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35" yWindow="-75" windowWidth="15525" windowHeight="8895" activeTab="2"/>
  </bookViews>
  <sheets>
    <sheet name="Graphic" sheetId="1" r:id="rId1"/>
    <sheet name="Objectives" sheetId="2" r:id="rId2"/>
    <sheet name="Monday" sheetId="6" r:id="rId3"/>
    <sheet name="Tuesday" sheetId="3" r:id="rId4"/>
    <sheet name="Wednesday" sheetId="7" r:id="rId5"/>
    <sheet name="Thursday" sheetId="5" r:id="rId6"/>
  </sheets>
  <definedNames>
    <definedName name="_xlnm._FilterDatabase" localSheetId="1" hidden="1">Objectives!$A$12:$B$24</definedName>
    <definedName name="hour">Graphic!$G$73</definedName>
    <definedName name="_xlnm.Print_Area" localSheetId="0">Graphic!$B$2:$AC$50</definedName>
  </definedNames>
  <calcPr calcId="125725"/>
</workbook>
</file>

<file path=xl/calcChain.xml><?xml version="1.0" encoding="utf-8"?>
<calcChain xmlns="http://schemas.openxmlformats.org/spreadsheetml/2006/main">
  <c r="E8" i="5"/>
  <c r="E19" i="3"/>
  <c r="E14"/>
  <c r="E8"/>
  <c r="E7" i="6"/>
  <c r="F20" i="7"/>
  <c r="F7"/>
  <c r="F8" s="1"/>
  <c r="F9" s="1"/>
  <c r="C6"/>
  <c r="E23" i="6"/>
  <c r="E24"/>
  <c r="E25" s="1"/>
  <c r="E26" s="1"/>
  <c r="A23"/>
  <c r="A24" s="1"/>
  <c r="A25" s="1"/>
  <c r="A26" s="1"/>
  <c r="E18"/>
  <c r="C56" i="1"/>
  <c r="B7" i="5"/>
  <c r="E8" i="6"/>
  <c r="E9" s="1"/>
  <c r="E10" s="1"/>
  <c r="E11" s="1"/>
  <c r="E12" s="1"/>
  <c r="E13" s="1"/>
  <c r="E16"/>
  <c r="E17" s="1"/>
  <c r="A16"/>
  <c r="A21" s="1"/>
  <c r="E9" i="5"/>
  <c r="E10" s="1"/>
  <c r="B6" i="6"/>
  <c r="B4" i="2"/>
  <c r="C4" i="7" s="1"/>
  <c r="B3" i="2"/>
  <c r="C3" i="7" s="1"/>
  <c r="B2" i="2"/>
  <c r="C2" i="7" s="1"/>
  <c r="E21" i="6"/>
  <c r="E22" s="1"/>
  <c r="B20"/>
  <c r="B1"/>
  <c r="B15"/>
  <c r="B4" i="3"/>
  <c r="B7"/>
  <c r="E9"/>
  <c r="E10" s="1"/>
  <c r="E11" s="1"/>
  <c r="B13"/>
  <c r="E15"/>
  <c r="E16" s="1"/>
  <c r="B18"/>
  <c r="E20"/>
  <c r="E21" s="1"/>
  <c r="C11" i="7"/>
  <c r="F12"/>
  <c r="F13" s="1"/>
  <c r="F14" s="1"/>
  <c r="C17"/>
  <c r="F18"/>
  <c r="F19" s="1"/>
  <c r="B1" i="5"/>
  <c r="B12"/>
  <c r="E13"/>
  <c r="E14"/>
  <c r="E15" s="1"/>
  <c r="B18"/>
  <c r="E19"/>
  <c r="E20"/>
  <c r="E21" s="1"/>
  <c r="E22" s="1"/>
  <c r="B3" i="3" l="1"/>
  <c r="B3" i="6"/>
  <c r="B2"/>
  <c r="B4"/>
  <c r="A8" i="3"/>
  <c r="A14" s="1"/>
  <c r="A19" s="1"/>
  <c r="A22" i="6"/>
  <c r="A17"/>
  <c r="B3" i="5"/>
  <c r="B4"/>
  <c r="B2"/>
  <c r="B2" i="3"/>
  <c r="A15"/>
  <c r="A16" s="1"/>
  <c r="A9" l="1"/>
  <c r="A10" s="1"/>
  <c r="A11" s="1"/>
  <c r="A20"/>
  <c r="A21" s="1"/>
  <c r="B7" i="7"/>
  <c r="B8" s="1"/>
  <c r="B9" s="1"/>
  <c r="A18" i="6"/>
  <c r="B12" i="7" l="1"/>
  <c r="B13" s="1"/>
  <c r="B14" s="1"/>
  <c r="B18" l="1"/>
  <c r="A8" i="5" l="1"/>
  <c r="A13" s="1"/>
  <c r="A19" l="1"/>
  <c r="A20" s="1"/>
  <c r="A21" s="1"/>
  <c r="A22" s="1"/>
  <c r="A14"/>
  <c r="A15" s="1"/>
  <c r="A9"/>
  <c r="A10" s="1"/>
</calcChain>
</file>

<file path=xl/sharedStrings.xml><?xml version="1.0" encoding="utf-8"?>
<sst xmlns="http://schemas.openxmlformats.org/spreadsheetml/2006/main" count="411" uniqueCount="194">
  <si>
    <t>TG6</t>
  </si>
  <si>
    <t>TG4e</t>
  </si>
  <si>
    <t>07:30-08:00</t>
  </si>
  <si>
    <t>08:00-08:30</t>
  </si>
  <si>
    <t>802.15 WG CLOSING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</si>
  <si>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</si>
  <si>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</si>
  <si>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</si>
  <si>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</si>
  <si>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</si>
  <si>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</si>
  <si>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</si>
  <si>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</si>
  <si>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</si>
  <si>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</si>
  <si>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</si>
  <si>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</si>
  <si>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</si>
  <si>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</si>
  <si>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</si>
  <si>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</si>
  <si>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</si>
  <si>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</si>
  <si>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</si>
  <si>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</si>
  <si>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AGENDA IEEE 802.15 TG4e LR-WPAN MEETING</t>
    <phoneticPr fontId="0" type="noConversion"/>
  </si>
  <si>
    <t>802.15Wireless Next Generation Standing Committee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</si>
  <si>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</si>
  <si>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</si>
  <si>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</si>
  <si>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</si>
  <si>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</si>
  <si>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</si>
  <si>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</si>
  <si>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</si>
  <si>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</si>
  <si>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 xml:space="preserve">  </t>
  </si>
  <si>
    <t>WIRELESS LEADERSHIP MEETING</t>
  </si>
  <si>
    <t>WNG</t>
  </si>
  <si>
    <t>https://mentor.ieee.org/mentor/wiki/StartPage</t>
  </si>
  <si>
    <t>TG 6 - Body Area Networks</t>
  </si>
  <si>
    <t>Slots</t>
  </si>
  <si>
    <t>802.15 WG Opening</t>
  </si>
  <si>
    <t>802.15 WG Midweek</t>
  </si>
  <si>
    <t>18:00-18:30</t>
  </si>
  <si>
    <t>12:30-13:00</t>
  </si>
  <si>
    <t>Advisory Committee</t>
  </si>
  <si>
    <t>Dinner on your own</t>
  </si>
  <si>
    <t>20:00-20:30</t>
  </si>
  <si>
    <t>20:30-21:00</t>
  </si>
  <si>
    <t>21:00-21:30</t>
  </si>
  <si>
    <t>LEGEND</t>
  </si>
  <si>
    <t>TUT</t>
  </si>
  <si>
    <t>IEEE 802 Tutorials 1, 2, 3 and 4</t>
  </si>
  <si>
    <t>AC</t>
  </si>
  <si>
    <t>802.15 ADVISORY COMMITTEE</t>
  </si>
  <si>
    <t>ROOM SETUPS</t>
  </si>
  <si>
    <t>R SIZE</t>
  </si>
  <si>
    <t>R TYPE</t>
  </si>
  <si>
    <t>HEADT</t>
  </si>
  <si>
    <t>RISER</t>
  </si>
  <si>
    <t>T SEAT</t>
  </si>
  <si>
    <t>T MIC</t>
  </si>
  <si>
    <t>PROJ</t>
  </si>
  <si>
    <t>SCRN</t>
  </si>
  <si>
    <t>B</t>
  </si>
  <si>
    <t>-</t>
  </si>
  <si>
    <t>C</t>
  </si>
  <si>
    <t>Table Riser</t>
  </si>
  <si>
    <t>Table Seats</t>
  </si>
  <si>
    <t>Table Mics</t>
  </si>
  <si>
    <t>No Overhead Projectors Required</t>
  </si>
  <si>
    <t>12:00-12:30</t>
  </si>
  <si>
    <t>17:30-18:00</t>
  </si>
  <si>
    <t>21:30-22:00</t>
  </si>
  <si>
    <t>22:00-22:30</t>
  </si>
  <si>
    <t>Task Group 15.4 MAC enhancements</t>
  </si>
  <si>
    <t>INTEREST GROUP-TERRAHERTZ</t>
  </si>
  <si>
    <t>Working Group/Joint MTGs</t>
  </si>
  <si>
    <t>TG4e - 15.4 MAC Enhancements</t>
  </si>
  <si>
    <t>802.15 AC MEETING</t>
  </si>
  <si>
    <t>Interest Group-THZ</t>
  </si>
  <si>
    <t>Opening Report</t>
    <phoneticPr fontId="0" type="noConversion"/>
  </si>
  <si>
    <t>Adjourn</t>
  </si>
  <si>
    <t>TG7 VLC</t>
  </si>
  <si>
    <t>TG4f
RFID</t>
  </si>
  <si>
    <t>TG4g SUN</t>
  </si>
  <si>
    <t>EC</t>
  </si>
  <si>
    <t>802  EXECUTIVE COMMITTEE</t>
  </si>
  <si>
    <t>TG4f RFID</t>
  </si>
  <si>
    <t>Task Group 4f-RFID</t>
  </si>
  <si>
    <t>Task Group 4g-SMART UTILITY NETWORKS</t>
  </si>
  <si>
    <t>Task Group 7-VISIBLE LIGHT COMMUNICATIONS</t>
  </si>
  <si>
    <t>HOURS PER 802.15 GROUP STATISTICS</t>
  </si>
  <si>
    <t>F MIC</t>
  </si>
  <si>
    <t>TG4f- RFID</t>
  </si>
  <si>
    <t>TG4g- SUN</t>
  </si>
  <si>
    <t>TG7- VLC</t>
  </si>
  <si>
    <t xml:space="preserve">Optional Meeting Time Available </t>
  </si>
  <si>
    <t>Min Time Required for Attendance Credit</t>
  </si>
  <si>
    <t>Rules</t>
  </si>
  <si>
    <t>Standing Committee on WG Rules</t>
  </si>
  <si>
    <t>NOTE: Document Server is at</t>
  </si>
  <si>
    <t>OPEN</t>
  </si>
  <si>
    <t>P Kinney</t>
  </si>
  <si>
    <t>Recess</t>
  </si>
  <si>
    <t>Session Objectives</t>
  </si>
  <si>
    <t>Meeting Objectives</t>
  </si>
  <si>
    <t>Editors</t>
  </si>
  <si>
    <t>Tech Editors Meeting?</t>
  </si>
  <si>
    <t>11/15 Leadership</t>
  </si>
  <si>
    <t>802,15 WNG</t>
  </si>
  <si>
    <t>Joint 4g/4e/4f</t>
  </si>
  <si>
    <t>TG4h-15.4 corrigendum 1</t>
  </si>
  <si>
    <t>Comment Resolution</t>
  </si>
  <si>
    <t>Final Review</t>
  </si>
  <si>
    <t>Draft approval, Fwd to WG</t>
  </si>
  <si>
    <t>SG MBAN</t>
  </si>
  <si>
    <t xml:space="preserve">SG PSC </t>
  </si>
  <si>
    <t>Dinner on you own</t>
  </si>
  <si>
    <t xml:space="preserve">Social
</t>
  </si>
  <si>
    <t>15.4i</t>
  </si>
  <si>
    <t>TG4h-15.4 COR1</t>
  </si>
  <si>
    <t>Task Group 4h-Corrigendum 1</t>
  </si>
  <si>
    <t>Task Group Body Area Networks</t>
  </si>
  <si>
    <t>P&amp;P</t>
  </si>
  <si>
    <t>802.15.4 ROLL-UP PAR</t>
  </si>
  <si>
    <t>PSC STUDY GROUP</t>
  </si>
  <si>
    <t>Study Group on Personal Space Communication</t>
  </si>
  <si>
    <t>MBAN Study Group</t>
  </si>
  <si>
    <t>Study Group on 15.4 Medical Band Amendment</t>
  </si>
  <si>
    <t>IGTHZ</t>
  </si>
  <si>
    <t>PSC Study Group</t>
  </si>
  <si>
    <t>LECIM Interest Group</t>
  </si>
  <si>
    <t>TG requests WG to recirculate draft after editors incorporate changes</t>
  </si>
  <si>
    <t>AGENDA IEEE 802.15 TG4e  MEETING</t>
  </si>
  <si>
    <t>Thursday 15 July PM2 - draft approval, forward to WG, Closing</t>
  </si>
  <si>
    <t>Comment Resolution Status</t>
  </si>
  <si>
    <t>Group leads</t>
  </si>
  <si>
    <t>W Hong</t>
  </si>
  <si>
    <t>W San Filippo/B Rolfe</t>
  </si>
  <si>
    <t>M Bahr</t>
  </si>
  <si>
    <t>Jeong/Simon</t>
  </si>
  <si>
    <t>Myung Lee</t>
  </si>
  <si>
    <t>J Simon</t>
  </si>
  <si>
    <t>R0</t>
  </si>
  <si>
    <t>68th IEEE 802.15 WPAN MEETING</t>
  </si>
  <si>
    <t>Hilton Waikoloa Village Hotel, Waikoloa, HI</t>
  </si>
  <si>
    <t>September 12-17, 2010</t>
  </si>
  <si>
    <t>JOINT OPENING PLENARY</t>
  </si>
  <si>
    <t>TG4h Cor1</t>
  </si>
  <si>
    <t>SG LECIM</t>
  </si>
  <si>
    <t>TG4i Rollup</t>
  </si>
  <si>
    <t>Lunch</t>
  </si>
  <si>
    <t>NEW MEMBERS ORIENTATION</t>
  </si>
  <si>
    <t>rules</t>
  </si>
  <si>
    <t>SGLECIM</t>
  </si>
  <si>
    <r>
      <t xml:space="preserve">Study GROUP  - </t>
    </r>
    <r>
      <rPr>
        <b/>
        <sz val="7"/>
        <color indexed="20"/>
        <rFont val="Arial"/>
        <family val="2"/>
      </rPr>
      <t>LOW ENERGY CRITICAL INFRASTRUCTURE MONITORING</t>
    </r>
  </si>
  <si>
    <t>LECIM Study Group</t>
  </si>
  <si>
    <t>Complete LB53 comment resolution</t>
  </si>
  <si>
    <t xml:space="preserve">TG approves comment resolutions </t>
  </si>
  <si>
    <t>Complete modification of draft as per comment resolutions</t>
  </si>
  <si>
    <t>Tuesday 14 Sep PM1 - ESOR (w/o frame control) Comment resolution</t>
  </si>
  <si>
    <t>Tuesday 14 Sep PM2 - ESOR (frame control) &amp; LL Comment Resolution</t>
  </si>
  <si>
    <t>Monday 13 Sep AM2 - Opening Mtg, Comment Resolution Status</t>
  </si>
  <si>
    <t>Monday 13 Sep PM1 - DSME Comment Resolution</t>
  </si>
  <si>
    <t>Tuesday 14 Sep AM2 -4g &amp; EBR Comment Resolution</t>
  </si>
  <si>
    <t>Wednesday 15 Sep AM1 - Complete Comment Resolution</t>
  </si>
  <si>
    <t>Wednesday 15 Sep PM1 -Review draft changes for DSME</t>
  </si>
  <si>
    <t>Wednesday 15 Sep PM2 - Review draft changes for TSCH</t>
  </si>
  <si>
    <t>Monday 13 Sep PM2 - TSCH, LE, 4f, &amp; FastA Comment Resolution</t>
  </si>
  <si>
    <t>Thursday 15 July AM2- Review draft changes for Frame Control &amp; LL</t>
  </si>
  <si>
    <t>Thursday 15 July PM1 - Review draft changes for all remaining sections</t>
  </si>
  <si>
    <t>Review/approve San Diego minutes (15-10-517-01)</t>
  </si>
  <si>
    <t>Review/approve agenda (15-10-641-01)</t>
  </si>
  <si>
    <t>DSME Comment Resolution</t>
  </si>
  <si>
    <t>TSCH Comment resolution</t>
  </si>
  <si>
    <t>LE comment resolution</t>
  </si>
  <si>
    <t>4f comment resolution</t>
  </si>
  <si>
    <t>FastA comment resolution</t>
  </si>
  <si>
    <t>T Harrington</t>
  </si>
  <si>
    <t>B Zhao</t>
  </si>
  <si>
    <t>4g Comment Resolution</t>
  </si>
  <si>
    <t>EBR Comment resolution</t>
  </si>
  <si>
    <t>Rolfe/Kinney</t>
  </si>
  <si>
    <t>Remaining comments are resolved</t>
  </si>
  <si>
    <t>Seong-Soon Joo</t>
  </si>
  <si>
    <t>Draft Review</t>
  </si>
  <si>
    <t>Winkel/Li/Lee</t>
  </si>
  <si>
    <t>Winkel/Simon</t>
  </si>
  <si>
    <t>Winkel/Bahr</t>
  </si>
  <si>
    <t>Winkel</t>
  </si>
  <si>
    <t>Ludwig Winkel</t>
  </si>
  <si>
    <t>Core issues discussion (frame control docs: 532r1, 603r3, 707r0)</t>
  </si>
</sst>
</file>

<file path=xl/styles.xml><?xml version="1.0" encoding="utf-8"?>
<styleSheet xmlns="http://schemas.openxmlformats.org/spreadsheetml/2006/main">
  <numFmts count="5">
    <numFmt numFmtId="164" formatCode="0.0"/>
    <numFmt numFmtId="165" formatCode="General_)"/>
    <numFmt numFmtId="166" formatCode="mmmm\ d\,\ yyyy"/>
    <numFmt numFmtId="167" formatCode="h:mm;@"/>
    <numFmt numFmtId="168" formatCode="m/d"/>
  </numFmts>
  <fonts count="72">
    <font>
      <sz val="10"/>
      <name val="Arial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60"/>
      <name val="Arial"/>
      <family val="2"/>
    </font>
    <font>
      <b/>
      <sz val="8"/>
      <color indexed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b/>
      <sz val="9"/>
      <color indexed="21"/>
      <name val="Arial"/>
      <family val="2"/>
    </font>
    <font>
      <b/>
      <sz val="9"/>
      <color indexed="10"/>
      <name val="Arial"/>
      <family val="2"/>
    </font>
    <font>
      <b/>
      <sz val="9"/>
      <color indexed="54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62"/>
      <name val="Arial"/>
      <family val="2"/>
    </font>
    <font>
      <b/>
      <sz val="9"/>
      <color indexed="53"/>
      <name val="Arial"/>
      <family val="2"/>
    </font>
    <font>
      <b/>
      <sz val="10"/>
      <color indexed="14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8"/>
      <name val="Arial"/>
      <family val="2"/>
    </font>
    <font>
      <b/>
      <sz val="10"/>
      <color indexed="62"/>
      <name val="Arial"/>
      <family val="2"/>
    </font>
    <font>
      <b/>
      <sz val="10"/>
      <color indexed="12"/>
      <name val="Arial"/>
      <family val="2"/>
    </font>
    <font>
      <b/>
      <sz val="9"/>
      <color indexed="11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54"/>
      <name val="Arial"/>
      <family val="2"/>
    </font>
    <font>
      <b/>
      <sz val="8"/>
      <color indexed="21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sz val="8"/>
      <color indexed="61"/>
      <name val="Arial"/>
      <family val="2"/>
    </font>
    <font>
      <b/>
      <sz val="8"/>
      <color indexed="60"/>
      <name val="Arial"/>
      <family val="2"/>
    </font>
    <font>
      <b/>
      <sz val="8"/>
      <color indexed="14"/>
      <name val="Arial"/>
      <family val="2"/>
    </font>
    <font>
      <b/>
      <sz val="8"/>
      <color indexed="55"/>
      <name val="Arial"/>
      <family val="2"/>
    </font>
    <font>
      <b/>
      <sz val="8"/>
      <color indexed="53"/>
      <name val="Arial"/>
      <family val="2"/>
    </font>
    <font>
      <b/>
      <sz val="8"/>
      <color indexed="11"/>
      <name val="Arial"/>
      <family val="2"/>
    </font>
    <font>
      <b/>
      <sz val="8"/>
      <color indexed="62"/>
      <name val="Arial"/>
      <family val="2"/>
    </font>
    <font>
      <b/>
      <sz val="8"/>
      <name val="Times New Roman"/>
      <family val="1"/>
    </font>
    <font>
      <sz val="8"/>
      <name val="Verdana"/>
      <family val="2"/>
    </font>
    <font>
      <b/>
      <sz val="8"/>
      <color indexed="41"/>
      <name val="Arial"/>
      <family val="2"/>
    </font>
    <font>
      <b/>
      <sz val="9"/>
      <color indexed="60"/>
      <name val="Arial"/>
      <family val="2"/>
    </font>
    <font>
      <b/>
      <sz val="6"/>
      <color indexed="9"/>
      <name val="Arial"/>
      <family val="2"/>
    </font>
    <font>
      <sz val="12"/>
      <name val="Times New Roman"/>
      <family val="1"/>
    </font>
    <font>
      <b/>
      <sz val="8"/>
      <color indexed="20"/>
      <name val="Arial"/>
      <family val="2"/>
    </font>
    <font>
      <u/>
      <sz val="10"/>
      <color indexed="12"/>
      <name val="Times New Roman"/>
      <family val="1"/>
    </font>
    <font>
      <b/>
      <sz val="36"/>
      <name val="Arial"/>
      <family val="2"/>
    </font>
    <font>
      <b/>
      <sz val="8"/>
      <color indexed="50"/>
      <name val="Arial"/>
      <family val="2"/>
    </font>
    <font>
      <b/>
      <sz val="8"/>
      <color indexed="1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10"/>
      <color indexed="17"/>
      <name val="Arial"/>
      <family val="2"/>
    </font>
    <font>
      <b/>
      <sz val="10"/>
      <color indexed="20"/>
      <name val="Arial"/>
      <family val="2"/>
    </font>
    <font>
      <b/>
      <sz val="9"/>
      <color indexed="20"/>
      <name val="Arial"/>
      <family val="2"/>
    </font>
    <font>
      <b/>
      <sz val="9"/>
      <color indexed="18"/>
      <name val="Arial"/>
      <family val="2"/>
    </font>
    <font>
      <b/>
      <sz val="7"/>
      <color indexed="2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53"/>
      <name val="Arial"/>
      <family val="2"/>
    </font>
    <font>
      <b/>
      <sz val="10"/>
      <color indexed="10"/>
      <name val="Arial"/>
      <family val="2"/>
    </font>
    <font>
      <sz val="10"/>
      <name val="Times New Roman"/>
      <family val="1"/>
    </font>
    <font>
      <sz val="10"/>
      <color indexed="8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14"/>
        <bgColor indexed="64"/>
      </patternFill>
    </fill>
    <fill>
      <patternFill patternType="gray0625">
        <bgColor indexed="55"/>
      </patternFill>
    </fill>
  </fills>
  <borders count="3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0" fillId="0" borderId="0"/>
  </cellStyleXfs>
  <cellXfs count="487">
    <xf numFmtId="0" fontId="0" fillId="0" borderId="0" xfId="0"/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10" fillId="2" borderId="0" xfId="0" applyFont="1" applyFill="1" applyBorder="1"/>
    <xf numFmtId="0" fontId="21" fillId="0" borderId="0" xfId="2" applyFont="1"/>
    <xf numFmtId="165" fontId="22" fillId="0" borderId="0" xfId="2" applyNumberFormat="1" applyFont="1" applyFill="1" applyAlignment="1" applyProtection="1">
      <alignment horizontal="center"/>
    </xf>
    <xf numFmtId="0" fontId="23" fillId="0" borderId="0" xfId="2" applyFont="1" applyFill="1" applyAlignment="1"/>
    <xf numFmtId="49" fontId="21" fillId="0" borderId="0" xfId="0" applyNumberFormat="1" applyFont="1" applyAlignment="1">
      <alignment horizontal="left"/>
    </xf>
    <xf numFmtId="0" fontId="21" fillId="0" borderId="0" xfId="2" quotePrefix="1" applyNumberFormat="1" applyFont="1"/>
    <xf numFmtId="0" fontId="21" fillId="0" borderId="0" xfId="2" applyFont="1" applyFill="1"/>
    <xf numFmtId="0" fontId="1" fillId="0" borderId="0" xfId="1" applyAlignment="1" applyProtection="1"/>
    <xf numFmtId="18" fontId="21" fillId="0" borderId="0" xfId="2" applyNumberFormat="1" applyFont="1"/>
    <xf numFmtId="166" fontId="23" fillId="0" borderId="0" xfId="2" applyNumberFormat="1" applyFont="1"/>
    <xf numFmtId="0" fontId="21" fillId="0" borderId="0" xfId="2" applyFont="1" applyAlignment="1">
      <alignment horizontal="center"/>
    </xf>
    <xf numFmtId="167" fontId="21" fillId="0" borderId="0" xfId="2" applyNumberFormat="1" applyFont="1" applyProtection="1"/>
    <xf numFmtId="0" fontId="21" fillId="0" borderId="0" xfId="0" applyFont="1"/>
    <xf numFmtId="0" fontId="21" fillId="0" borderId="0" xfId="0" applyFont="1" applyAlignment="1">
      <alignment wrapText="1"/>
    </xf>
    <xf numFmtId="0" fontId="2" fillId="5" borderId="7" xfId="0" applyFont="1" applyFill="1" applyBorder="1" applyAlignment="1">
      <alignment vertical="center"/>
    </xf>
    <xf numFmtId="0" fontId="2" fillId="5" borderId="8" xfId="0" applyFont="1" applyFill="1" applyBorder="1" applyAlignment="1">
      <alignment vertical="center"/>
    </xf>
    <xf numFmtId="0" fontId="28" fillId="10" borderId="1" xfId="0" applyFont="1" applyFill="1" applyBorder="1" applyAlignment="1">
      <alignment vertical="center"/>
    </xf>
    <xf numFmtId="0" fontId="28" fillId="10" borderId="2" xfId="0" applyFont="1" applyFill="1" applyBorder="1" applyAlignment="1">
      <alignment vertical="center"/>
    </xf>
    <xf numFmtId="0" fontId="28" fillId="11" borderId="1" xfId="0" applyFont="1" applyFill="1" applyBorder="1" applyAlignment="1">
      <alignment vertical="center"/>
    </xf>
    <xf numFmtId="0" fontId="29" fillId="11" borderId="1" xfId="0" applyFont="1" applyFill="1" applyBorder="1" applyAlignment="1">
      <alignment horizontal="left" vertical="center"/>
    </xf>
    <xf numFmtId="0" fontId="29" fillId="11" borderId="1" xfId="0" applyFont="1" applyFill="1" applyBorder="1" applyAlignment="1">
      <alignment horizontal="center" vertical="center"/>
    </xf>
    <xf numFmtId="0" fontId="29" fillId="11" borderId="2" xfId="0" applyFont="1" applyFill="1" applyBorder="1" applyAlignment="1">
      <alignment horizontal="center" vertical="center"/>
    </xf>
    <xf numFmtId="0" fontId="28" fillId="11" borderId="8" xfId="0" applyFont="1" applyFill="1" applyBorder="1" applyAlignment="1">
      <alignment horizontal="center" vertical="center"/>
    </xf>
    <xf numFmtId="0" fontId="28" fillId="10" borderId="8" xfId="0" applyFont="1" applyFill="1" applyBorder="1" applyAlignment="1">
      <alignment vertical="center"/>
    </xf>
    <xf numFmtId="0" fontId="28" fillId="11" borderId="8" xfId="0" applyFont="1" applyFill="1" applyBorder="1" applyAlignment="1">
      <alignment vertical="center"/>
    </xf>
    <xf numFmtId="0" fontId="28" fillId="10" borderId="0" xfId="0" applyFont="1" applyFill="1"/>
    <xf numFmtId="0" fontId="28" fillId="11" borderId="18" xfId="0" applyFont="1" applyFill="1" applyBorder="1" applyAlignment="1">
      <alignment horizontal="center" vertical="center"/>
    </xf>
    <xf numFmtId="0" fontId="28" fillId="12" borderId="19" xfId="0" applyFont="1" applyFill="1" applyBorder="1" applyAlignment="1">
      <alignment horizontal="center" vertical="center"/>
    </xf>
    <xf numFmtId="0" fontId="28" fillId="12" borderId="20" xfId="0" applyFont="1" applyFill="1" applyBorder="1" applyAlignment="1">
      <alignment horizontal="center" vertical="center"/>
    </xf>
    <xf numFmtId="0" fontId="28" fillId="12" borderId="21" xfId="0" applyFont="1" applyFill="1" applyBorder="1" applyAlignment="1">
      <alignment horizontal="center" vertical="center"/>
    </xf>
    <xf numFmtId="10" fontId="31" fillId="10" borderId="8" xfId="0" applyNumberFormat="1" applyFont="1" applyFill="1" applyBorder="1" applyAlignment="1">
      <alignment vertical="center"/>
    </xf>
    <xf numFmtId="0" fontId="46" fillId="11" borderId="8" xfId="0" applyFont="1" applyFill="1" applyBorder="1" applyAlignment="1">
      <alignment vertical="center"/>
    </xf>
    <xf numFmtId="0" fontId="46" fillId="10" borderId="8" xfId="0" applyFont="1" applyFill="1" applyBorder="1" applyAlignment="1">
      <alignment vertical="center"/>
    </xf>
    <xf numFmtId="168" fontId="23" fillId="0" borderId="0" xfId="0" applyNumberFormat="1" applyFont="1"/>
    <xf numFmtId="0" fontId="5" fillId="3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vertical="center"/>
    </xf>
    <xf numFmtId="0" fontId="11" fillId="5" borderId="0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left" vertical="center"/>
    </xf>
    <xf numFmtId="0" fontId="15" fillId="5" borderId="0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left" vertical="center"/>
    </xf>
    <xf numFmtId="0" fontId="16" fillId="5" borderId="0" xfId="0" applyFont="1" applyFill="1" applyBorder="1" applyAlignment="1">
      <alignment horizontal="center" vertical="center"/>
    </xf>
    <xf numFmtId="0" fontId="19" fillId="5" borderId="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/>
    </xf>
    <xf numFmtId="0" fontId="27" fillId="5" borderId="0" xfId="0" applyFont="1" applyFill="1" applyBorder="1" applyAlignment="1">
      <alignment horizontal="center" vertical="center"/>
    </xf>
    <xf numFmtId="0" fontId="28" fillId="11" borderId="0" xfId="0" applyFont="1" applyFill="1" applyBorder="1" applyAlignment="1">
      <alignment vertical="center"/>
    </xf>
    <xf numFmtId="0" fontId="29" fillId="10" borderId="0" xfId="0" applyFont="1" applyFill="1" applyBorder="1" applyAlignment="1">
      <alignment horizontal="left" vertical="center"/>
    </xf>
    <xf numFmtId="0" fontId="28" fillId="10" borderId="0" xfId="0" applyFont="1" applyFill="1" applyBorder="1" applyAlignment="1">
      <alignment vertical="center"/>
    </xf>
    <xf numFmtId="0" fontId="29" fillId="11" borderId="0" xfId="0" applyFont="1" applyFill="1" applyBorder="1" applyAlignment="1">
      <alignment horizontal="left" vertical="center"/>
    </xf>
    <xf numFmtId="0" fontId="29" fillId="11" borderId="0" xfId="0" applyFont="1" applyFill="1" applyBorder="1" applyAlignment="1">
      <alignment horizontal="center" vertical="center"/>
    </xf>
    <xf numFmtId="0" fontId="30" fillId="11" borderId="0" xfId="0" applyFont="1" applyFill="1" applyBorder="1" applyAlignment="1">
      <alignment horizontal="center" vertical="center"/>
    </xf>
    <xf numFmtId="0" fontId="31" fillId="10" borderId="0" xfId="0" applyFont="1" applyFill="1" applyBorder="1" applyAlignment="1">
      <alignment vertical="center"/>
    </xf>
    <xf numFmtId="0" fontId="28" fillId="10" borderId="0" xfId="0" applyFont="1" applyFill="1" applyBorder="1"/>
    <xf numFmtId="0" fontId="28" fillId="11" borderId="0" xfId="0" applyFont="1" applyFill="1" applyBorder="1" applyAlignment="1">
      <alignment horizontal="right" vertical="center"/>
    </xf>
    <xf numFmtId="0" fontId="32" fillId="10" borderId="0" xfId="0" applyFont="1" applyFill="1" applyBorder="1" applyAlignment="1">
      <alignment horizontal="right" vertical="center"/>
    </xf>
    <xf numFmtId="10" fontId="32" fillId="10" borderId="8" xfId="0" applyNumberFormat="1" applyFont="1" applyFill="1" applyBorder="1" applyAlignment="1" applyProtection="1">
      <alignment horizontal="right" vertical="center"/>
    </xf>
    <xf numFmtId="10" fontId="32" fillId="11" borderId="0" xfId="0" applyNumberFormat="1" applyFont="1" applyFill="1" applyBorder="1" applyAlignment="1" applyProtection="1">
      <alignment horizontal="right" vertical="center"/>
    </xf>
    <xf numFmtId="0" fontId="32" fillId="11" borderId="0" xfId="0" applyFont="1" applyFill="1" applyBorder="1" applyAlignment="1">
      <alignment horizontal="right" vertical="center"/>
    </xf>
    <xf numFmtId="0" fontId="28" fillId="12" borderId="0" xfId="0" applyFont="1" applyFill="1" applyBorder="1" applyAlignment="1">
      <alignment horizontal="center" vertical="center"/>
    </xf>
    <xf numFmtId="10" fontId="34" fillId="10" borderId="8" xfId="0" applyNumberFormat="1" applyFont="1" applyFill="1" applyBorder="1" applyAlignment="1" applyProtection="1">
      <alignment horizontal="right" vertical="center"/>
    </xf>
    <xf numFmtId="10" fontId="34" fillId="11" borderId="0" xfId="0" applyNumberFormat="1" applyFont="1" applyFill="1" applyBorder="1" applyAlignment="1" applyProtection="1">
      <alignment horizontal="right" vertical="center"/>
    </xf>
    <xf numFmtId="0" fontId="33" fillId="11" borderId="0" xfId="0" applyFont="1" applyFill="1" applyBorder="1" applyAlignment="1">
      <alignment horizontal="right" vertical="center"/>
    </xf>
    <xf numFmtId="0" fontId="35" fillId="10" borderId="0" xfId="0" applyFont="1" applyFill="1" applyBorder="1" applyAlignment="1">
      <alignment horizontal="right" vertical="center"/>
    </xf>
    <xf numFmtId="10" fontId="37" fillId="10" borderId="8" xfId="0" applyNumberFormat="1" applyFont="1" applyFill="1" applyBorder="1" applyAlignment="1" applyProtection="1">
      <alignment horizontal="right" vertical="center"/>
    </xf>
    <xf numFmtId="10" fontId="37" fillId="11" borderId="0" xfId="0" applyNumberFormat="1" applyFont="1" applyFill="1" applyBorder="1" applyAlignment="1" applyProtection="1">
      <alignment horizontal="right" vertical="center"/>
    </xf>
    <xf numFmtId="0" fontId="35" fillId="11" borderId="0" xfId="0" applyFont="1" applyFill="1" applyBorder="1" applyAlignment="1">
      <alignment horizontal="right" vertical="center"/>
    </xf>
    <xf numFmtId="0" fontId="37" fillId="10" borderId="0" xfId="0" applyFont="1" applyFill="1" applyBorder="1" applyAlignment="1">
      <alignment horizontal="right" vertical="center"/>
    </xf>
    <xf numFmtId="10" fontId="38" fillId="10" borderId="8" xfId="0" applyNumberFormat="1" applyFont="1" applyFill="1" applyBorder="1" applyAlignment="1" applyProtection="1">
      <alignment horizontal="right" vertical="center"/>
    </xf>
    <xf numFmtId="10" fontId="38" fillId="11" borderId="0" xfId="0" applyNumberFormat="1" applyFont="1" applyFill="1" applyBorder="1" applyAlignment="1" applyProtection="1">
      <alignment horizontal="right" vertical="center"/>
    </xf>
    <xf numFmtId="0" fontId="37" fillId="11" borderId="0" xfId="0" applyFont="1" applyFill="1" applyBorder="1" applyAlignment="1">
      <alignment horizontal="right" vertical="center"/>
    </xf>
    <xf numFmtId="10" fontId="33" fillId="10" borderId="8" xfId="0" applyNumberFormat="1" applyFont="1" applyFill="1" applyBorder="1" applyAlignment="1" applyProtection="1">
      <alignment horizontal="right" vertical="center"/>
    </xf>
    <xf numFmtId="10" fontId="33" fillId="11" borderId="0" xfId="0" applyNumberFormat="1" applyFont="1" applyFill="1" applyBorder="1" applyAlignment="1" applyProtection="1">
      <alignment horizontal="right" vertical="center"/>
    </xf>
    <xf numFmtId="0" fontId="36" fillId="11" borderId="0" xfId="0" applyFont="1" applyFill="1" applyBorder="1" applyAlignment="1">
      <alignment horizontal="right" vertical="center"/>
    </xf>
    <xf numFmtId="0" fontId="40" fillId="10" borderId="0" xfId="0" applyFont="1" applyFill="1" applyBorder="1" applyAlignment="1">
      <alignment horizontal="right" vertical="center"/>
    </xf>
    <xf numFmtId="10" fontId="35" fillId="10" borderId="8" xfId="0" applyNumberFormat="1" applyFont="1" applyFill="1" applyBorder="1" applyAlignment="1" applyProtection="1">
      <alignment horizontal="right" vertical="center"/>
    </xf>
    <xf numFmtId="10" fontId="35" fillId="11" borderId="0" xfId="0" applyNumberFormat="1" applyFont="1" applyFill="1" applyBorder="1" applyAlignment="1" applyProtection="1">
      <alignment horizontal="right" vertical="center"/>
    </xf>
    <xf numFmtId="0" fontId="40" fillId="11" borderId="0" xfId="0" applyFont="1" applyFill="1" applyBorder="1" applyAlignment="1">
      <alignment horizontal="right" vertical="center"/>
    </xf>
    <xf numFmtId="0" fontId="28" fillId="12" borderId="21" xfId="0" quotePrefix="1" applyFont="1" applyFill="1" applyBorder="1" applyAlignment="1">
      <alignment horizontal="center" vertical="center"/>
    </xf>
    <xf numFmtId="0" fontId="41" fillId="10" borderId="0" xfId="0" applyFont="1" applyFill="1" applyBorder="1" applyAlignment="1">
      <alignment horizontal="right" vertical="center"/>
    </xf>
    <xf numFmtId="10" fontId="43" fillId="10" borderId="8" xfId="0" applyNumberFormat="1" applyFont="1" applyFill="1" applyBorder="1" applyAlignment="1" applyProtection="1">
      <alignment horizontal="right" vertical="center"/>
    </xf>
    <xf numFmtId="10" fontId="43" fillId="11" borderId="0" xfId="0" applyNumberFormat="1" applyFont="1" applyFill="1" applyBorder="1" applyAlignment="1" applyProtection="1">
      <alignment horizontal="right" vertical="center"/>
    </xf>
    <xf numFmtId="0" fontId="38" fillId="11" borderId="0" xfId="0" applyFont="1" applyFill="1" applyBorder="1" applyAlignment="1">
      <alignment horizontal="right" vertical="center"/>
    </xf>
    <xf numFmtId="0" fontId="41" fillId="11" borderId="0" xfId="0" applyFont="1" applyFill="1" applyBorder="1" applyAlignment="1">
      <alignment horizontal="right" vertical="center"/>
    </xf>
    <xf numFmtId="0" fontId="36" fillId="10" borderId="0" xfId="0" applyFont="1" applyFill="1" applyBorder="1" applyAlignment="1">
      <alignment horizontal="right" vertical="center"/>
    </xf>
    <xf numFmtId="10" fontId="42" fillId="10" borderId="8" xfId="0" applyNumberFormat="1" applyFont="1" applyFill="1" applyBorder="1" applyAlignment="1" applyProtection="1">
      <alignment horizontal="right" vertical="center"/>
    </xf>
    <xf numFmtId="10" fontId="42" fillId="11" borderId="0" xfId="0" applyNumberFormat="1" applyFont="1" applyFill="1" applyBorder="1" applyAlignment="1" applyProtection="1">
      <alignment horizontal="right" vertical="center"/>
    </xf>
    <xf numFmtId="0" fontId="43" fillId="10" borderId="0" xfId="0" applyFont="1" applyFill="1" applyBorder="1" applyAlignment="1">
      <alignment horizontal="right" vertical="center"/>
    </xf>
    <xf numFmtId="0" fontId="43" fillId="11" borderId="0" xfId="0" applyFont="1" applyFill="1" applyBorder="1" applyAlignment="1">
      <alignment horizontal="right" vertical="center"/>
    </xf>
    <xf numFmtId="0" fontId="44" fillId="10" borderId="0" xfId="0" applyFont="1" applyFill="1" applyBorder="1" applyAlignment="1">
      <alignment horizontal="right" vertical="center"/>
    </xf>
    <xf numFmtId="10" fontId="31" fillId="11" borderId="0" xfId="0" applyNumberFormat="1" applyFont="1" applyFill="1" applyBorder="1" applyAlignment="1">
      <alignment vertical="center"/>
    </xf>
    <xf numFmtId="0" fontId="44" fillId="11" borderId="0" xfId="0" applyFont="1" applyFill="1" applyBorder="1" applyAlignment="1">
      <alignment horizontal="right" vertical="center"/>
    </xf>
    <xf numFmtId="0" fontId="45" fillId="10" borderId="0" xfId="0" applyFont="1" applyFill="1" applyBorder="1" applyAlignment="1">
      <alignment horizontal="right" vertical="center"/>
    </xf>
    <xf numFmtId="0" fontId="45" fillId="11" borderId="0" xfId="0" applyFont="1" applyFill="1" applyBorder="1" applyAlignment="1">
      <alignment horizontal="right" vertical="center"/>
    </xf>
    <xf numFmtId="0" fontId="41" fillId="10" borderId="0" xfId="0" applyFont="1" applyFill="1" applyBorder="1" applyAlignment="1">
      <alignment horizontal="center" vertical="center"/>
    </xf>
    <xf numFmtId="0" fontId="46" fillId="10" borderId="0" xfId="0" applyFont="1" applyFill="1" applyBorder="1" applyAlignment="1">
      <alignment vertical="center"/>
    </xf>
    <xf numFmtId="0" fontId="28" fillId="10" borderId="0" xfId="0" applyFont="1" applyFill="1" applyBorder="1" applyAlignment="1">
      <alignment horizontal="left" vertical="center"/>
    </xf>
    <xf numFmtId="0" fontId="28" fillId="10" borderId="9" xfId="0" applyFont="1" applyFill="1" applyBorder="1" applyAlignment="1">
      <alignment vertical="center"/>
    </xf>
    <xf numFmtId="0" fontId="28" fillId="10" borderId="12" xfId="0" applyFont="1" applyFill="1" applyBorder="1" applyAlignment="1">
      <alignment vertical="center"/>
    </xf>
    <xf numFmtId="0" fontId="28" fillId="10" borderId="13" xfId="0" applyFont="1" applyFill="1" applyBorder="1" applyAlignment="1">
      <alignment vertical="center"/>
    </xf>
    <xf numFmtId="0" fontId="28" fillId="11" borderId="12" xfId="0" applyFont="1" applyFill="1" applyBorder="1" applyAlignment="1">
      <alignment vertical="center"/>
    </xf>
    <xf numFmtId="0" fontId="28" fillId="11" borderId="13" xfId="0" applyFont="1" applyFill="1" applyBorder="1" applyAlignment="1">
      <alignment vertical="center"/>
    </xf>
    <xf numFmtId="164" fontId="41" fillId="10" borderId="0" xfId="0" applyNumberFormat="1" applyFont="1" applyFill="1" applyBorder="1" applyAlignment="1">
      <alignment horizontal="center" vertical="center"/>
    </xf>
    <xf numFmtId="164" fontId="28" fillId="12" borderId="22" xfId="0" applyNumberFormat="1" applyFont="1" applyFill="1" applyBorder="1" applyAlignment="1">
      <alignment horizontal="center" vertical="center"/>
    </xf>
    <xf numFmtId="164" fontId="28" fillId="10" borderId="0" xfId="0" applyNumberFormat="1" applyFont="1" applyFill="1" applyBorder="1" applyAlignment="1">
      <alignment vertical="center"/>
    </xf>
    <xf numFmtId="0" fontId="21" fillId="0" borderId="0" xfId="2" applyFont="1" applyFill="1" applyAlignment="1"/>
    <xf numFmtId="0" fontId="10" fillId="0" borderId="0" xfId="0" applyFont="1" applyFill="1" applyBorder="1"/>
    <xf numFmtId="0" fontId="2" fillId="0" borderId="0" xfId="0" applyFont="1"/>
    <xf numFmtId="0" fontId="28" fillId="0" borderId="0" xfId="0" applyFont="1"/>
    <xf numFmtId="0" fontId="46" fillId="0" borderId="0" xfId="0" applyFont="1"/>
    <xf numFmtId="0" fontId="46" fillId="0" borderId="0" xfId="0" applyFont="1" applyFill="1" applyBorder="1"/>
    <xf numFmtId="0" fontId="28" fillId="0" borderId="0" xfId="0" applyFont="1" applyFill="1" applyBorder="1"/>
    <xf numFmtId="0" fontId="2" fillId="0" borderId="0" xfId="0" applyFont="1" applyFill="1" applyBorder="1"/>
    <xf numFmtId="0" fontId="2" fillId="2" borderId="0" xfId="0" applyFont="1" applyFill="1" applyBorder="1"/>
    <xf numFmtId="0" fontId="28" fillId="10" borderId="19" xfId="0" applyFont="1" applyFill="1" applyBorder="1" applyAlignment="1">
      <alignment vertical="center"/>
    </xf>
    <xf numFmtId="0" fontId="28" fillId="10" borderId="19" xfId="0" applyFont="1" applyFill="1" applyBorder="1" applyAlignment="1">
      <alignment horizontal="center" vertical="center"/>
    </xf>
    <xf numFmtId="0" fontId="28" fillId="10" borderId="20" xfId="0" applyFont="1" applyFill="1" applyBorder="1" applyAlignment="1">
      <alignment horizontal="center" vertical="center"/>
    </xf>
    <xf numFmtId="164" fontId="28" fillId="12" borderId="21" xfId="0" applyNumberFormat="1" applyFont="1" applyFill="1" applyBorder="1" applyAlignment="1">
      <alignment horizontal="center" vertical="center"/>
    </xf>
    <xf numFmtId="0" fontId="33" fillId="10" borderId="0" xfId="0" applyFont="1" applyFill="1" applyBorder="1" applyAlignment="1">
      <alignment horizontal="right" vertical="center"/>
    </xf>
    <xf numFmtId="164" fontId="28" fillId="12" borderId="23" xfId="0" applyNumberFormat="1" applyFont="1" applyFill="1" applyBorder="1" applyAlignment="1">
      <alignment horizontal="center" vertical="center"/>
    </xf>
    <xf numFmtId="0" fontId="28" fillId="12" borderId="23" xfId="0" applyFont="1" applyFill="1" applyBorder="1" applyAlignment="1">
      <alignment horizontal="center" vertical="center"/>
    </xf>
    <xf numFmtId="0" fontId="28" fillId="12" borderId="23" xfId="0" quotePrefix="1" applyFont="1" applyFill="1" applyBorder="1" applyAlignment="1">
      <alignment horizontal="center" vertical="center"/>
    </xf>
    <xf numFmtId="0" fontId="41" fillId="11" borderId="0" xfId="0" applyFont="1" applyFill="1" applyBorder="1" applyAlignment="1">
      <alignment horizontal="center" vertical="center"/>
    </xf>
    <xf numFmtId="0" fontId="48" fillId="11" borderId="0" xfId="0" applyFont="1" applyFill="1" applyBorder="1" applyAlignment="1">
      <alignment horizontal="center" vertical="center"/>
    </xf>
    <xf numFmtId="0" fontId="28" fillId="11" borderId="22" xfId="0" applyFont="1" applyFill="1" applyBorder="1" applyAlignment="1">
      <alignment horizontal="center" vertical="center"/>
    </xf>
    <xf numFmtId="1" fontId="28" fillId="12" borderId="22" xfId="0" applyNumberFormat="1" applyFont="1" applyFill="1" applyBorder="1" applyAlignment="1">
      <alignment horizontal="center" vertical="center"/>
    </xf>
    <xf numFmtId="0" fontId="49" fillId="5" borderId="0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2" fontId="32" fillId="10" borderId="0" xfId="0" applyNumberFormat="1" applyFont="1" applyFill="1" applyBorder="1" applyAlignment="1" applyProtection="1">
      <alignment horizontal="right" vertical="center"/>
    </xf>
    <xf numFmtId="2" fontId="34" fillId="10" borderId="0" xfId="0" applyNumberFormat="1" applyFont="1" applyFill="1" applyBorder="1" applyAlignment="1" applyProtection="1">
      <alignment horizontal="right" vertical="center"/>
    </xf>
    <xf numFmtId="2" fontId="37" fillId="10" borderId="0" xfId="0" applyNumberFormat="1" applyFont="1" applyFill="1" applyBorder="1" applyAlignment="1" applyProtection="1">
      <alignment horizontal="right" vertical="center"/>
    </xf>
    <xf numFmtId="20" fontId="0" fillId="0" borderId="0" xfId="0" applyNumberFormat="1"/>
    <xf numFmtId="0" fontId="23" fillId="0" borderId="0" xfId="2" applyFont="1"/>
    <xf numFmtId="0" fontId="23" fillId="0" borderId="0" xfId="2" applyFont="1" applyAlignment="1">
      <alignment horizontal="center"/>
    </xf>
    <xf numFmtId="0" fontId="23" fillId="0" borderId="0" xfId="2" applyFont="1" applyAlignment="1">
      <alignment horizontal="left"/>
    </xf>
    <xf numFmtId="0" fontId="0" fillId="0" borderId="0" xfId="0" applyAlignment="1">
      <alignment horizontal="left"/>
    </xf>
    <xf numFmtId="0" fontId="51" fillId="0" borderId="0" xfId="0" applyFont="1"/>
    <xf numFmtId="0" fontId="23" fillId="0" borderId="0" xfId="0" applyFont="1"/>
    <xf numFmtId="18" fontId="23" fillId="0" borderId="0" xfId="2" applyNumberFormat="1" applyFont="1"/>
    <xf numFmtId="0" fontId="23" fillId="0" borderId="0" xfId="2" quotePrefix="1" applyNumberFormat="1" applyFont="1"/>
    <xf numFmtId="49" fontId="23" fillId="0" borderId="0" xfId="0" applyNumberFormat="1" applyFont="1" applyAlignment="1">
      <alignment horizontal="left"/>
    </xf>
    <xf numFmtId="167" fontId="23" fillId="0" borderId="0" xfId="2" applyNumberFormat="1" applyFont="1" applyProtection="1"/>
    <xf numFmtId="0" fontId="23" fillId="0" borderId="0" xfId="0" applyFont="1" applyAlignment="1">
      <alignment wrapText="1"/>
    </xf>
    <xf numFmtId="0" fontId="18" fillId="12" borderId="7" xfId="0" applyFont="1" applyFill="1" applyBorder="1" applyAlignment="1">
      <alignment horizontal="left" vertical="center"/>
    </xf>
    <xf numFmtId="0" fontId="18" fillId="12" borderId="0" xfId="0" applyFont="1" applyFill="1" applyBorder="1" applyAlignment="1">
      <alignment horizontal="left" vertical="center"/>
    </xf>
    <xf numFmtId="0" fontId="18" fillId="12" borderId="8" xfId="0" applyFont="1" applyFill="1" applyBorder="1" applyAlignment="1">
      <alignment horizontal="left" vertical="center"/>
    </xf>
    <xf numFmtId="0" fontId="12" fillId="12" borderId="7" xfId="0" applyFont="1" applyFill="1" applyBorder="1" applyAlignment="1">
      <alignment horizontal="left" vertical="center"/>
    </xf>
    <xf numFmtId="0" fontId="12" fillId="12" borderId="0" xfId="0" applyFont="1" applyFill="1" applyBorder="1" applyAlignment="1">
      <alignment horizontal="left" vertical="center"/>
    </xf>
    <xf numFmtId="0" fontId="12" fillId="12" borderId="8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8" xfId="0" applyFont="1" applyFill="1" applyBorder="1" applyAlignment="1">
      <alignment horizontal="left" vertical="center"/>
    </xf>
    <xf numFmtId="0" fontId="16" fillId="12" borderId="3" xfId="0" applyFont="1" applyFill="1" applyBorder="1" applyAlignment="1">
      <alignment horizontal="left" vertical="center"/>
    </xf>
    <xf numFmtId="0" fontId="16" fillId="12" borderId="1" xfId="0" applyFont="1" applyFill="1" applyBorder="1" applyAlignment="1">
      <alignment horizontal="left" vertical="center"/>
    </xf>
    <xf numFmtId="0" fontId="16" fillId="12" borderId="2" xfId="0" applyFont="1" applyFill="1" applyBorder="1" applyAlignment="1">
      <alignment horizontal="left" vertical="center"/>
    </xf>
    <xf numFmtId="0" fontId="10" fillId="5" borderId="0" xfId="0" applyFont="1" applyFill="1" applyBorder="1" applyAlignment="1">
      <alignment horizontal="center" vertical="center"/>
    </xf>
    <xf numFmtId="164" fontId="28" fillId="12" borderId="19" xfId="0" applyNumberFormat="1" applyFont="1" applyFill="1" applyBorder="1" applyAlignment="1">
      <alignment horizontal="center" vertical="center"/>
    </xf>
    <xf numFmtId="0" fontId="38" fillId="10" borderId="0" xfId="0" applyFont="1" applyFill="1" applyBorder="1" applyAlignment="1">
      <alignment horizontal="right" vertical="center"/>
    </xf>
    <xf numFmtId="0" fontId="52" fillId="10" borderId="0" xfId="0" applyFont="1" applyFill="1" applyBorder="1" applyAlignment="1">
      <alignment horizontal="right" vertical="center"/>
    </xf>
    <xf numFmtId="0" fontId="52" fillId="11" borderId="0" xfId="0" applyFont="1" applyFill="1" applyBorder="1" applyAlignment="1">
      <alignment horizontal="right" vertical="center"/>
    </xf>
    <xf numFmtId="0" fontId="53" fillId="0" borderId="0" xfId="1" applyFont="1" applyAlignment="1" applyProtection="1"/>
    <xf numFmtId="168" fontId="21" fillId="0" borderId="0" xfId="0" applyNumberFormat="1" applyFont="1"/>
    <xf numFmtId="166" fontId="21" fillId="0" borderId="0" xfId="2" applyNumberFormat="1" applyFont="1"/>
    <xf numFmtId="0" fontId="28" fillId="10" borderId="7" xfId="0" applyFont="1" applyFill="1" applyBorder="1" applyAlignment="1">
      <alignment horizontal="center" vertical="center"/>
    </xf>
    <xf numFmtId="0" fontId="28" fillId="10" borderId="0" xfId="0" applyFont="1" applyFill="1" applyBorder="1" applyAlignment="1">
      <alignment horizontal="center" vertical="center"/>
    </xf>
    <xf numFmtId="0" fontId="28" fillId="10" borderId="8" xfId="0" applyFont="1" applyFill="1" applyBorder="1" applyAlignment="1">
      <alignment horizontal="center" vertical="center"/>
    </xf>
    <xf numFmtId="0" fontId="28" fillId="10" borderId="7" xfId="0" applyFont="1" applyFill="1" applyBorder="1" applyAlignment="1">
      <alignment horizontal="right" vertical="center"/>
    </xf>
    <xf numFmtId="0" fontId="28" fillId="10" borderId="0" xfId="0" applyFont="1" applyFill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2" fillId="5" borderId="0" xfId="0" applyFont="1" applyFill="1" applyBorder="1" applyAlignment="1">
      <alignment horizontal="center" vertical="center"/>
    </xf>
    <xf numFmtId="0" fontId="24" fillId="10" borderId="0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8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5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5" fillId="3" borderId="7" xfId="0" applyFont="1" applyFill="1" applyBorder="1" applyAlignment="1">
      <alignment horizontal="center" vertical="center" wrapText="1"/>
    </xf>
    <xf numFmtId="0" fontId="55" fillId="3" borderId="0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7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55" fillId="3" borderId="9" xfId="0" applyFont="1" applyFill="1" applyBorder="1" applyAlignment="1">
      <alignment horizontal="center" vertical="center" wrapText="1"/>
    </xf>
    <xf numFmtId="0" fontId="55" fillId="3" borderId="12" xfId="0" applyFont="1" applyFill="1" applyBorder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3" borderId="9" xfId="0" applyFont="1" applyFill="1" applyBorder="1" applyAlignment="1">
      <alignment horizontal="center" vertical="center" wrapText="1"/>
    </xf>
    <xf numFmtId="0" fontId="37" fillId="3" borderId="12" xfId="0" applyFont="1" applyFill="1" applyBorder="1" applyAlignment="1">
      <alignment horizontal="center" vertical="center" wrapText="1"/>
    </xf>
    <xf numFmtId="0" fontId="37" fillId="3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57" fillId="5" borderId="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vertical="center"/>
    </xf>
    <xf numFmtId="0" fontId="2" fillId="2" borderId="0" xfId="0" applyFont="1" applyFill="1"/>
    <xf numFmtId="0" fontId="58" fillId="5" borderId="7" xfId="0" applyFont="1" applyFill="1" applyBorder="1" applyAlignment="1">
      <alignment horizontal="center" vertical="center"/>
    </xf>
    <xf numFmtId="0" fontId="59" fillId="5" borderId="0" xfId="0" applyFont="1" applyFill="1" applyBorder="1" applyAlignment="1">
      <alignment horizontal="center" vertical="center"/>
    </xf>
    <xf numFmtId="0" fontId="34" fillId="12" borderId="3" xfId="0" applyFont="1" applyFill="1" applyBorder="1" applyAlignment="1">
      <alignment vertical="center"/>
    </xf>
    <xf numFmtId="0" fontId="11" fillId="12" borderId="1" xfId="0" applyFont="1" applyFill="1" applyBorder="1" applyAlignment="1">
      <alignment vertical="center"/>
    </xf>
    <xf numFmtId="0" fontId="11" fillId="12" borderId="2" xfId="0" applyFont="1" applyFill="1" applyBorder="1" applyAlignment="1">
      <alignment vertical="center"/>
    </xf>
    <xf numFmtId="0" fontId="3" fillId="5" borderId="7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0" fontId="37" fillId="12" borderId="7" xfId="0" applyFont="1" applyFill="1" applyBorder="1" applyAlignment="1">
      <alignment vertical="center"/>
    </xf>
    <xf numFmtId="0" fontId="15" fillId="12" borderId="0" xfId="0" applyFont="1" applyFill="1" applyBorder="1" applyAlignment="1">
      <alignment vertical="center"/>
    </xf>
    <xf numFmtId="0" fontId="15" fillId="12" borderId="8" xfId="0" applyFont="1" applyFill="1" applyBorder="1" applyAlignment="1">
      <alignment vertical="center"/>
    </xf>
    <xf numFmtId="0" fontId="59" fillId="5" borderId="7" xfId="0" applyFont="1" applyFill="1" applyBorder="1" applyAlignment="1">
      <alignment horizontal="center" vertical="center"/>
    </xf>
    <xf numFmtId="0" fontId="32" fillId="12" borderId="7" xfId="0" applyFont="1" applyFill="1" applyBorder="1" applyAlignment="1">
      <alignment vertical="center"/>
    </xf>
    <xf numFmtId="0" fontId="16" fillId="12" borderId="0" xfId="0" applyFont="1" applyFill="1" applyBorder="1" applyAlignment="1">
      <alignment vertical="center"/>
    </xf>
    <xf numFmtId="0" fontId="16" fillId="12" borderId="8" xfId="0" applyFont="1" applyFill="1" applyBorder="1" applyAlignment="1">
      <alignment vertical="center"/>
    </xf>
    <xf numFmtId="0" fontId="60" fillId="10" borderId="0" xfId="0" applyFont="1" applyFill="1" applyBorder="1" applyAlignment="1">
      <alignment horizontal="center" vertical="center"/>
    </xf>
    <xf numFmtId="0" fontId="61" fillId="12" borderId="7" xfId="0" applyFont="1" applyFill="1" applyBorder="1" applyAlignment="1">
      <alignment horizontal="left" vertical="center"/>
    </xf>
    <xf numFmtId="0" fontId="41" fillId="12" borderId="7" xfId="0" applyFont="1" applyFill="1" applyBorder="1" applyAlignment="1">
      <alignment vertical="center"/>
    </xf>
    <xf numFmtId="0" fontId="40" fillId="12" borderId="7" xfId="0" applyFont="1" applyFill="1" applyBorder="1" applyAlignment="1">
      <alignment vertical="center"/>
    </xf>
    <xf numFmtId="0" fontId="6" fillId="5" borderId="7" xfId="0" applyFont="1" applyFill="1" applyBorder="1" applyAlignment="1">
      <alignment horizontal="center" vertical="center"/>
    </xf>
    <xf numFmtId="0" fontId="44" fillId="12" borderId="7" xfId="0" applyFont="1" applyFill="1" applyBorder="1" applyAlignment="1">
      <alignment horizontal="left" vertical="center"/>
    </xf>
    <xf numFmtId="0" fontId="62" fillId="5" borderId="0" xfId="0" applyFont="1" applyFill="1" applyBorder="1" applyAlignment="1">
      <alignment horizontal="center" vertical="center"/>
    </xf>
    <xf numFmtId="0" fontId="56" fillId="12" borderId="7" xfId="0" applyFont="1" applyFill="1" applyBorder="1" applyAlignment="1">
      <alignment vertical="center"/>
    </xf>
    <xf numFmtId="0" fontId="27" fillId="12" borderId="0" xfId="0" applyFont="1" applyFill="1" applyBorder="1" applyAlignment="1">
      <alignment vertical="center"/>
    </xf>
    <xf numFmtId="0" fontId="27" fillId="12" borderId="8" xfId="0" applyFont="1" applyFill="1" applyBorder="1" applyAlignment="1">
      <alignment vertical="center"/>
    </xf>
    <xf numFmtId="0" fontId="10" fillId="12" borderId="7" xfId="0" applyFont="1" applyFill="1" applyBorder="1" applyAlignment="1">
      <alignment horizontal="left" vertical="center"/>
    </xf>
    <xf numFmtId="0" fontId="61" fillId="5" borderId="0" xfId="0" applyFont="1" applyFill="1" applyBorder="1" applyAlignment="1">
      <alignment horizontal="center" vertical="center"/>
    </xf>
    <xf numFmtId="0" fontId="60" fillId="5" borderId="0" xfId="0" applyFont="1" applyFill="1" applyBorder="1" applyAlignment="1">
      <alignment horizontal="center" vertical="center"/>
    </xf>
    <xf numFmtId="0" fontId="52" fillId="12" borderId="7" xfId="0" applyFont="1" applyFill="1" applyBorder="1" applyAlignment="1">
      <alignment horizontal="left" vertical="center"/>
    </xf>
    <xf numFmtId="0" fontId="61" fillId="12" borderId="0" xfId="0" applyFont="1" applyFill="1" applyBorder="1" applyAlignment="1">
      <alignment horizontal="left" vertical="center" indent="1"/>
    </xf>
    <xf numFmtId="0" fontId="27" fillId="12" borderId="0" xfId="0" applyFont="1" applyFill="1" applyBorder="1" applyAlignment="1">
      <alignment horizontal="left" vertical="center" indent="1"/>
    </xf>
    <xf numFmtId="0" fontId="27" fillId="12" borderId="8" xfId="0" applyFont="1" applyFill="1" applyBorder="1" applyAlignment="1">
      <alignment horizontal="left" vertical="center" indent="1"/>
    </xf>
    <xf numFmtId="0" fontId="7" fillId="5" borderId="7" xfId="0" applyFont="1" applyFill="1" applyBorder="1" applyAlignment="1">
      <alignment horizontal="center" vertical="center"/>
    </xf>
    <xf numFmtId="0" fontId="12" fillId="12" borderId="9" xfId="0" applyFont="1" applyFill="1" applyBorder="1" applyAlignment="1">
      <alignment horizontal="left" vertical="center"/>
    </xf>
    <xf numFmtId="0" fontId="12" fillId="12" borderId="12" xfId="0" applyFont="1" applyFill="1" applyBorder="1" applyAlignment="1">
      <alignment horizontal="left" vertical="center"/>
    </xf>
    <xf numFmtId="0" fontId="12" fillId="12" borderId="13" xfId="0" applyFont="1" applyFill="1" applyBorder="1" applyAlignment="1">
      <alignment horizontal="left" vertical="center"/>
    </xf>
    <xf numFmtId="0" fontId="45" fillId="12" borderId="9" xfId="0" applyFont="1" applyFill="1" applyBorder="1" applyAlignment="1">
      <alignment vertical="center"/>
    </xf>
    <xf numFmtId="0" fontId="17" fillId="12" borderId="12" xfId="0" applyFont="1" applyFill="1" applyBorder="1" applyAlignment="1">
      <alignment vertical="center"/>
    </xf>
    <xf numFmtId="0" fontId="17" fillId="12" borderId="13" xfId="0" applyFont="1" applyFill="1" applyBorder="1" applyAlignment="1">
      <alignment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vertical="center"/>
    </xf>
    <xf numFmtId="0" fontId="2" fillId="5" borderId="13" xfId="0" applyFont="1" applyFill="1" applyBorder="1" applyAlignment="1">
      <alignment vertical="center"/>
    </xf>
    <xf numFmtId="0" fontId="28" fillId="2" borderId="1" xfId="0" applyFont="1" applyFill="1" applyBorder="1" applyAlignment="1">
      <alignment vertical="center"/>
    </xf>
    <xf numFmtId="0" fontId="28" fillId="2" borderId="0" xfId="0" applyFont="1" applyFill="1"/>
    <xf numFmtId="0" fontId="29" fillId="2" borderId="0" xfId="0" applyFont="1" applyFill="1" applyBorder="1" applyAlignment="1">
      <alignment horizontal="left" vertical="center"/>
    </xf>
    <xf numFmtId="0" fontId="31" fillId="2" borderId="0" xfId="0" applyFont="1" applyFill="1" applyBorder="1" applyAlignment="1">
      <alignment vertical="center"/>
    </xf>
    <xf numFmtId="0" fontId="56" fillId="10" borderId="0" xfId="0" applyFont="1" applyFill="1"/>
    <xf numFmtId="0" fontId="56" fillId="10" borderId="0" xfId="0" applyFont="1" applyFill="1" applyBorder="1" applyAlignment="1">
      <alignment horizontal="right" vertical="center"/>
    </xf>
    <xf numFmtId="0" fontId="56" fillId="11" borderId="0" xfId="0" applyFont="1" applyFill="1" applyBorder="1" applyAlignment="1">
      <alignment horizontal="right" vertical="center"/>
    </xf>
    <xf numFmtId="0" fontId="28" fillId="12" borderId="4" xfId="0" quotePrefix="1" applyFont="1" applyFill="1" applyBorder="1" applyAlignment="1">
      <alignment horizontal="center" vertical="center"/>
    </xf>
    <xf numFmtId="0" fontId="41" fillId="2" borderId="0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vertical="center"/>
    </xf>
    <xf numFmtId="0" fontId="24" fillId="2" borderId="0" xfId="0" applyFont="1" applyFill="1" applyBorder="1" applyAlignment="1">
      <alignment horizontal="right" vertical="center"/>
    </xf>
    <xf numFmtId="0" fontId="24" fillId="11" borderId="0" xfId="0" applyFont="1" applyFill="1" applyBorder="1" applyAlignment="1">
      <alignment horizontal="right" vertical="center"/>
    </xf>
    <xf numFmtId="0" fontId="28" fillId="2" borderId="0" xfId="0" applyFont="1" applyFill="1" applyBorder="1" applyAlignment="1">
      <alignment horizontal="right" vertical="center"/>
    </xf>
    <xf numFmtId="164" fontId="28" fillId="10" borderId="0" xfId="0" applyNumberFormat="1" applyFont="1" applyFill="1" applyBorder="1" applyAlignment="1">
      <alignment horizontal="center" vertical="center"/>
    </xf>
    <xf numFmtId="0" fontId="28" fillId="2" borderId="12" xfId="0" applyFont="1" applyFill="1" applyBorder="1" applyAlignment="1">
      <alignment vertical="center"/>
    </xf>
    <xf numFmtId="165" fontId="22" fillId="0" borderId="0" xfId="2" applyNumberFormat="1" applyFont="1" applyFill="1" applyAlignment="1" applyProtection="1">
      <alignment horizontal="left"/>
    </xf>
    <xf numFmtId="0" fontId="28" fillId="11" borderId="0" xfId="0" applyFont="1" applyFill="1" applyBorder="1" applyAlignment="1">
      <alignment horizontal="center" vertical="center"/>
    </xf>
    <xf numFmtId="0" fontId="25" fillId="5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65" fillId="4" borderId="3" xfId="0" applyFont="1" applyFill="1" applyBorder="1" applyAlignment="1">
      <alignment horizontal="left" vertical="center" indent="2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65" fillId="4" borderId="26" xfId="0" applyFont="1" applyFill="1" applyBorder="1" applyAlignment="1">
      <alignment horizontal="left" indent="2"/>
    </xf>
    <xf numFmtId="0" fontId="2" fillId="4" borderId="0" xfId="0" applyFont="1" applyFill="1" applyBorder="1" applyAlignment="1">
      <alignment horizontal="left" vertical="center" indent="2"/>
    </xf>
    <xf numFmtId="0" fontId="64" fillId="4" borderId="0" xfId="0" applyFont="1" applyFill="1" applyAlignment="1"/>
    <xf numFmtId="0" fontId="64" fillId="4" borderId="15" xfId="0" applyFont="1" applyFill="1" applyBorder="1" applyAlignment="1"/>
    <xf numFmtId="0" fontId="64" fillId="0" borderId="0" xfId="0" applyFont="1" applyAlignment="1"/>
    <xf numFmtId="0" fontId="64" fillId="0" borderId="8" xfId="0" applyFont="1" applyBorder="1" applyAlignment="1"/>
    <xf numFmtId="0" fontId="3" fillId="2" borderId="0" xfId="0" applyFont="1" applyFill="1" applyBorder="1" applyAlignment="1">
      <alignment horizontal="left" vertical="center" indent="2"/>
    </xf>
    <xf numFmtId="0" fontId="66" fillId="4" borderId="7" xfId="0" applyFont="1" applyFill="1" applyBorder="1" applyAlignment="1">
      <alignment horizontal="left" vertical="center" indent="2"/>
    </xf>
    <xf numFmtId="0" fontId="3" fillId="4" borderId="0" xfId="0" applyFont="1" applyFill="1" applyBorder="1" applyAlignment="1">
      <alignment horizontal="left" vertical="center" indent="2"/>
    </xf>
    <xf numFmtId="0" fontId="67" fillId="4" borderId="0" xfId="0" applyFont="1" applyFill="1" applyAlignment="1">
      <alignment horizontal="left" indent="2"/>
    </xf>
    <xf numFmtId="0" fontId="67" fillId="4" borderId="15" xfId="0" applyFont="1" applyFill="1" applyBorder="1" applyAlignment="1">
      <alignment horizontal="left" indent="2"/>
    </xf>
    <xf numFmtId="0" fontId="67" fillId="0" borderId="0" xfId="0" applyFont="1" applyAlignment="1">
      <alignment horizontal="left" indent="2"/>
    </xf>
    <xf numFmtId="0" fontId="67" fillId="0" borderId="8" xfId="0" applyFont="1" applyBorder="1" applyAlignment="1">
      <alignment horizontal="left" indent="2"/>
    </xf>
    <xf numFmtId="0" fontId="2" fillId="2" borderId="12" xfId="0" applyFont="1" applyFill="1" applyBorder="1" applyAlignment="1">
      <alignment horizontal="left" vertical="center" indent="2"/>
    </xf>
    <xf numFmtId="0" fontId="2" fillId="4" borderId="9" xfId="0" applyFont="1" applyFill="1" applyBorder="1" applyAlignment="1">
      <alignment vertical="center"/>
    </xf>
    <xf numFmtId="0" fontId="2" fillId="4" borderId="12" xfId="0" applyFont="1" applyFill="1" applyBorder="1" applyAlignment="1">
      <alignment vertical="center"/>
    </xf>
    <xf numFmtId="0" fontId="2" fillId="4" borderId="12" xfId="0" applyFont="1" applyFill="1" applyBorder="1" applyAlignment="1">
      <alignment horizontal="left" vertical="center" indent="2"/>
    </xf>
    <xf numFmtId="0" fontId="2" fillId="4" borderId="12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4" fillId="7" borderId="6" xfId="0" quotePrefix="1" applyFont="1" applyFill="1" applyBorder="1" applyAlignment="1">
      <alignment horizontal="center" vertical="center" wrapText="1"/>
    </xf>
    <xf numFmtId="0" fontId="3" fillId="8" borderId="6" xfId="0" quotePrefix="1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17" borderId="7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4" fillId="9" borderId="17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57" fillId="5" borderId="26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vertical="center"/>
    </xf>
    <xf numFmtId="0" fontId="61" fillId="12" borderId="0" xfId="0" applyFont="1" applyFill="1" applyBorder="1" applyAlignment="1">
      <alignment horizontal="left" vertical="center"/>
    </xf>
    <xf numFmtId="0" fontId="44" fillId="12" borderId="0" xfId="0" applyFont="1" applyFill="1" applyBorder="1" applyAlignment="1">
      <alignment horizontal="left" vertical="center"/>
    </xf>
    <xf numFmtId="0" fontId="10" fillId="12" borderId="0" xfId="0" applyFont="1" applyFill="1" applyBorder="1" applyAlignment="1">
      <alignment horizontal="left" vertical="center"/>
    </xf>
    <xf numFmtId="0" fontId="25" fillId="5" borderId="0" xfId="0" applyFont="1" applyFill="1" applyBorder="1" applyAlignment="1">
      <alignment vertical="center"/>
    </xf>
    <xf numFmtId="0" fontId="25" fillId="5" borderId="8" xfId="0" applyFont="1" applyFill="1" applyBorder="1" applyAlignment="1">
      <alignment vertical="center"/>
    </xf>
    <xf numFmtId="0" fontId="31" fillId="11" borderId="0" xfId="0" applyFont="1" applyFill="1" applyBorder="1" applyAlignment="1">
      <alignment vertical="center"/>
    </xf>
    <xf numFmtId="0" fontId="28" fillId="11" borderId="0" xfId="0" applyFont="1" applyFill="1"/>
    <xf numFmtId="0" fontId="46" fillId="11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" fillId="0" borderId="0" xfId="0" applyFont="1" applyBorder="1"/>
    <xf numFmtId="0" fontId="2" fillId="0" borderId="0" xfId="0" applyFont="1" applyAlignment="1">
      <alignment horizontal="center"/>
    </xf>
    <xf numFmtId="49" fontId="70" fillId="0" borderId="0" xfId="0" applyNumberFormat="1" applyFont="1" applyAlignment="1">
      <alignment horizontal="left"/>
    </xf>
    <xf numFmtId="0" fontId="71" fillId="0" borderId="0" xfId="0" applyFont="1"/>
    <xf numFmtId="0" fontId="43" fillId="0" borderId="10" xfId="0" applyFont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 wrapText="1"/>
    </xf>
    <xf numFmtId="0" fontId="2" fillId="5" borderId="31" xfId="0" applyFont="1" applyFill="1" applyBorder="1" applyAlignment="1">
      <alignment horizontal="center" vertical="center" wrapText="1"/>
    </xf>
    <xf numFmtId="0" fontId="2" fillId="5" borderId="30" xfId="0" applyFont="1" applyFill="1" applyBorder="1" applyAlignment="1">
      <alignment horizontal="center" vertical="center" wrapText="1"/>
    </xf>
    <xf numFmtId="0" fontId="28" fillId="8" borderId="29" xfId="0" applyFont="1" applyFill="1" applyBorder="1" applyAlignment="1">
      <alignment horizontal="center" vertical="center" wrapText="1"/>
    </xf>
    <xf numFmtId="0" fontId="28" fillId="8" borderId="31" xfId="0" applyFont="1" applyFill="1" applyBorder="1" applyAlignment="1">
      <alignment horizontal="center" vertical="center" wrapText="1"/>
    </xf>
    <xf numFmtId="0" fontId="28" fillId="8" borderId="30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54" fillId="10" borderId="10" xfId="0" applyFont="1" applyFill="1" applyBorder="1" applyAlignment="1">
      <alignment horizontal="center" vertical="center" wrapText="1"/>
    </xf>
    <xf numFmtId="0" fontId="54" fillId="10" borderId="11" xfId="0" applyFont="1" applyFill="1" applyBorder="1" applyAlignment="1">
      <alignment horizontal="center" vertical="center" wrapText="1"/>
    </xf>
    <xf numFmtId="0" fontId="35" fillId="0" borderId="35" xfId="0" applyFont="1" applyBorder="1" applyAlignment="1">
      <alignment horizontal="center" vertical="center" wrapText="1"/>
    </xf>
    <xf numFmtId="0" fontId="35" fillId="0" borderId="36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8" borderId="29" xfId="0" applyFont="1" applyFill="1" applyBorder="1" applyAlignment="1">
      <alignment horizontal="center" vertical="center" wrapText="1"/>
    </xf>
    <xf numFmtId="0" fontId="2" fillId="8" borderId="31" xfId="0" applyFont="1" applyFill="1" applyBorder="1" applyAlignment="1">
      <alignment horizontal="center" vertical="center" wrapText="1"/>
    </xf>
    <xf numFmtId="0" fontId="2" fillId="8" borderId="30" xfId="0" applyFont="1" applyFill="1" applyBorder="1" applyAlignment="1">
      <alignment horizontal="center" vertical="center" wrapText="1"/>
    </xf>
    <xf numFmtId="0" fontId="44" fillId="0" borderId="32" xfId="0" applyFont="1" applyFill="1" applyBorder="1" applyAlignment="1">
      <alignment horizontal="center" vertical="center" wrapText="1"/>
    </xf>
    <xf numFmtId="0" fontId="44" fillId="0" borderId="11" xfId="0" applyFont="1" applyFill="1" applyBorder="1" applyAlignment="1">
      <alignment horizontal="center" vertical="center" wrapText="1"/>
    </xf>
    <xf numFmtId="0" fontId="44" fillId="0" borderId="24" xfId="0" applyFont="1" applyFill="1" applyBorder="1" applyAlignment="1">
      <alignment horizontal="center" vertical="center" wrapText="1"/>
    </xf>
    <xf numFmtId="0" fontId="52" fillId="0" borderId="10" xfId="0" applyFont="1" applyBorder="1" applyAlignment="1">
      <alignment horizontal="center" vertical="center" wrapText="1"/>
    </xf>
    <xf numFmtId="0" fontId="52" fillId="0" borderId="11" xfId="0" applyFont="1" applyBorder="1" applyAlignment="1">
      <alignment horizontal="center" vertical="center" wrapText="1"/>
    </xf>
    <xf numFmtId="0" fontId="52" fillId="0" borderId="24" xfId="0" applyFont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8" fillId="0" borderId="24" xfId="0" applyFont="1" applyFill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68" fillId="0" borderId="10" xfId="0" applyFont="1" applyBorder="1" applyAlignment="1">
      <alignment horizontal="center" vertical="center" wrapText="1"/>
    </xf>
    <xf numFmtId="0" fontId="68" fillId="0" borderId="11" xfId="0" applyFont="1" applyBorder="1" applyAlignment="1">
      <alignment horizontal="center" vertical="center" wrapText="1"/>
    </xf>
    <xf numFmtId="0" fontId="68" fillId="0" borderId="24" xfId="0" applyFont="1" applyBorder="1" applyAlignment="1">
      <alignment horizontal="center" vertical="center" wrapText="1"/>
    </xf>
    <xf numFmtId="0" fontId="9" fillId="15" borderId="11" xfId="0" applyFont="1" applyFill="1" applyBorder="1" applyAlignment="1">
      <alignment horizontal="center" vertical="center" wrapText="1"/>
    </xf>
    <xf numFmtId="0" fontId="9" fillId="15" borderId="38" xfId="0" applyFont="1" applyFill="1" applyBorder="1" applyAlignment="1">
      <alignment horizontal="center" vertical="center" wrapText="1"/>
    </xf>
    <xf numFmtId="0" fontId="36" fillId="0" borderId="7" xfId="0" applyFont="1" applyBorder="1" applyAlignment="1">
      <alignment horizontal="center" vertical="center" wrapText="1"/>
    </xf>
    <xf numFmtId="0" fontId="28" fillId="11" borderId="0" xfId="0" applyFont="1" applyFill="1" applyBorder="1" applyAlignment="1">
      <alignment horizontal="center" vertical="center"/>
    </xf>
    <xf numFmtId="0" fontId="4" fillId="13" borderId="3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4" fillId="13" borderId="2" xfId="0" applyFont="1" applyFill="1" applyBorder="1" applyAlignment="1">
      <alignment horizontal="center" vertical="center" wrapText="1"/>
    </xf>
    <xf numFmtId="0" fontId="4" fillId="13" borderId="6" xfId="0" applyFont="1" applyFill="1" applyBorder="1" applyAlignment="1">
      <alignment horizontal="center" vertical="center" wrapText="1"/>
    </xf>
    <xf numFmtId="0" fontId="4" fillId="13" borderId="4" xfId="0" applyFont="1" applyFill="1" applyBorder="1" applyAlignment="1">
      <alignment horizontal="center" vertical="center" wrapText="1"/>
    </xf>
    <xf numFmtId="0" fontId="4" fillId="13" borderId="5" xfId="0" applyFont="1" applyFill="1" applyBorder="1" applyAlignment="1">
      <alignment horizontal="center" vertical="center" wrapText="1"/>
    </xf>
    <xf numFmtId="0" fontId="4" fillId="14" borderId="3" xfId="0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 wrapText="1"/>
    </xf>
    <xf numFmtId="0" fontId="4" fillId="14" borderId="2" xfId="0" applyFont="1" applyFill="1" applyBorder="1" applyAlignment="1">
      <alignment horizontal="center" vertical="center" wrapText="1"/>
    </xf>
    <xf numFmtId="0" fontId="4" fillId="14" borderId="9" xfId="0" applyFont="1" applyFill="1" applyBorder="1" applyAlignment="1">
      <alignment horizontal="center" vertical="center" wrapText="1"/>
    </xf>
    <xf numFmtId="0" fontId="4" fillId="14" borderId="12" xfId="0" applyFont="1" applyFill="1" applyBorder="1" applyAlignment="1">
      <alignment horizontal="center" vertical="center" wrapText="1"/>
    </xf>
    <xf numFmtId="0" fontId="4" fillId="14" borderId="13" xfId="0" applyFont="1" applyFill="1" applyBorder="1" applyAlignment="1">
      <alignment horizontal="center" vertical="center" wrapText="1"/>
    </xf>
    <xf numFmtId="0" fontId="4" fillId="13" borderId="29" xfId="0" applyFont="1" applyFill="1" applyBorder="1" applyAlignment="1">
      <alignment horizontal="center" vertical="center" wrapText="1"/>
    </xf>
    <xf numFmtId="0" fontId="4" fillId="13" borderId="31" xfId="0" applyFont="1" applyFill="1" applyBorder="1" applyAlignment="1">
      <alignment horizontal="center" vertical="center" wrapText="1"/>
    </xf>
    <xf numFmtId="0" fontId="4" fillId="13" borderId="30" xfId="0" applyFont="1" applyFill="1" applyBorder="1" applyAlignment="1">
      <alignment horizontal="center" vertical="center" wrapText="1"/>
    </xf>
    <xf numFmtId="0" fontId="39" fillId="0" borderId="10" xfId="0" applyFont="1" applyFill="1" applyBorder="1" applyAlignment="1">
      <alignment horizontal="center" vertical="center" wrapText="1"/>
    </xf>
    <xf numFmtId="0" fontId="39" fillId="0" borderId="11" xfId="0" applyFont="1" applyFill="1" applyBorder="1" applyAlignment="1">
      <alignment horizontal="center" vertical="center" wrapText="1"/>
    </xf>
    <xf numFmtId="0" fontId="39" fillId="0" borderId="24" xfId="0" applyFont="1" applyFill="1" applyBorder="1" applyAlignment="1">
      <alignment horizontal="center" vertical="center" wrapText="1"/>
    </xf>
    <xf numFmtId="0" fontId="4" fillId="13" borderId="33" xfId="0" applyFont="1" applyFill="1" applyBorder="1" applyAlignment="1">
      <alignment horizontal="center" vertical="center" wrapText="1"/>
    </xf>
    <xf numFmtId="0" fontId="4" fillId="13" borderId="20" xfId="0" applyFont="1" applyFill="1" applyBorder="1" applyAlignment="1">
      <alignment horizontal="center" vertical="center" wrapText="1"/>
    </xf>
    <xf numFmtId="0" fontId="4" fillId="13" borderId="34" xfId="0" applyFont="1" applyFill="1" applyBorder="1" applyAlignment="1">
      <alignment horizontal="center" vertical="center" wrapText="1"/>
    </xf>
    <xf numFmtId="0" fontId="4" fillId="13" borderId="9" xfId="0" applyFont="1" applyFill="1" applyBorder="1" applyAlignment="1">
      <alignment horizontal="center" vertical="center" wrapText="1"/>
    </xf>
    <xf numFmtId="0" fontId="4" fillId="13" borderId="12" xfId="0" applyFont="1" applyFill="1" applyBorder="1" applyAlignment="1">
      <alignment horizontal="center" vertical="center" wrapText="1"/>
    </xf>
    <xf numFmtId="0" fontId="4" fillId="13" borderId="13" xfId="0" applyFont="1" applyFill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0" borderId="9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50" fillId="16" borderId="32" xfId="0" applyFont="1" applyFill="1" applyBorder="1" applyAlignment="1">
      <alignment horizontal="center" vertical="center" wrapText="1"/>
    </xf>
    <xf numFmtId="0" fontId="50" fillId="16" borderId="24" xfId="0" applyFont="1" applyFill="1" applyBorder="1" applyAlignment="1">
      <alignment horizontal="center" vertical="center" wrapText="1"/>
    </xf>
    <xf numFmtId="0" fontId="4" fillId="13" borderId="10" xfId="0" applyFont="1" applyFill="1" applyBorder="1" applyAlignment="1">
      <alignment horizontal="center" vertical="center" wrapText="1"/>
    </xf>
    <xf numFmtId="0" fontId="4" fillId="13" borderId="24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8" fillId="8" borderId="3" xfId="0" applyFont="1" applyFill="1" applyBorder="1" applyAlignment="1">
      <alignment horizontal="center" vertical="center" wrapText="1"/>
    </xf>
    <xf numFmtId="0" fontId="28" fillId="8" borderId="1" xfId="0" applyFont="1" applyFill="1" applyBorder="1" applyAlignment="1">
      <alignment horizontal="center" vertical="center" wrapText="1"/>
    </xf>
    <xf numFmtId="0" fontId="28" fillId="8" borderId="2" xfId="0" applyFont="1" applyFill="1" applyBorder="1" applyAlignment="1">
      <alignment horizontal="center" vertical="center" wrapText="1"/>
    </xf>
    <xf numFmtId="0" fontId="4" fillId="13" borderId="18" xfId="0" applyFont="1" applyFill="1" applyBorder="1" applyAlignment="1">
      <alignment horizontal="center" vertical="center" wrapText="1"/>
    </xf>
    <xf numFmtId="0" fontId="4" fillId="13" borderId="25" xfId="0" applyFont="1" applyFill="1" applyBorder="1" applyAlignment="1">
      <alignment horizontal="center" vertical="center" wrapText="1"/>
    </xf>
    <xf numFmtId="0" fontId="4" fillId="13" borderId="26" xfId="0" applyFont="1" applyFill="1" applyBorder="1" applyAlignment="1">
      <alignment horizontal="center" vertical="center" wrapText="1"/>
    </xf>
    <xf numFmtId="0" fontId="4" fillId="13" borderId="0" xfId="0" applyFont="1" applyFill="1" applyBorder="1" applyAlignment="1">
      <alignment horizontal="center" vertical="center" wrapText="1"/>
    </xf>
    <xf numFmtId="0" fontId="4" fillId="13" borderId="15" xfId="0" applyFont="1" applyFill="1" applyBorder="1" applyAlignment="1">
      <alignment horizontal="center" vertical="center" wrapText="1"/>
    </xf>
    <xf numFmtId="0" fontId="4" fillId="13" borderId="27" xfId="0" applyFont="1" applyFill="1" applyBorder="1" applyAlignment="1">
      <alignment horizontal="center" vertical="center" wrapText="1"/>
    </xf>
    <xf numFmtId="0" fontId="4" fillId="13" borderId="28" xfId="0" applyFont="1" applyFill="1" applyBorder="1" applyAlignment="1">
      <alignment horizontal="center" vertical="center" wrapText="1"/>
    </xf>
    <xf numFmtId="0" fontId="69" fillId="0" borderId="7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44" fillId="0" borderId="10" xfId="0" applyFont="1" applyFill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center" vertical="center" wrapText="1"/>
    </xf>
    <xf numFmtId="0" fontId="70" fillId="0" borderId="0" xfId="2" applyFont="1" applyAlignment="1">
      <alignment horizontal="center"/>
    </xf>
    <xf numFmtId="0" fontId="70" fillId="0" borderId="0" xfId="2" applyFont="1"/>
    <xf numFmtId="167" fontId="70" fillId="0" borderId="0" xfId="2" applyNumberFormat="1" applyFont="1" applyProtection="1"/>
    <xf numFmtId="18" fontId="70" fillId="0" borderId="0" xfId="2" applyNumberFormat="1" applyFont="1"/>
    <xf numFmtId="20" fontId="70" fillId="0" borderId="0" xfId="2" applyNumberFormat="1" applyFont="1" applyProtection="1"/>
    <xf numFmtId="0" fontId="70" fillId="0" borderId="0" xfId="0" applyFont="1"/>
    <xf numFmtId="0" fontId="70" fillId="0" borderId="0" xfId="2" quotePrefix="1" applyNumberFormat="1" applyFont="1"/>
    <xf numFmtId="0" fontId="70" fillId="0" borderId="0" xfId="2" applyFont="1" applyFill="1"/>
    <xf numFmtId="0" fontId="51" fillId="0" borderId="0" xfId="2" applyFont="1"/>
    <xf numFmtId="18" fontId="51" fillId="0" borderId="0" xfId="2" applyNumberFormat="1" applyFont="1"/>
    <xf numFmtId="0" fontId="51" fillId="0" borderId="0" xfId="2" quotePrefix="1" applyNumberFormat="1" applyFont="1"/>
    <xf numFmtId="49" fontId="51" fillId="0" borderId="0" xfId="0" applyNumberFormat="1" applyFont="1" applyAlignment="1">
      <alignment horizontal="left"/>
    </xf>
    <xf numFmtId="0" fontId="51" fillId="0" borderId="0" xfId="2" applyFont="1" applyAlignment="1">
      <alignment horizontal="center"/>
    </xf>
    <xf numFmtId="167" fontId="51" fillId="0" borderId="0" xfId="2" applyNumberFormat="1" applyFont="1" applyProtection="1"/>
    <xf numFmtId="0" fontId="51" fillId="0" borderId="0" xfId="0" applyFont="1" applyAlignment="1">
      <alignment wrapText="1"/>
    </xf>
    <xf numFmtId="0" fontId="70" fillId="0" borderId="0" xfId="2" applyFont="1" applyAlignment="1">
      <alignment horizontal="center" wrapText="1"/>
    </xf>
    <xf numFmtId="0" fontId="70" fillId="0" borderId="0" xfId="0" applyFont="1" applyAlignment="1">
      <alignment wrapText="1"/>
    </xf>
    <xf numFmtId="0" fontId="70" fillId="0" borderId="0" xfId="0" applyFont="1" applyAlignment="1">
      <alignment horizontal="center"/>
    </xf>
    <xf numFmtId="0" fontId="64" fillId="0" borderId="0" xfId="0" applyFont="1"/>
  </cellXfs>
  <cellStyles count="3"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102"/>
  <sheetViews>
    <sheetView topLeftCell="E11" zoomScale="160" zoomScaleNormal="160" workbookViewId="0">
      <selection activeCell="T3" sqref="T3"/>
    </sheetView>
  </sheetViews>
  <sheetFormatPr defaultRowHeight="12.75"/>
  <cols>
    <col min="1" max="1" width="0.28515625" style="23" customWidth="1"/>
    <col min="2" max="2" width="11.28515625" style="23" customWidth="1"/>
    <col min="3" max="3" width="0.28515625" style="23" customWidth="1"/>
    <col min="4" max="4" width="11.28515625" style="23" customWidth="1"/>
    <col min="5" max="5" width="0.28515625" style="23" customWidth="1"/>
    <col min="6" max="10" width="5.7109375" style="23" customWidth="1"/>
    <col min="11" max="11" width="0.28515625" style="23" customWidth="1"/>
    <col min="12" max="16" width="5.7109375" style="23" customWidth="1"/>
    <col min="17" max="17" width="0.28515625" style="23" customWidth="1"/>
    <col min="18" max="22" width="5.7109375" style="23" customWidth="1"/>
    <col min="23" max="23" width="0.28515625" style="23" customWidth="1"/>
    <col min="24" max="28" width="5.7109375" style="23" customWidth="1"/>
    <col min="29" max="29" width="0.28515625" style="23" customWidth="1"/>
    <col min="30" max="33" width="4.7109375" style="23" customWidth="1"/>
    <col min="34" max="34" width="0.28515625" style="23" customWidth="1"/>
    <col min="35" max="256" width="9.140625" style="23"/>
    <col min="257" max="257" width="0.28515625" style="23" customWidth="1"/>
    <col min="258" max="258" width="11.28515625" style="23" customWidth="1"/>
    <col min="259" max="259" width="0.28515625" style="23" customWidth="1"/>
    <col min="260" max="260" width="11.28515625" style="23" customWidth="1"/>
    <col min="261" max="261" width="0.28515625" style="23" customWidth="1"/>
    <col min="262" max="266" width="5.7109375" style="23" customWidth="1"/>
    <col min="267" max="267" width="0.28515625" style="23" customWidth="1"/>
    <col min="268" max="272" width="5.7109375" style="23" customWidth="1"/>
    <col min="273" max="273" width="0.28515625" style="23" customWidth="1"/>
    <col min="274" max="278" width="5.7109375" style="23" customWidth="1"/>
    <col min="279" max="279" width="0.28515625" style="23" customWidth="1"/>
    <col min="280" max="284" width="5.7109375" style="23" customWidth="1"/>
    <col min="285" max="285" width="0.28515625" style="23" customWidth="1"/>
    <col min="286" max="289" width="4.7109375" style="23" customWidth="1"/>
    <col min="290" max="290" width="0.28515625" style="23" customWidth="1"/>
    <col min="291" max="512" width="9.140625" style="23"/>
    <col min="513" max="513" width="0.28515625" style="23" customWidth="1"/>
    <col min="514" max="514" width="11.28515625" style="23" customWidth="1"/>
    <col min="515" max="515" width="0.28515625" style="23" customWidth="1"/>
    <col min="516" max="516" width="11.28515625" style="23" customWidth="1"/>
    <col min="517" max="517" width="0.28515625" style="23" customWidth="1"/>
    <col min="518" max="522" width="5.7109375" style="23" customWidth="1"/>
    <col min="523" max="523" width="0.28515625" style="23" customWidth="1"/>
    <col min="524" max="528" width="5.7109375" style="23" customWidth="1"/>
    <col min="529" max="529" width="0.28515625" style="23" customWidth="1"/>
    <col min="530" max="534" width="5.7109375" style="23" customWidth="1"/>
    <col min="535" max="535" width="0.28515625" style="23" customWidth="1"/>
    <col min="536" max="540" width="5.7109375" style="23" customWidth="1"/>
    <col min="541" max="541" width="0.28515625" style="23" customWidth="1"/>
    <col min="542" max="545" width="4.7109375" style="23" customWidth="1"/>
    <col min="546" max="546" width="0.28515625" style="23" customWidth="1"/>
    <col min="547" max="768" width="9.140625" style="23"/>
    <col min="769" max="769" width="0.28515625" style="23" customWidth="1"/>
    <col min="770" max="770" width="11.28515625" style="23" customWidth="1"/>
    <col min="771" max="771" width="0.28515625" style="23" customWidth="1"/>
    <col min="772" max="772" width="11.28515625" style="23" customWidth="1"/>
    <col min="773" max="773" width="0.28515625" style="23" customWidth="1"/>
    <col min="774" max="778" width="5.7109375" style="23" customWidth="1"/>
    <col min="779" max="779" width="0.28515625" style="23" customWidth="1"/>
    <col min="780" max="784" width="5.7109375" style="23" customWidth="1"/>
    <col min="785" max="785" width="0.28515625" style="23" customWidth="1"/>
    <col min="786" max="790" width="5.7109375" style="23" customWidth="1"/>
    <col min="791" max="791" width="0.28515625" style="23" customWidth="1"/>
    <col min="792" max="796" width="5.7109375" style="23" customWidth="1"/>
    <col min="797" max="797" width="0.28515625" style="23" customWidth="1"/>
    <col min="798" max="801" width="4.7109375" style="23" customWidth="1"/>
    <col min="802" max="802" width="0.28515625" style="23" customWidth="1"/>
    <col min="803" max="1024" width="9.140625" style="23"/>
    <col min="1025" max="1025" width="0.28515625" style="23" customWidth="1"/>
    <col min="1026" max="1026" width="11.28515625" style="23" customWidth="1"/>
    <col min="1027" max="1027" width="0.28515625" style="23" customWidth="1"/>
    <col min="1028" max="1028" width="11.28515625" style="23" customWidth="1"/>
    <col min="1029" max="1029" width="0.28515625" style="23" customWidth="1"/>
    <col min="1030" max="1034" width="5.7109375" style="23" customWidth="1"/>
    <col min="1035" max="1035" width="0.28515625" style="23" customWidth="1"/>
    <col min="1036" max="1040" width="5.7109375" style="23" customWidth="1"/>
    <col min="1041" max="1041" width="0.28515625" style="23" customWidth="1"/>
    <col min="1042" max="1046" width="5.7109375" style="23" customWidth="1"/>
    <col min="1047" max="1047" width="0.28515625" style="23" customWidth="1"/>
    <col min="1048" max="1052" width="5.7109375" style="23" customWidth="1"/>
    <col min="1053" max="1053" width="0.28515625" style="23" customWidth="1"/>
    <col min="1054" max="1057" width="4.7109375" style="23" customWidth="1"/>
    <col min="1058" max="1058" width="0.28515625" style="23" customWidth="1"/>
    <col min="1059" max="1280" width="9.140625" style="23"/>
    <col min="1281" max="1281" width="0.28515625" style="23" customWidth="1"/>
    <col min="1282" max="1282" width="11.28515625" style="23" customWidth="1"/>
    <col min="1283" max="1283" width="0.28515625" style="23" customWidth="1"/>
    <col min="1284" max="1284" width="11.28515625" style="23" customWidth="1"/>
    <col min="1285" max="1285" width="0.28515625" style="23" customWidth="1"/>
    <col min="1286" max="1290" width="5.7109375" style="23" customWidth="1"/>
    <col min="1291" max="1291" width="0.28515625" style="23" customWidth="1"/>
    <col min="1292" max="1296" width="5.7109375" style="23" customWidth="1"/>
    <col min="1297" max="1297" width="0.28515625" style="23" customWidth="1"/>
    <col min="1298" max="1302" width="5.7109375" style="23" customWidth="1"/>
    <col min="1303" max="1303" width="0.28515625" style="23" customWidth="1"/>
    <col min="1304" max="1308" width="5.7109375" style="23" customWidth="1"/>
    <col min="1309" max="1309" width="0.28515625" style="23" customWidth="1"/>
    <col min="1310" max="1313" width="4.7109375" style="23" customWidth="1"/>
    <col min="1314" max="1314" width="0.28515625" style="23" customWidth="1"/>
    <col min="1315" max="1536" width="9.140625" style="23"/>
    <col min="1537" max="1537" width="0.28515625" style="23" customWidth="1"/>
    <col min="1538" max="1538" width="11.28515625" style="23" customWidth="1"/>
    <col min="1539" max="1539" width="0.28515625" style="23" customWidth="1"/>
    <col min="1540" max="1540" width="11.28515625" style="23" customWidth="1"/>
    <col min="1541" max="1541" width="0.28515625" style="23" customWidth="1"/>
    <col min="1542" max="1546" width="5.7109375" style="23" customWidth="1"/>
    <col min="1547" max="1547" width="0.28515625" style="23" customWidth="1"/>
    <col min="1548" max="1552" width="5.7109375" style="23" customWidth="1"/>
    <col min="1553" max="1553" width="0.28515625" style="23" customWidth="1"/>
    <col min="1554" max="1558" width="5.7109375" style="23" customWidth="1"/>
    <col min="1559" max="1559" width="0.28515625" style="23" customWidth="1"/>
    <col min="1560" max="1564" width="5.7109375" style="23" customWidth="1"/>
    <col min="1565" max="1565" width="0.28515625" style="23" customWidth="1"/>
    <col min="1566" max="1569" width="4.7109375" style="23" customWidth="1"/>
    <col min="1570" max="1570" width="0.28515625" style="23" customWidth="1"/>
    <col min="1571" max="1792" width="9.140625" style="23"/>
    <col min="1793" max="1793" width="0.28515625" style="23" customWidth="1"/>
    <col min="1794" max="1794" width="11.28515625" style="23" customWidth="1"/>
    <col min="1795" max="1795" width="0.28515625" style="23" customWidth="1"/>
    <col min="1796" max="1796" width="11.28515625" style="23" customWidth="1"/>
    <col min="1797" max="1797" width="0.28515625" style="23" customWidth="1"/>
    <col min="1798" max="1802" width="5.7109375" style="23" customWidth="1"/>
    <col min="1803" max="1803" width="0.28515625" style="23" customWidth="1"/>
    <col min="1804" max="1808" width="5.7109375" style="23" customWidth="1"/>
    <col min="1809" max="1809" width="0.28515625" style="23" customWidth="1"/>
    <col min="1810" max="1814" width="5.7109375" style="23" customWidth="1"/>
    <col min="1815" max="1815" width="0.28515625" style="23" customWidth="1"/>
    <col min="1816" max="1820" width="5.7109375" style="23" customWidth="1"/>
    <col min="1821" max="1821" width="0.28515625" style="23" customWidth="1"/>
    <col min="1822" max="1825" width="4.7109375" style="23" customWidth="1"/>
    <col min="1826" max="1826" width="0.28515625" style="23" customWidth="1"/>
    <col min="1827" max="2048" width="9.140625" style="23"/>
    <col min="2049" max="2049" width="0.28515625" style="23" customWidth="1"/>
    <col min="2050" max="2050" width="11.28515625" style="23" customWidth="1"/>
    <col min="2051" max="2051" width="0.28515625" style="23" customWidth="1"/>
    <col min="2052" max="2052" width="11.28515625" style="23" customWidth="1"/>
    <col min="2053" max="2053" width="0.28515625" style="23" customWidth="1"/>
    <col min="2054" max="2058" width="5.7109375" style="23" customWidth="1"/>
    <col min="2059" max="2059" width="0.28515625" style="23" customWidth="1"/>
    <col min="2060" max="2064" width="5.7109375" style="23" customWidth="1"/>
    <col min="2065" max="2065" width="0.28515625" style="23" customWidth="1"/>
    <col min="2066" max="2070" width="5.7109375" style="23" customWidth="1"/>
    <col min="2071" max="2071" width="0.28515625" style="23" customWidth="1"/>
    <col min="2072" max="2076" width="5.7109375" style="23" customWidth="1"/>
    <col min="2077" max="2077" width="0.28515625" style="23" customWidth="1"/>
    <col min="2078" max="2081" width="4.7109375" style="23" customWidth="1"/>
    <col min="2082" max="2082" width="0.28515625" style="23" customWidth="1"/>
    <col min="2083" max="2304" width="9.140625" style="23"/>
    <col min="2305" max="2305" width="0.28515625" style="23" customWidth="1"/>
    <col min="2306" max="2306" width="11.28515625" style="23" customWidth="1"/>
    <col min="2307" max="2307" width="0.28515625" style="23" customWidth="1"/>
    <col min="2308" max="2308" width="11.28515625" style="23" customWidth="1"/>
    <col min="2309" max="2309" width="0.28515625" style="23" customWidth="1"/>
    <col min="2310" max="2314" width="5.7109375" style="23" customWidth="1"/>
    <col min="2315" max="2315" width="0.28515625" style="23" customWidth="1"/>
    <col min="2316" max="2320" width="5.7109375" style="23" customWidth="1"/>
    <col min="2321" max="2321" width="0.28515625" style="23" customWidth="1"/>
    <col min="2322" max="2326" width="5.7109375" style="23" customWidth="1"/>
    <col min="2327" max="2327" width="0.28515625" style="23" customWidth="1"/>
    <col min="2328" max="2332" width="5.7109375" style="23" customWidth="1"/>
    <col min="2333" max="2333" width="0.28515625" style="23" customWidth="1"/>
    <col min="2334" max="2337" width="4.7109375" style="23" customWidth="1"/>
    <col min="2338" max="2338" width="0.28515625" style="23" customWidth="1"/>
    <col min="2339" max="2560" width="9.140625" style="23"/>
    <col min="2561" max="2561" width="0.28515625" style="23" customWidth="1"/>
    <col min="2562" max="2562" width="11.28515625" style="23" customWidth="1"/>
    <col min="2563" max="2563" width="0.28515625" style="23" customWidth="1"/>
    <col min="2564" max="2564" width="11.28515625" style="23" customWidth="1"/>
    <col min="2565" max="2565" width="0.28515625" style="23" customWidth="1"/>
    <col min="2566" max="2570" width="5.7109375" style="23" customWidth="1"/>
    <col min="2571" max="2571" width="0.28515625" style="23" customWidth="1"/>
    <col min="2572" max="2576" width="5.7109375" style="23" customWidth="1"/>
    <col min="2577" max="2577" width="0.28515625" style="23" customWidth="1"/>
    <col min="2578" max="2582" width="5.7109375" style="23" customWidth="1"/>
    <col min="2583" max="2583" width="0.28515625" style="23" customWidth="1"/>
    <col min="2584" max="2588" width="5.7109375" style="23" customWidth="1"/>
    <col min="2589" max="2589" width="0.28515625" style="23" customWidth="1"/>
    <col min="2590" max="2593" width="4.7109375" style="23" customWidth="1"/>
    <col min="2594" max="2594" width="0.28515625" style="23" customWidth="1"/>
    <col min="2595" max="2816" width="9.140625" style="23"/>
    <col min="2817" max="2817" width="0.28515625" style="23" customWidth="1"/>
    <col min="2818" max="2818" width="11.28515625" style="23" customWidth="1"/>
    <col min="2819" max="2819" width="0.28515625" style="23" customWidth="1"/>
    <col min="2820" max="2820" width="11.28515625" style="23" customWidth="1"/>
    <col min="2821" max="2821" width="0.28515625" style="23" customWidth="1"/>
    <col min="2822" max="2826" width="5.7109375" style="23" customWidth="1"/>
    <col min="2827" max="2827" width="0.28515625" style="23" customWidth="1"/>
    <col min="2828" max="2832" width="5.7109375" style="23" customWidth="1"/>
    <col min="2833" max="2833" width="0.28515625" style="23" customWidth="1"/>
    <col min="2834" max="2838" width="5.7109375" style="23" customWidth="1"/>
    <col min="2839" max="2839" width="0.28515625" style="23" customWidth="1"/>
    <col min="2840" max="2844" width="5.7109375" style="23" customWidth="1"/>
    <col min="2845" max="2845" width="0.28515625" style="23" customWidth="1"/>
    <col min="2846" max="2849" width="4.7109375" style="23" customWidth="1"/>
    <col min="2850" max="2850" width="0.28515625" style="23" customWidth="1"/>
    <col min="2851" max="3072" width="9.140625" style="23"/>
    <col min="3073" max="3073" width="0.28515625" style="23" customWidth="1"/>
    <col min="3074" max="3074" width="11.28515625" style="23" customWidth="1"/>
    <col min="3075" max="3075" width="0.28515625" style="23" customWidth="1"/>
    <col min="3076" max="3076" width="11.28515625" style="23" customWidth="1"/>
    <col min="3077" max="3077" width="0.28515625" style="23" customWidth="1"/>
    <col min="3078" max="3082" width="5.7109375" style="23" customWidth="1"/>
    <col min="3083" max="3083" width="0.28515625" style="23" customWidth="1"/>
    <col min="3084" max="3088" width="5.7109375" style="23" customWidth="1"/>
    <col min="3089" max="3089" width="0.28515625" style="23" customWidth="1"/>
    <col min="3090" max="3094" width="5.7109375" style="23" customWidth="1"/>
    <col min="3095" max="3095" width="0.28515625" style="23" customWidth="1"/>
    <col min="3096" max="3100" width="5.7109375" style="23" customWidth="1"/>
    <col min="3101" max="3101" width="0.28515625" style="23" customWidth="1"/>
    <col min="3102" max="3105" width="4.7109375" style="23" customWidth="1"/>
    <col min="3106" max="3106" width="0.28515625" style="23" customWidth="1"/>
    <col min="3107" max="3328" width="9.140625" style="23"/>
    <col min="3329" max="3329" width="0.28515625" style="23" customWidth="1"/>
    <col min="3330" max="3330" width="11.28515625" style="23" customWidth="1"/>
    <col min="3331" max="3331" width="0.28515625" style="23" customWidth="1"/>
    <col min="3332" max="3332" width="11.28515625" style="23" customWidth="1"/>
    <col min="3333" max="3333" width="0.28515625" style="23" customWidth="1"/>
    <col min="3334" max="3338" width="5.7109375" style="23" customWidth="1"/>
    <col min="3339" max="3339" width="0.28515625" style="23" customWidth="1"/>
    <col min="3340" max="3344" width="5.7109375" style="23" customWidth="1"/>
    <col min="3345" max="3345" width="0.28515625" style="23" customWidth="1"/>
    <col min="3346" max="3350" width="5.7109375" style="23" customWidth="1"/>
    <col min="3351" max="3351" width="0.28515625" style="23" customWidth="1"/>
    <col min="3352" max="3356" width="5.7109375" style="23" customWidth="1"/>
    <col min="3357" max="3357" width="0.28515625" style="23" customWidth="1"/>
    <col min="3358" max="3361" width="4.7109375" style="23" customWidth="1"/>
    <col min="3362" max="3362" width="0.28515625" style="23" customWidth="1"/>
    <col min="3363" max="3584" width="9.140625" style="23"/>
    <col min="3585" max="3585" width="0.28515625" style="23" customWidth="1"/>
    <col min="3586" max="3586" width="11.28515625" style="23" customWidth="1"/>
    <col min="3587" max="3587" width="0.28515625" style="23" customWidth="1"/>
    <col min="3588" max="3588" width="11.28515625" style="23" customWidth="1"/>
    <col min="3589" max="3589" width="0.28515625" style="23" customWidth="1"/>
    <col min="3590" max="3594" width="5.7109375" style="23" customWidth="1"/>
    <col min="3595" max="3595" width="0.28515625" style="23" customWidth="1"/>
    <col min="3596" max="3600" width="5.7109375" style="23" customWidth="1"/>
    <col min="3601" max="3601" width="0.28515625" style="23" customWidth="1"/>
    <col min="3602" max="3606" width="5.7109375" style="23" customWidth="1"/>
    <col min="3607" max="3607" width="0.28515625" style="23" customWidth="1"/>
    <col min="3608" max="3612" width="5.7109375" style="23" customWidth="1"/>
    <col min="3613" max="3613" width="0.28515625" style="23" customWidth="1"/>
    <col min="3614" max="3617" width="4.7109375" style="23" customWidth="1"/>
    <col min="3618" max="3618" width="0.28515625" style="23" customWidth="1"/>
    <col min="3619" max="3840" width="9.140625" style="23"/>
    <col min="3841" max="3841" width="0.28515625" style="23" customWidth="1"/>
    <col min="3842" max="3842" width="11.28515625" style="23" customWidth="1"/>
    <col min="3843" max="3843" width="0.28515625" style="23" customWidth="1"/>
    <col min="3844" max="3844" width="11.28515625" style="23" customWidth="1"/>
    <col min="3845" max="3845" width="0.28515625" style="23" customWidth="1"/>
    <col min="3846" max="3850" width="5.7109375" style="23" customWidth="1"/>
    <col min="3851" max="3851" width="0.28515625" style="23" customWidth="1"/>
    <col min="3852" max="3856" width="5.7109375" style="23" customWidth="1"/>
    <col min="3857" max="3857" width="0.28515625" style="23" customWidth="1"/>
    <col min="3858" max="3862" width="5.7109375" style="23" customWidth="1"/>
    <col min="3863" max="3863" width="0.28515625" style="23" customWidth="1"/>
    <col min="3864" max="3868" width="5.7109375" style="23" customWidth="1"/>
    <col min="3869" max="3869" width="0.28515625" style="23" customWidth="1"/>
    <col min="3870" max="3873" width="4.7109375" style="23" customWidth="1"/>
    <col min="3874" max="3874" width="0.28515625" style="23" customWidth="1"/>
    <col min="3875" max="4096" width="9.140625" style="23"/>
    <col min="4097" max="4097" width="0.28515625" style="23" customWidth="1"/>
    <col min="4098" max="4098" width="11.28515625" style="23" customWidth="1"/>
    <col min="4099" max="4099" width="0.28515625" style="23" customWidth="1"/>
    <col min="4100" max="4100" width="11.28515625" style="23" customWidth="1"/>
    <col min="4101" max="4101" width="0.28515625" style="23" customWidth="1"/>
    <col min="4102" max="4106" width="5.7109375" style="23" customWidth="1"/>
    <col min="4107" max="4107" width="0.28515625" style="23" customWidth="1"/>
    <col min="4108" max="4112" width="5.7109375" style="23" customWidth="1"/>
    <col min="4113" max="4113" width="0.28515625" style="23" customWidth="1"/>
    <col min="4114" max="4118" width="5.7109375" style="23" customWidth="1"/>
    <col min="4119" max="4119" width="0.28515625" style="23" customWidth="1"/>
    <col min="4120" max="4124" width="5.7109375" style="23" customWidth="1"/>
    <col min="4125" max="4125" width="0.28515625" style="23" customWidth="1"/>
    <col min="4126" max="4129" width="4.7109375" style="23" customWidth="1"/>
    <col min="4130" max="4130" width="0.28515625" style="23" customWidth="1"/>
    <col min="4131" max="4352" width="9.140625" style="23"/>
    <col min="4353" max="4353" width="0.28515625" style="23" customWidth="1"/>
    <col min="4354" max="4354" width="11.28515625" style="23" customWidth="1"/>
    <col min="4355" max="4355" width="0.28515625" style="23" customWidth="1"/>
    <col min="4356" max="4356" width="11.28515625" style="23" customWidth="1"/>
    <col min="4357" max="4357" width="0.28515625" style="23" customWidth="1"/>
    <col min="4358" max="4362" width="5.7109375" style="23" customWidth="1"/>
    <col min="4363" max="4363" width="0.28515625" style="23" customWidth="1"/>
    <col min="4364" max="4368" width="5.7109375" style="23" customWidth="1"/>
    <col min="4369" max="4369" width="0.28515625" style="23" customWidth="1"/>
    <col min="4370" max="4374" width="5.7109375" style="23" customWidth="1"/>
    <col min="4375" max="4375" width="0.28515625" style="23" customWidth="1"/>
    <col min="4376" max="4380" width="5.7109375" style="23" customWidth="1"/>
    <col min="4381" max="4381" width="0.28515625" style="23" customWidth="1"/>
    <col min="4382" max="4385" width="4.7109375" style="23" customWidth="1"/>
    <col min="4386" max="4386" width="0.28515625" style="23" customWidth="1"/>
    <col min="4387" max="4608" width="9.140625" style="23"/>
    <col min="4609" max="4609" width="0.28515625" style="23" customWidth="1"/>
    <col min="4610" max="4610" width="11.28515625" style="23" customWidth="1"/>
    <col min="4611" max="4611" width="0.28515625" style="23" customWidth="1"/>
    <col min="4612" max="4612" width="11.28515625" style="23" customWidth="1"/>
    <col min="4613" max="4613" width="0.28515625" style="23" customWidth="1"/>
    <col min="4614" max="4618" width="5.7109375" style="23" customWidth="1"/>
    <col min="4619" max="4619" width="0.28515625" style="23" customWidth="1"/>
    <col min="4620" max="4624" width="5.7109375" style="23" customWidth="1"/>
    <col min="4625" max="4625" width="0.28515625" style="23" customWidth="1"/>
    <col min="4626" max="4630" width="5.7109375" style="23" customWidth="1"/>
    <col min="4631" max="4631" width="0.28515625" style="23" customWidth="1"/>
    <col min="4632" max="4636" width="5.7109375" style="23" customWidth="1"/>
    <col min="4637" max="4637" width="0.28515625" style="23" customWidth="1"/>
    <col min="4638" max="4641" width="4.7109375" style="23" customWidth="1"/>
    <col min="4642" max="4642" width="0.28515625" style="23" customWidth="1"/>
    <col min="4643" max="4864" width="9.140625" style="23"/>
    <col min="4865" max="4865" width="0.28515625" style="23" customWidth="1"/>
    <col min="4866" max="4866" width="11.28515625" style="23" customWidth="1"/>
    <col min="4867" max="4867" width="0.28515625" style="23" customWidth="1"/>
    <col min="4868" max="4868" width="11.28515625" style="23" customWidth="1"/>
    <col min="4869" max="4869" width="0.28515625" style="23" customWidth="1"/>
    <col min="4870" max="4874" width="5.7109375" style="23" customWidth="1"/>
    <col min="4875" max="4875" width="0.28515625" style="23" customWidth="1"/>
    <col min="4876" max="4880" width="5.7109375" style="23" customWidth="1"/>
    <col min="4881" max="4881" width="0.28515625" style="23" customWidth="1"/>
    <col min="4882" max="4886" width="5.7109375" style="23" customWidth="1"/>
    <col min="4887" max="4887" width="0.28515625" style="23" customWidth="1"/>
    <col min="4888" max="4892" width="5.7109375" style="23" customWidth="1"/>
    <col min="4893" max="4893" width="0.28515625" style="23" customWidth="1"/>
    <col min="4894" max="4897" width="4.7109375" style="23" customWidth="1"/>
    <col min="4898" max="4898" width="0.28515625" style="23" customWidth="1"/>
    <col min="4899" max="5120" width="9.140625" style="23"/>
    <col min="5121" max="5121" width="0.28515625" style="23" customWidth="1"/>
    <col min="5122" max="5122" width="11.28515625" style="23" customWidth="1"/>
    <col min="5123" max="5123" width="0.28515625" style="23" customWidth="1"/>
    <col min="5124" max="5124" width="11.28515625" style="23" customWidth="1"/>
    <col min="5125" max="5125" width="0.28515625" style="23" customWidth="1"/>
    <col min="5126" max="5130" width="5.7109375" style="23" customWidth="1"/>
    <col min="5131" max="5131" width="0.28515625" style="23" customWidth="1"/>
    <col min="5132" max="5136" width="5.7109375" style="23" customWidth="1"/>
    <col min="5137" max="5137" width="0.28515625" style="23" customWidth="1"/>
    <col min="5138" max="5142" width="5.7109375" style="23" customWidth="1"/>
    <col min="5143" max="5143" width="0.28515625" style="23" customWidth="1"/>
    <col min="5144" max="5148" width="5.7109375" style="23" customWidth="1"/>
    <col min="5149" max="5149" width="0.28515625" style="23" customWidth="1"/>
    <col min="5150" max="5153" width="4.7109375" style="23" customWidth="1"/>
    <col min="5154" max="5154" width="0.28515625" style="23" customWidth="1"/>
    <col min="5155" max="5376" width="9.140625" style="23"/>
    <col min="5377" max="5377" width="0.28515625" style="23" customWidth="1"/>
    <col min="5378" max="5378" width="11.28515625" style="23" customWidth="1"/>
    <col min="5379" max="5379" width="0.28515625" style="23" customWidth="1"/>
    <col min="5380" max="5380" width="11.28515625" style="23" customWidth="1"/>
    <col min="5381" max="5381" width="0.28515625" style="23" customWidth="1"/>
    <col min="5382" max="5386" width="5.7109375" style="23" customWidth="1"/>
    <col min="5387" max="5387" width="0.28515625" style="23" customWidth="1"/>
    <col min="5388" max="5392" width="5.7109375" style="23" customWidth="1"/>
    <col min="5393" max="5393" width="0.28515625" style="23" customWidth="1"/>
    <col min="5394" max="5398" width="5.7109375" style="23" customWidth="1"/>
    <col min="5399" max="5399" width="0.28515625" style="23" customWidth="1"/>
    <col min="5400" max="5404" width="5.7109375" style="23" customWidth="1"/>
    <col min="5405" max="5405" width="0.28515625" style="23" customWidth="1"/>
    <col min="5406" max="5409" width="4.7109375" style="23" customWidth="1"/>
    <col min="5410" max="5410" width="0.28515625" style="23" customWidth="1"/>
    <col min="5411" max="5632" width="9.140625" style="23"/>
    <col min="5633" max="5633" width="0.28515625" style="23" customWidth="1"/>
    <col min="5634" max="5634" width="11.28515625" style="23" customWidth="1"/>
    <col min="5635" max="5635" width="0.28515625" style="23" customWidth="1"/>
    <col min="5636" max="5636" width="11.28515625" style="23" customWidth="1"/>
    <col min="5637" max="5637" width="0.28515625" style="23" customWidth="1"/>
    <col min="5638" max="5642" width="5.7109375" style="23" customWidth="1"/>
    <col min="5643" max="5643" width="0.28515625" style="23" customWidth="1"/>
    <col min="5644" max="5648" width="5.7109375" style="23" customWidth="1"/>
    <col min="5649" max="5649" width="0.28515625" style="23" customWidth="1"/>
    <col min="5650" max="5654" width="5.7109375" style="23" customWidth="1"/>
    <col min="5655" max="5655" width="0.28515625" style="23" customWidth="1"/>
    <col min="5656" max="5660" width="5.7109375" style="23" customWidth="1"/>
    <col min="5661" max="5661" width="0.28515625" style="23" customWidth="1"/>
    <col min="5662" max="5665" width="4.7109375" style="23" customWidth="1"/>
    <col min="5666" max="5666" width="0.28515625" style="23" customWidth="1"/>
    <col min="5667" max="5888" width="9.140625" style="23"/>
    <col min="5889" max="5889" width="0.28515625" style="23" customWidth="1"/>
    <col min="5890" max="5890" width="11.28515625" style="23" customWidth="1"/>
    <col min="5891" max="5891" width="0.28515625" style="23" customWidth="1"/>
    <col min="5892" max="5892" width="11.28515625" style="23" customWidth="1"/>
    <col min="5893" max="5893" width="0.28515625" style="23" customWidth="1"/>
    <col min="5894" max="5898" width="5.7109375" style="23" customWidth="1"/>
    <col min="5899" max="5899" width="0.28515625" style="23" customWidth="1"/>
    <col min="5900" max="5904" width="5.7109375" style="23" customWidth="1"/>
    <col min="5905" max="5905" width="0.28515625" style="23" customWidth="1"/>
    <col min="5906" max="5910" width="5.7109375" style="23" customWidth="1"/>
    <col min="5911" max="5911" width="0.28515625" style="23" customWidth="1"/>
    <col min="5912" max="5916" width="5.7109375" style="23" customWidth="1"/>
    <col min="5917" max="5917" width="0.28515625" style="23" customWidth="1"/>
    <col min="5918" max="5921" width="4.7109375" style="23" customWidth="1"/>
    <col min="5922" max="5922" width="0.28515625" style="23" customWidth="1"/>
    <col min="5923" max="6144" width="9.140625" style="23"/>
    <col min="6145" max="6145" width="0.28515625" style="23" customWidth="1"/>
    <col min="6146" max="6146" width="11.28515625" style="23" customWidth="1"/>
    <col min="6147" max="6147" width="0.28515625" style="23" customWidth="1"/>
    <col min="6148" max="6148" width="11.28515625" style="23" customWidth="1"/>
    <col min="6149" max="6149" width="0.28515625" style="23" customWidth="1"/>
    <col min="6150" max="6154" width="5.7109375" style="23" customWidth="1"/>
    <col min="6155" max="6155" width="0.28515625" style="23" customWidth="1"/>
    <col min="6156" max="6160" width="5.7109375" style="23" customWidth="1"/>
    <col min="6161" max="6161" width="0.28515625" style="23" customWidth="1"/>
    <col min="6162" max="6166" width="5.7109375" style="23" customWidth="1"/>
    <col min="6167" max="6167" width="0.28515625" style="23" customWidth="1"/>
    <col min="6168" max="6172" width="5.7109375" style="23" customWidth="1"/>
    <col min="6173" max="6173" width="0.28515625" style="23" customWidth="1"/>
    <col min="6174" max="6177" width="4.7109375" style="23" customWidth="1"/>
    <col min="6178" max="6178" width="0.28515625" style="23" customWidth="1"/>
    <col min="6179" max="6400" width="9.140625" style="23"/>
    <col min="6401" max="6401" width="0.28515625" style="23" customWidth="1"/>
    <col min="6402" max="6402" width="11.28515625" style="23" customWidth="1"/>
    <col min="6403" max="6403" width="0.28515625" style="23" customWidth="1"/>
    <col min="6404" max="6404" width="11.28515625" style="23" customWidth="1"/>
    <col min="6405" max="6405" width="0.28515625" style="23" customWidth="1"/>
    <col min="6406" max="6410" width="5.7109375" style="23" customWidth="1"/>
    <col min="6411" max="6411" width="0.28515625" style="23" customWidth="1"/>
    <col min="6412" max="6416" width="5.7109375" style="23" customWidth="1"/>
    <col min="6417" max="6417" width="0.28515625" style="23" customWidth="1"/>
    <col min="6418" max="6422" width="5.7109375" style="23" customWidth="1"/>
    <col min="6423" max="6423" width="0.28515625" style="23" customWidth="1"/>
    <col min="6424" max="6428" width="5.7109375" style="23" customWidth="1"/>
    <col min="6429" max="6429" width="0.28515625" style="23" customWidth="1"/>
    <col min="6430" max="6433" width="4.7109375" style="23" customWidth="1"/>
    <col min="6434" max="6434" width="0.28515625" style="23" customWidth="1"/>
    <col min="6435" max="6656" width="9.140625" style="23"/>
    <col min="6657" max="6657" width="0.28515625" style="23" customWidth="1"/>
    <col min="6658" max="6658" width="11.28515625" style="23" customWidth="1"/>
    <col min="6659" max="6659" width="0.28515625" style="23" customWidth="1"/>
    <col min="6660" max="6660" width="11.28515625" style="23" customWidth="1"/>
    <col min="6661" max="6661" width="0.28515625" style="23" customWidth="1"/>
    <col min="6662" max="6666" width="5.7109375" style="23" customWidth="1"/>
    <col min="6667" max="6667" width="0.28515625" style="23" customWidth="1"/>
    <col min="6668" max="6672" width="5.7109375" style="23" customWidth="1"/>
    <col min="6673" max="6673" width="0.28515625" style="23" customWidth="1"/>
    <col min="6674" max="6678" width="5.7109375" style="23" customWidth="1"/>
    <col min="6679" max="6679" width="0.28515625" style="23" customWidth="1"/>
    <col min="6680" max="6684" width="5.7109375" style="23" customWidth="1"/>
    <col min="6685" max="6685" width="0.28515625" style="23" customWidth="1"/>
    <col min="6686" max="6689" width="4.7109375" style="23" customWidth="1"/>
    <col min="6690" max="6690" width="0.28515625" style="23" customWidth="1"/>
    <col min="6691" max="6912" width="9.140625" style="23"/>
    <col min="6913" max="6913" width="0.28515625" style="23" customWidth="1"/>
    <col min="6914" max="6914" width="11.28515625" style="23" customWidth="1"/>
    <col min="6915" max="6915" width="0.28515625" style="23" customWidth="1"/>
    <col min="6916" max="6916" width="11.28515625" style="23" customWidth="1"/>
    <col min="6917" max="6917" width="0.28515625" style="23" customWidth="1"/>
    <col min="6918" max="6922" width="5.7109375" style="23" customWidth="1"/>
    <col min="6923" max="6923" width="0.28515625" style="23" customWidth="1"/>
    <col min="6924" max="6928" width="5.7109375" style="23" customWidth="1"/>
    <col min="6929" max="6929" width="0.28515625" style="23" customWidth="1"/>
    <col min="6930" max="6934" width="5.7109375" style="23" customWidth="1"/>
    <col min="6935" max="6935" width="0.28515625" style="23" customWidth="1"/>
    <col min="6936" max="6940" width="5.7109375" style="23" customWidth="1"/>
    <col min="6941" max="6941" width="0.28515625" style="23" customWidth="1"/>
    <col min="6942" max="6945" width="4.7109375" style="23" customWidth="1"/>
    <col min="6946" max="6946" width="0.28515625" style="23" customWidth="1"/>
    <col min="6947" max="7168" width="9.140625" style="23"/>
    <col min="7169" max="7169" width="0.28515625" style="23" customWidth="1"/>
    <col min="7170" max="7170" width="11.28515625" style="23" customWidth="1"/>
    <col min="7171" max="7171" width="0.28515625" style="23" customWidth="1"/>
    <col min="7172" max="7172" width="11.28515625" style="23" customWidth="1"/>
    <col min="7173" max="7173" width="0.28515625" style="23" customWidth="1"/>
    <col min="7174" max="7178" width="5.7109375" style="23" customWidth="1"/>
    <col min="7179" max="7179" width="0.28515625" style="23" customWidth="1"/>
    <col min="7180" max="7184" width="5.7109375" style="23" customWidth="1"/>
    <col min="7185" max="7185" width="0.28515625" style="23" customWidth="1"/>
    <col min="7186" max="7190" width="5.7109375" style="23" customWidth="1"/>
    <col min="7191" max="7191" width="0.28515625" style="23" customWidth="1"/>
    <col min="7192" max="7196" width="5.7109375" style="23" customWidth="1"/>
    <col min="7197" max="7197" width="0.28515625" style="23" customWidth="1"/>
    <col min="7198" max="7201" width="4.7109375" style="23" customWidth="1"/>
    <col min="7202" max="7202" width="0.28515625" style="23" customWidth="1"/>
    <col min="7203" max="7424" width="9.140625" style="23"/>
    <col min="7425" max="7425" width="0.28515625" style="23" customWidth="1"/>
    <col min="7426" max="7426" width="11.28515625" style="23" customWidth="1"/>
    <col min="7427" max="7427" width="0.28515625" style="23" customWidth="1"/>
    <col min="7428" max="7428" width="11.28515625" style="23" customWidth="1"/>
    <col min="7429" max="7429" width="0.28515625" style="23" customWidth="1"/>
    <col min="7430" max="7434" width="5.7109375" style="23" customWidth="1"/>
    <col min="7435" max="7435" width="0.28515625" style="23" customWidth="1"/>
    <col min="7436" max="7440" width="5.7109375" style="23" customWidth="1"/>
    <col min="7441" max="7441" width="0.28515625" style="23" customWidth="1"/>
    <col min="7442" max="7446" width="5.7109375" style="23" customWidth="1"/>
    <col min="7447" max="7447" width="0.28515625" style="23" customWidth="1"/>
    <col min="7448" max="7452" width="5.7109375" style="23" customWidth="1"/>
    <col min="7453" max="7453" width="0.28515625" style="23" customWidth="1"/>
    <col min="7454" max="7457" width="4.7109375" style="23" customWidth="1"/>
    <col min="7458" max="7458" width="0.28515625" style="23" customWidth="1"/>
    <col min="7459" max="7680" width="9.140625" style="23"/>
    <col min="7681" max="7681" width="0.28515625" style="23" customWidth="1"/>
    <col min="7682" max="7682" width="11.28515625" style="23" customWidth="1"/>
    <col min="7683" max="7683" width="0.28515625" style="23" customWidth="1"/>
    <col min="7684" max="7684" width="11.28515625" style="23" customWidth="1"/>
    <col min="7685" max="7685" width="0.28515625" style="23" customWidth="1"/>
    <col min="7686" max="7690" width="5.7109375" style="23" customWidth="1"/>
    <col min="7691" max="7691" width="0.28515625" style="23" customWidth="1"/>
    <col min="7692" max="7696" width="5.7109375" style="23" customWidth="1"/>
    <col min="7697" max="7697" width="0.28515625" style="23" customWidth="1"/>
    <col min="7698" max="7702" width="5.7109375" style="23" customWidth="1"/>
    <col min="7703" max="7703" width="0.28515625" style="23" customWidth="1"/>
    <col min="7704" max="7708" width="5.7109375" style="23" customWidth="1"/>
    <col min="7709" max="7709" width="0.28515625" style="23" customWidth="1"/>
    <col min="7710" max="7713" width="4.7109375" style="23" customWidth="1"/>
    <col min="7714" max="7714" width="0.28515625" style="23" customWidth="1"/>
    <col min="7715" max="7936" width="9.140625" style="23"/>
    <col min="7937" max="7937" width="0.28515625" style="23" customWidth="1"/>
    <col min="7938" max="7938" width="11.28515625" style="23" customWidth="1"/>
    <col min="7939" max="7939" width="0.28515625" style="23" customWidth="1"/>
    <col min="7940" max="7940" width="11.28515625" style="23" customWidth="1"/>
    <col min="7941" max="7941" width="0.28515625" style="23" customWidth="1"/>
    <col min="7942" max="7946" width="5.7109375" style="23" customWidth="1"/>
    <col min="7947" max="7947" width="0.28515625" style="23" customWidth="1"/>
    <col min="7948" max="7952" width="5.7109375" style="23" customWidth="1"/>
    <col min="7953" max="7953" width="0.28515625" style="23" customWidth="1"/>
    <col min="7954" max="7958" width="5.7109375" style="23" customWidth="1"/>
    <col min="7959" max="7959" width="0.28515625" style="23" customWidth="1"/>
    <col min="7960" max="7964" width="5.7109375" style="23" customWidth="1"/>
    <col min="7965" max="7965" width="0.28515625" style="23" customWidth="1"/>
    <col min="7966" max="7969" width="4.7109375" style="23" customWidth="1"/>
    <col min="7970" max="7970" width="0.28515625" style="23" customWidth="1"/>
    <col min="7971" max="8192" width="9.140625" style="23"/>
    <col min="8193" max="8193" width="0.28515625" style="23" customWidth="1"/>
    <col min="8194" max="8194" width="11.28515625" style="23" customWidth="1"/>
    <col min="8195" max="8195" width="0.28515625" style="23" customWidth="1"/>
    <col min="8196" max="8196" width="11.28515625" style="23" customWidth="1"/>
    <col min="8197" max="8197" width="0.28515625" style="23" customWidth="1"/>
    <col min="8198" max="8202" width="5.7109375" style="23" customWidth="1"/>
    <col min="8203" max="8203" width="0.28515625" style="23" customWidth="1"/>
    <col min="8204" max="8208" width="5.7109375" style="23" customWidth="1"/>
    <col min="8209" max="8209" width="0.28515625" style="23" customWidth="1"/>
    <col min="8210" max="8214" width="5.7109375" style="23" customWidth="1"/>
    <col min="8215" max="8215" width="0.28515625" style="23" customWidth="1"/>
    <col min="8216" max="8220" width="5.7109375" style="23" customWidth="1"/>
    <col min="8221" max="8221" width="0.28515625" style="23" customWidth="1"/>
    <col min="8222" max="8225" width="4.7109375" style="23" customWidth="1"/>
    <col min="8226" max="8226" width="0.28515625" style="23" customWidth="1"/>
    <col min="8227" max="8448" width="9.140625" style="23"/>
    <col min="8449" max="8449" width="0.28515625" style="23" customWidth="1"/>
    <col min="8450" max="8450" width="11.28515625" style="23" customWidth="1"/>
    <col min="8451" max="8451" width="0.28515625" style="23" customWidth="1"/>
    <col min="8452" max="8452" width="11.28515625" style="23" customWidth="1"/>
    <col min="8453" max="8453" width="0.28515625" style="23" customWidth="1"/>
    <col min="8454" max="8458" width="5.7109375" style="23" customWidth="1"/>
    <col min="8459" max="8459" width="0.28515625" style="23" customWidth="1"/>
    <col min="8460" max="8464" width="5.7109375" style="23" customWidth="1"/>
    <col min="8465" max="8465" width="0.28515625" style="23" customWidth="1"/>
    <col min="8466" max="8470" width="5.7109375" style="23" customWidth="1"/>
    <col min="8471" max="8471" width="0.28515625" style="23" customWidth="1"/>
    <col min="8472" max="8476" width="5.7109375" style="23" customWidth="1"/>
    <col min="8477" max="8477" width="0.28515625" style="23" customWidth="1"/>
    <col min="8478" max="8481" width="4.7109375" style="23" customWidth="1"/>
    <col min="8482" max="8482" width="0.28515625" style="23" customWidth="1"/>
    <col min="8483" max="8704" width="9.140625" style="23"/>
    <col min="8705" max="8705" width="0.28515625" style="23" customWidth="1"/>
    <col min="8706" max="8706" width="11.28515625" style="23" customWidth="1"/>
    <col min="8707" max="8707" width="0.28515625" style="23" customWidth="1"/>
    <col min="8708" max="8708" width="11.28515625" style="23" customWidth="1"/>
    <col min="8709" max="8709" width="0.28515625" style="23" customWidth="1"/>
    <col min="8710" max="8714" width="5.7109375" style="23" customWidth="1"/>
    <col min="8715" max="8715" width="0.28515625" style="23" customWidth="1"/>
    <col min="8716" max="8720" width="5.7109375" style="23" customWidth="1"/>
    <col min="8721" max="8721" width="0.28515625" style="23" customWidth="1"/>
    <col min="8722" max="8726" width="5.7109375" style="23" customWidth="1"/>
    <col min="8727" max="8727" width="0.28515625" style="23" customWidth="1"/>
    <col min="8728" max="8732" width="5.7109375" style="23" customWidth="1"/>
    <col min="8733" max="8733" width="0.28515625" style="23" customWidth="1"/>
    <col min="8734" max="8737" width="4.7109375" style="23" customWidth="1"/>
    <col min="8738" max="8738" width="0.28515625" style="23" customWidth="1"/>
    <col min="8739" max="8960" width="9.140625" style="23"/>
    <col min="8961" max="8961" width="0.28515625" style="23" customWidth="1"/>
    <col min="8962" max="8962" width="11.28515625" style="23" customWidth="1"/>
    <col min="8963" max="8963" width="0.28515625" style="23" customWidth="1"/>
    <col min="8964" max="8964" width="11.28515625" style="23" customWidth="1"/>
    <col min="8965" max="8965" width="0.28515625" style="23" customWidth="1"/>
    <col min="8966" max="8970" width="5.7109375" style="23" customWidth="1"/>
    <col min="8971" max="8971" width="0.28515625" style="23" customWidth="1"/>
    <col min="8972" max="8976" width="5.7109375" style="23" customWidth="1"/>
    <col min="8977" max="8977" width="0.28515625" style="23" customWidth="1"/>
    <col min="8978" max="8982" width="5.7109375" style="23" customWidth="1"/>
    <col min="8983" max="8983" width="0.28515625" style="23" customWidth="1"/>
    <col min="8984" max="8988" width="5.7109375" style="23" customWidth="1"/>
    <col min="8989" max="8989" width="0.28515625" style="23" customWidth="1"/>
    <col min="8990" max="8993" width="4.7109375" style="23" customWidth="1"/>
    <col min="8994" max="8994" width="0.28515625" style="23" customWidth="1"/>
    <col min="8995" max="9216" width="9.140625" style="23"/>
    <col min="9217" max="9217" width="0.28515625" style="23" customWidth="1"/>
    <col min="9218" max="9218" width="11.28515625" style="23" customWidth="1"/>
    <col min="9219" max="9219" width="0.28515625" style="23" customWidth="1"/>
    <col min="9220" max="9220" width="11.28515625" style="23" customWidth="1"/>
    <col min="9221" max="9221" width="0.28515625" style="23" customWidth="1"/>
    <col min="9222" max="9226" width="5.7109375" style="23" customWidth="1"/>
    <col min="9227" max="9227" width="0.28515625" style="23" customWidth="1"/>
    <col min="9228" max="9232" width="5.7109375" style="23" customWidth="1"/>
    <col min="9233" max="9233" width="0.28515625" style="23" customWidth="1"/>
    <col min="9234" max="9238" width="5.7109375" style="23" customWidth="1"/>
    <col min="9239" max="9239" width="0.28515625" style="23" customWidth="1"/>
    <col min="9240" max="9244" width="5.7109375" style="23" customWidth="1"/>
    <col min="9245" max="9245" width="0.28515625" style="23" customWidth="1"/>
    <col min="9246" max="9249" width="4.7109375" style="23" customWidth="1"/>
    <col min="9250" max="9250" width="0.28515625" style="23" customWidth="1"/>
    <col min="9251" max="9472" width="9.140625" style="23"/>
    <col min="9473" max="9473" width="0.28515625" style="23" customWidth="1"/>
    <col min="9474" max="9474" width="11.28515625" style="23" customWidth="1"/>
    <col min="9475" max="9475" width="0.28515625" style="23" customWidth="1"/>
    <col min="9476" max="9476" width="11.28515625" style="23" customWidth="1"/>
    <col min="9477" max="9477" width="0.28515625" style="23" customWidth="1"/>
    <col min="9478" max="9482" width="5.7109375" style="23" customWidth="1"/>
    <col min="9483" max="9483" width="0.28515625" style="23" customWidth="1"/>
    <col min="9484" max="9488" width="5.7109375" style="23" customWidth="1"/>
    <col min="9489" max="9489" width="0.28515625" style="23" customWidth="1"/>
    <col min="9490" max="9494" width="5.7109375" style="23" customWidth="1"/>
    <col min="9495" max="9495" width="0.28515625" style="23" customWidth="1"/>
    <col min="9496" max="9500" width="5.7109375" style="23" customWidth="1"/>
    <col min="9501" max="9501" width="0.28515625" style="23" customWidth="1"/>
    <col min="9502" max="9505" width="4.7109375" style="23" customWidth="1"/>
    <col min="9506" max="9506" width="0.28515625" style="23" customWidth="1"/>
    <col min="9507" max="9728" width="9.140625" style="23"/>
    <col min="9729" max="9729" width="0.28515625" style="23" customWidth="1"/>
    <col min="9730" max="9730" width="11.28515625" style="23" customWidth="1"/>
    <col min="9731" max="9731" width="0.28515625" style="23" customWidth="1"/>
    <col min="9732" max="9732" width="11.28515625" style="23" customWidth="1"/>
    <col min="9733" max="9733" width="0.28515625" style="23" customWidth="1"/>
    <col min="9734" max="9738" width="5.7109375" style="23" customWidth="1"/>
    <col min="9739" max="9739" width="0.28515625" style="23" customWidth="1"/>
    <col min="9740" max="9744" width="5.7109375" style="23" customWidth="1"/>
    <col min="9745" max="9745" width="0.28515625" style="23" customWidth="1"/>
    <col min="9746" max="9750" width="5.7109375" style="23" customWidth="1"/>
    <col min="9751" max="9751" width="0.28515625" style="23" customWidth="1"/>
    <col min="9752" max="9756" width="5.7109375" style="23" customWidth="1"/>
    <col min="9757" max="9757" width="0.28515625" style="23" customWidth="1"/>
    <col min="9758" max="9761" width="4.7109375" style="23" customWidth="1"/>
    <col min="9762" max="9762" width="0.28515625" style="23" customWidth="1"/>
    <col min="9763" max="9984" width="9.140625" style="23"/>
    <col min="9985" max="9985" width="0.28515625" style="23" customWidth="1"/>
    <col min="9986" max="9986" width="11.28515625" style="23" customWidth="1"/>
    <col min="9987" max="9987" width="0.28515625" style="23" customWidth="1"/>
    <col min="9988" max="9988" width="11.28515625" style="23" customWidth="1"/>
    <col min="9989" max="9989" width="0.28515625" style="23" customWidth="1"/>
    <col min="9990" max="9994" width="5.7109375" style="23" customWidth="1"/>
    <col min="9995" max="9995" width="0.28515625" style="23" customWidth="1"/>
    <col min="9996" max="10000" width="5.7109375" style="23" customWidth="1"/>
    <col min="10001" max="10001" width="0.28515625" style="23" customWidth="1"/>
    <col min="10002" max="10006" width="5.7109375" style="23" customWidth="1"/>
    <col min="10007" max="10007" width="0.28515625" style="23" customWidth="1"/>
    <col min="10008" max="10012" width="5.7109375" style="23" customWidth="1"/>
    <col min="10013" max="10013" width="0.28515625" style="23" customWidth="1"/>
    <col min="10014" max="10017" width="4.7109375" style="23" customWidth="1"/>
    <col min="10018" max="10018" width="0.28515625" style="23" customWidth="1"/>
    <col min="10019" max="10240" width="9.140625" style="23"/>
    <col min="10241" max="10241" width="0.28515625" style="23" customWidth="1"/>
    <col min="10242" max="10242" width="11.28515625" style="23" customWidth="1"/>
    <col min="10243" max="10243" width="0.28515625" style="23" customWidth="1"/>
    <col min="10244" max="10244" width="11.28515625" style="23" customWidth="1"/>
    <col min="10245" max="10245" width="0.28515625" style="23" customWidth="1"/>
    <col min="10246" max="10250" width="5.7109375" style="23" customWidth="1"/>
    <col min="10251" max="10251" width="0.28515625" style="23" customWidth="1"/>
    <col min="10252" max="10256" width="5.7109375" style="23" customWidth="1"/>
    <col min="10257" max="10257" width="0.28515625" style="23" customWidth="1"/>
    <col min="10258" max="10262" width="5.7109375" style="23" customWidth="1"/>
    <col min="10263" max="10263" width="0.28515625" style="23" customWidth="1"/>
    <col min="10264" max="10268" width="5.7109375" style="23" customWidth="1"/>
    <col min="10269" max="10269" width="0.28515625" style="23" customWidth="1"/>
    <col min="10270" max="10273" width="4.7109375" style="23" customWidth="1"/>
    <col min="10274" max="10274" width="0.28515625" style="23" customWidth="1"/>
    <col min="10275" max="10496" width="9.140625" style="23"/>
    <col min="10497" max="10497" width="0.28515625" style="23" customWidth="1"/>
    <col min="10498" max="10498" width="11.28515625" style="23" customWidth="1"/>
    <col min="10499" max="10499" width="0.28515625" style="23" customWidth="1"/>
    <col min="10500" max="10500" width="11.28515625" style="23" customWidth="1"/>
    <col min="10501" max="10501" width="0.28515625" style="23" customWidth="1"/>
    <col min="10502" max="10506" width="5.7109375" style="23" customWidth="1"/>
    <col min="10507" max="10507" width="0.28515625" style="23" customWidth="1"/>
    <col min="10508" max="10512" width="5.7109375" style="23" customWidth="1"/>
    <col min="10513" max="10513" width="0.28515625" style="23" customWidth="1"/>
    <col min="10514" max="10518" width="5.7109375" style="23" customWidth="1"/>
    <col min="10519" max="10519" width="0.28515625" style="23" customWidth="1"/>
    <col min="10520" max="10524" width="5.7109375" style="23" customWidth="1"/>
    <col min="10525" max="10525" width="0.28515625" style="23" customWidth="1"/>
    <col min="10526" max="10529" width="4.7109375" style="23" customWidth="1"/>
    <col min="10530" max="10530" width="0.28515625" style="23" customWidth="1"/>
    <col min="10531" max="10752" width="9.140625" style="23"/>
    <col min="10753" max="10753" width="0.28515625" style="23" customWidth="1"/>
    <col min="10754" max="10754" width="11.28515625" style="23" customWidth="1"/>
    <col min="10755" max="10755" width="0.28515625" style="23" customWidth="1"/>
    <col min="10756" max="10756" width="11.28515625" style="23" customWidth="1"/>
    <col min="10757" max="10757" width="0.28515625" style="23" customWidth="1"/>
    <col min="10758" max="10762" width="5.7109375" style="23" customWidth="1"/>
    <col min="10763" max="10763" width="0.28515625" style="23" customWidth="1"/>
    <col min="10764" max="10768" width="5.7109375" style="23" customWidth="1"/>
    <col min="10769" max="10769" width="0.28515625" style="23" customWidth="1"/>
    <col min="10770" max="10774" width="5.7109375" style="23" customWidth="1"/>
    <col min="10775" max="10775" width="0.28515625" style="23" customWidth="1"/>
    <col min="10776" max="10780" width="5.7109375" style="23" customWidth="1"/>
    <col min="10781" max="10781" width="0.28515625" style="23" customWidth="1"/>
    <col min="10782" max="10785" width="4.7109375" style="23" customWidth="1"/>
    <col min="10786" max="10786" width="0.28515625" style="23" customWidth="1"/>
    <col min="10787" max="11008" width="9.140625" style="23"/>
    <col min="11009" max="11009" width="0.28515625" style="23" customWidth="1"/>
    <col min="11010" max="11010" width="11.28515625" style="23" customWidth="1"/>
    <col min="11011" max="11011" width="0.28515625" style="23" customWidth="1"/>
    <col min="11012" max="11012" width="11.28515625" style="23" customWidth="1"/>
    <col min="11013" max="11013" width="0.28515625" style="23" customWidth="1"/>
    <col min="11014" max="11018" width="5.7109375" style="23" customWidth="1"/>
    <col min="11019" max="11019" width="0.28515625" style="23" customWidth="1"/>
    <col min="11020" max="11024" width="5.7109375" style="23" customWidth="1"/>
    <col min="11025" max="11025" width="0.28515625" style="23" customWidth="1"/>
    <col min="11026" max="11030" width="5.7109375" style="23" customWidth="1"/>
    <col min="11031" max="11031" width="0.28515625" style="23" customWidth="1"/>
    <col min="11032" max="11036" width="5.7109375" style="23" customWidth="1"/>
    <col min="11037" max="11037" width="0.28515625" style="23" customWidth="1"/>
    <col min="11038" max="11041" width="4.7109375" style="23" customWidth="1"/>
    <col min="11042" max="11042" width="0.28515625" style="23" customWidth="1"/>
    <col min="11043" max="11264" width="9.140625" style="23"/>
    <col min="11265" max="11265" width="0.28515625" style="23" customWidth="1"/>
    <col min="11266" max="11266" width="11.28515625" style="23" customWidth="1"/>
    <col min="11267" max="11267" width="0.28515625" style="23" customWidth="1"/>
    <col min="11268" max="11268" width="11.28515625" style="23" customWidth="1"/>
    <col min="11269" max="11269" width="0.28515625" style="23" customWidth="1"/>
    <col min="11270" max="11274" width="5.7109375" style="23" customWidth="1"/>
    <col min="11275" max="11275" width="0.28515625" style="23" customWidth="1"/>
    <col min="11276" max="11280" width="5.7109375" style="23" customWidth="1"/>
    <col min="11281" max="11281" width="0.28515625" style="23" customWidth="1"/>
    <col min="11282" max="11286" width="5.7109375" style="23" customWidth="1"/>
    <col min="11287" max="11287" width="0.28515625" style="23" customWidth="1"/>
    <col min="11288" max="11292" width="5.7109375" style="23" customWidth="1"/>
    <col min="11293" max="11293" width="0.28515625" style="23" customWidth="1"/>
    <col min="11294" max="11297" width="4.7109375" style="23" customWidth="1"/>
    <col min="11298" max="11298" width="0.28515625" style="23" customWidth="1"/>
    <col min="11299" max="11520" width="9.140625" style="23"/>
    <col min="11521" max="11521" width="0.28515625" style="23" customWidth="1"/>
    <col min="11522" max="11522" width="11.28515625" style="23" customWidth="1"/>
    <col min="11523" max="11523" width="0.28515625" style="23" customWidth="1"/>
    <col min="11524" max="11524" width="11.28515625" style="23" customWidth="1"/>
    <col min="11525" max="11525" width="0.28515625" style="23" customWidth="1"/>
    <col min="11526" max="11530" width="5.7109375" style="23" customWidth="1"/>
    <col min="11531" max="11531" width="0.28515625" style="23" customWidth="1"/>
    <col min="11532" max="11536" width="5.7109375" style="23" customWidth="1"/>
    <col min="11537" max="11537" width="0.28515625" style="23" customWidth="1"/>
    <col min="11538" max="11542" width="5.7109375" style="23" customWidth="1"/>
    <col min="11543" max="11543" width="0.28515625" style="23" customWidth="1"/>
    <col min="11544" max="11548" width="5.7109375" style="23" customWidth="1"/>
    <col min="11549" max="11549" width="0.28515625" style="23" customWidth="1"/>
    <col min="11550" max="11553" width="4.7109375" style="23" customWidth="1"/>
    <col min="11554" max="11554" width="0.28515625" style="23" customWidth="1"/>
    <col min="11555" max="11776" width="9.140625" style="23"/>
    <col min="11777" max="11777" width="0.28515625" style="23" customWidth="1"/>
    <col min="11778" max="11778" width="11.28515625" style="23" customWidth="1"/>
    <col min="11779" max="11779" width="0.28515625" style="23" customWidth="1"/>
    <col min="11780" max="11780" width="11.28515625" style="23" customWidth="1"/>
    <col min="11781" max="11781" width="0.28515625" style="23" customWidth="1"/>
    <col min="11782" max="11786" width="5.7109375" style="23" customWidth="1"/>
    <col min="11787" max="11787" width="0.28515625" style="23" customWidth="1"/>
    <col min="11788" max="11792" width="5.7109375" style="23" customWidth="1"/>
    <col min="11793" max="11793" width="0.28515625" style="23" customWidth="1"/>
    <col min="11794" max="11798" width="5.7109375" style="23" customWidth="1"/>
    <col min="11799" max="11799" width="0.28515625" style="23" customWidth="1"/>
    <col min="11800" max="11804" width="5.7109375" style="23" customWidth="1"/>
    <col min="11805" max="11805" width="0.28515625" style="23" customWidth="1"/>
    <col min="11806" max="11809" width="4.7109375" style="23" customWidth="1"/>
    <col min="11810" max="11810" width="0.28515625" style="23" customWidth="1"/>
    <col min="11811" max="12032" width="9.140625" style="23"/>
    <col min="12033" max="12033" width="0.28515625" style="23" customWidth="1"/>
    <col min="12034" max="12034" width="11.28515625" style="23" customWidth="1"/>
    <col min="12035" max="12035" width="0.28515625" style="23" customWidth="1"/>
    <col min="12036" max="12036" width="11.28515625" style="23" customWidth="1"/>
    <col min="12037" max="12037" width="0.28515625" style="23" customWidth="1"/>
    <col min="12038" max="12042" width="5.7109375" style="23" customWidth="1"/>
    <col min="12043" max="12043" width="0.28515625" style="23" customWidth="1"/>
    <col min="12044" max="12048" width="5.7109375" style="23" customWidth="1"/>
    <col min="12049" max="12049" width="0.28515625" style="23" customWidth="1"/>
    <col min="12050" max="12054" width="5.7109375" style="23" customWidth="1"/>
    <col min="12055" max="12055" width="0.28515625" style="23" customWidth="1"/>
    <col min="12056" max="12060" width="5.7109375" style="23" customWidth="1"/>
    <col min="12061" max="12061" width="0.28515625" style="23" customWidth="1"/>
    <col min="12062" max="12065" width="4.7109375" style="23" customWidth="1"/>
    <col min="12066" max="12066" width="0.28515625" style="23" customWidth="1"/>
    <col min="12067" max="12288" width="9.140625" style="23"/>
    <col min="12289" max="12289" width="0.28515625" style="23" customWidth="1"/>
    <col min="12290" max="12290" width="11.28515625" style="23" customWidth="1"/>
    <col min="12291" max="12291" width="0.28515625" style="23" customWidth="1"/>
    <col min="12292" max="12292" width="11.28515625" style="23" customWidth="1"/>
    <col min="12293" max="12293" width="0.28515625" style="23" customWidth="1"/>
    <col min="12294" max="12298" width="5.7109375" style="23" customWidth="1"/>
    <col min="12299" max="12299" width="0.28515625" style="23" customWidth="1"/>
    <col min="12300" max="12304" width="5.7109375" style="23" customWidth="1"/>
    <col min="12305" max="12305" width="0.28515625" style="23" customWidth="1"/>
    <col min="12306" max="12310" width="5.7109375" style="23" customWidth="1"/>
    <col min="12311" max="12311" width="0.28515625" style="23" customWidth="1"/>
    <col min="12312" max="12316" width="5.7109375" style="23" customWidth="1"/>
    <col min="12317" max="12317" width="0.28515625" style="23" customWidth="1"/>
    <col min="12318" max="12321" width="4.7109375" style="23" customWidth="1"/>
    <col min="12322" max="12322" width="0.28515625" style="23" customWidth="1"/>
    <col min="12323" max="12544" width="9.140625" style="23"/>
    <col min="12545" max="12545" width="0.28515625" style="23" customWidth="1"/>
    <col min="12546" max="12546" width="11.28515625" style="23" customWidth="1"/>
    <col min="12547" max="12547" width="0.28515625" style="23" customWidth="1"/>
    <col min="12548" max="12548" width="11.28515625" style="23" customWidth="1"/>
    <col min="12549" max="12549" width="0.28515625" style="23" customWidth="1"/>
    <col min="12550" max="12554" width="5.7109375" style="23" customWidth="1"/>
    <col min="12555" max="12555" width="0.28515625" style="23" customWidth="1"/>
    <col min="12556" max="12560" width="5.7109375" style="23" customWidth="1"/>
    <col min="12561" max="12561" width="0.28515625" style="23" customWidth="1"/>
    <col min="12562" max="12566" width="5.7109375" style="23" customWidth="1"/>
    <col min="12567" max="12567" width="0.28515625" style="23" customWidth="1"/>
    <col min="12568" max="12572" width="5.7109375" style="23" customWidth="1"/>
    <col min="12573" max="12573" width="0.28515625" style="23" customWidth="1"/>
    <col min="12574" max="12577" width="4.7109375" style="23" customWidth="1"/>
    <col min="12578" max="12578" width="0.28515625" style="23" customWidth="1"/>
    <col min="12579" max="12800" width="9.140625" style="23"/>
    <col min="12801" max="12801" width="0.28515625" style="23" customWidth="1"/>
    <col min="12802" max="12802" width="11.28515625" style="23" customWidth="1"/>
    <col min="12803" max="12803" width="0.28515625" style="23" customWidth="1"/>
    <col min="12804" max="12804" width="11.28515625" style="23" customWidth="1"/>
    <col min="12805" max="12805" width="0.28515625" style="23" customWidth="1"/>
    <col min="12806" max="12810" width="5.7109375" style="23" customWidth="1"/>
    <col min="12811" max="12811" width="0.28515625" style="23" customWidth="1"/>
    <col min="12812" max="12816" width="5.7109375" style="23" customWidth="1"/>
    <col min="12817" max="12817" width="0.28515625" style="23" customWidth="1"/>
    <col min="12818" max="12822" width="5.7109375" style="23" customWidth="1"/>
    <col min="12823" max="12823" width="0.28515625" style="23" customWidth="1"/>
    <col min="12824" max="12828" width="5.7109375" style="23" customWidth="1"/>
    <col min="12829" max="12829" width="0.28515625" style="23" customWidth="1"/>
    <col min="12830" max="12833" width="4.7109375" style="23" customWidth="1"/>
    <col min="12834" max="12834" width="0.28515625" style="23" customWidth="1"/>
    <col min="12835" max="13056" width="9.140625" style="23"/>
    <col min="13057" max="13057" width="0.28515625" style="23" customWidth="1"/>
    <col min="13058" max="13058" width="11.28515625" style="23" customWidth="1"/>
    <col min="13059" max="13059" width="0.28515625" style="23" customWidth="1"/>
    <col min="13060" max="13060" width="11.28515625" style="23" customWidth="1"/>
    <col min="13061" max="13061" width="0.28515625" style="23" customWidth="1"/>
    <col min="13062" max="13066" width="5.7109375" style="23" customWidth="1"/>
    <col min="13067" max="13067" width="0.28515625" style="23" customWidth="1"/>
    <col min="13068" max="13072" width="5.7109375" style="23" customWidth="1"/>
    <col min="13073" max="13073" width="0.28515625" style="23" customWidth="1"/>
    <col min="13074" max="13078" width="5.7109375" style="23" customWidth="1"/>
    <col min="13079" max="13079" width="0.28515625" style="23" customWidth="1"/>
    <col min="13080" max="13084" width="5.7109375" style="23" customWidth="1"/>
    <col min="13085" max="13085" width="0.28515625" style="23" customWidth="1"/>
    <col min="13086" max="13089" width="4.7109375" style="23" customWidth="1"/>
    <col min="13090" max="13090" width="0.28515625" style="23" customWidth="1"/>
    <col min="13091" max="13312" width="9.140625" style="23"/>
    <col min="13313" max="13313" width="0.28515625" style="23" customWidth="1"/>
    <col min="13314" max="13314" width="11.28515625" style="23" customWidth="1"/>
    <col min="13315" max="13315" width="0.28515625" style="23" customWidth="1"/>
    <col min="13316" max="13316" width="11.28515625" style="23" customWidth="1"/>
    <col min="13317" max="13317" width="0.28515625" style="23" customWidth="1"/>
    <col min="13318" max="13322" width="5.7109375" style="23" customWidth="1"/>
    <col min="13323" max="13323" width="0.28515625" style="23" customWidth="1"/>
    <col min="13324" max="13328" width="5.7109375" style="23" customWidth="1"/>
    <col min="13329" max="13329" width="0.28515625" style="23" customWidth="1"/>
    <col min="13330" max="13334" width="5.7109375" style="23" customWidth="1"/>
    <col min="13335" max="13335" width="0.28515625" style="23" customWidth="1"/>
    <col min="13336" max="13340" width="5.7109375" style="23" customWidth="1"/>
    <col min="13341" max="13341" width="0.28515625" style="23" customWidth="1"/>
    <col min="13342" max="13345" width="4.7109375" style="23" customWidth="1"/>
    <col min="13346" max="13346" width="0.28515625" style="23" customWidth="1"/>
    <col min="13347" max="13568" width="9.140625" style="23"/>
    <col min="13569" max="13569" width="0.28515625" style="23" customWidth="1"/>
    <col min="13570" max="13570" width="11.28515625" style="23" customWidth="1"/>
    <col min="13571" max="13571" width="0.28515625" style="23" customWidth="1"/>
    <col min="13572" max="13572" width="11.28515625" style="23" customWidth="1"/>
    <col min="13573" max="13573" width="0.28515625" style="23" customWidth="1"/>
    <col min="13574" max="13578" width="5.7109375" style="23" customWidth="1"/>
    <col min="13579" max="13579" width="0.28515625" style="23" customWidth="1"/>
    <col min="13580" max="13584" width="5.7109375" style="23" customWidth="1"/>
    <col min="13585" max="13585" width="0.28515625" style="23" customWidth="1"/>
    <col min="13586" max="13590" width="5.7109375" style="23" customWidth="1"/>
    <col min="13591" max="13591" width="0.28515625" style="23" customWidth="1"/>
    <col min="13592" max="13596" width="5.7109375" style="23" customWidth="1"/>
    <col min="13597" max="13597" width="0.28515625" style="23" customWidth="1"/>
    <col min="13598" max="13601" width="4.7109375" style="23" customWidth="1"/>
    <col min="13602" max="13602" width="0.28515625" style="23" customWidth="1"/>
    <col min="13603" max="13824" width="9.140625" style="23"/>
    <col min="13825" max="13825" width="0.28515625" style="23" customWidth="1"/>
    <col min="13826" max="13826" width="11.28515625" style="23" customWidth="1"/>
    <col min="13827" max="13827" width="0.28515625" style="23" customWidth="1"/>
    <col min="13828" max="13828" width="11.28515625" style="23" customWidth="1"/>
    <col min="13829" max="13829" width="0.28515625" style="23" customWidth="1"/>
    <col min="13830" max="13834" width="5.7109375" style="23" customWidth="1"/>
    <col min="13835" max="13835" width="0.28515625" style="23" customWidth="1"/>
    <col min="13836" max="13840" width="5.7109375" style="23" customWidth="1"/>
    <col min="13841" max="13841" width="0.28515625" style="23" customWidth="1"/>
    <col min="13842" max="13846" width="5.7109375" style="23" customWidth="1"/>
    <col min="13847" max="13847" width="0.28515625" style="23" customWidth="1"/>
    <col min="13848" max="13852" width="5.7109375" style="23" customWidth="1"/>
    <col min="13853" max="13853" width="0.28515625" style="23" customWidth="1"/>
    <col min="13854" max="13857" width="4.7109375" style="23" customWidth="1"/>
    <col min="13858" max="13858" width="0.28515625" style="23" customWidth="1"/>
    <col min="13859" max="14080" width="9.140625" style="23"/>
    <col min="14081" max="14081" width="0.28515625" style="23" customWidth="1"/>
    <col min="14082" max="14082" width="11.28515625" style="23" customWidth="1"/>
    <col min="14083" max="14083" width="0.28515625" style="23" customWidth="1"/>
    <col min="14084" max="14084" width="11.28515625" style="23" customWidth="1"/>
    <col min="14085" max="14085" width="0.28515625" style="23" customWidth="1"/>
    <col min="14086" max="14090" width="5.7109375" style="23" customWidth="1"/>
    <col min="14091" max="14091" width="0.28515625" style="23" customWidth="1"/>
    <col min="14092" max="14096" width="5.7109375" style="23" customWidth="1"/>
    <col min="14097" max="14097" width="0.28515625" style="23" customWidth="1"/>
    <col min="14098" max="14102" width="5.7109375" style="23" customWidth="1"/>
    <col min="14103" max="14103" width="0.28515625" style="23" customWidth="1"/>
    <col min="14104" max="14108" width="5.7109375" style="23" customWidth="1"/>
    <col min="14109" max="14109" width="0.28515625" style="23" customWidth="1"/>
    <col min="14110" max="14113" width="4.7109375" style="23" customWidth="1"/>
    <col min="14114" max="14114" width="0.28515625" style="23" customWidth="1"/>
    <col min="14115" max="14336" width="9.140625" style="23"/>
    <col min="14337" max="14337" width="0.28515625" style="23" customWidth="1"/>
    <col min="14338" max="14338" width="11.28515625" style="23" customWidth="1"/>
    <col min="14339" max="14339" width="0.28515625" style="23" customWidth="1"/>
    <col min="14340" max="14340" width="11.28515625" style="23" customWidth="1"/>
    <col min="14341" max="14341" width="0.28515625" style="23" customWidth="1"/>
    <col min="14342" max="14346" width="5.7109375" style="23" customWidth="1"/>
    <col min="14347" max="14347" width="0.28515625" style="23" customWidth="1"/>
    <col min="14348" max="14352" width="5.7109375" style="23" customWidth="1"/>
    <col min="14353" max="14353" width="0.28515625" style="23" customWidth="1"/>
    <col min="14354" max="14358" width="5.7109375" style="23" customWidth="1"/>
    <col min="14359" max="14359" width="0.28515625" style="23" customWidth="1"/>
    <col min="14360" max="14364" width="5.7109375" style="23" customWidth="1"/>
    <col min="14365" max="14365" width="0.28515625" style="23" customWidth="1"/>
    <col min="14366" max="14369" width="4.7109375" style="23" customWidth="1"/>
    <col min="14370" max="14370" width="0.28515625" style="23" customWidth="1"/>
    <col min="14371" max="14592" width="9.140625" style="23"/>
    <col min="14593" max="14593" width="0.28515625" style="23" customWidth="1"/>
    <col min="14594" max="14594" width="11.28515625" style="23" customWidth="1"/>
    <col min="14595" max="14595" width="0.28515625" style="23" customWidth="1"/>
    <col min="14596" max="14596" width="11.28515625" style="23" customWidth="1"/>
    <col min="14597" max="14597" width="0.28515625" style="23" customWidth="1"/>
    <col min="14598" max="14602" width="5.7109375" style="23" customWidth="1"/>
    <col min="14603" max="14603" width="0.28515625" style="23" customWidth="1"/>
    <col min="14604" max="14608" width="5.7109375" style="23" customWidth="1"/>
    <col min="14609" max="14609" width="0.28515625" style="23" customWidth="1"/>
    <col min="14610" max="14614" width="5.7109375" style="23" customWidth="1"/>
    <col min="14615" max="14615" width="0.28515625" style="23" customWidth="1"/>
    <col min="14616" max="14620" width="5.7109375" style="23" customWidth="1"/>
    <col min="14621" max="14621" width="0.28515625" style="23" customWidth="1"/>
    <col min="14622" max="14625" width="4.7109375" style="23" customWidth="1"/>
    <col min="14626" max="14626" width="0.28515625" style="23" customWidth="1"/>
    <col min="14627" max="14848" width="9.140625" style="23"/>
    <col min="14849" max="14849" width="0.28515625" style="23" customWidth="1"/>
    <col min="14850" max="14850" width="11.28515625" style="23" customWidth="1"/>
    <col min="14851" max="14851" width="0.28515625" style="23" customWidth="1"/>
    <col min="14852" max="14852" width="11.28515625" style="23" customWidth="1"/>
    <col min="14853" max="14853" width="0.28515625" style="23" customWidth="1"/>
    <col min="14854" max="14858" width="5.7109375" style="23" customWidth="1"/>
    <col min="14859" max="14859" width="0.28515625" style="23" customWidth="1"/>
    <col min="14860" max="14864" width="5.7109375" style="23" customWidth="1"/>
    <col min="14865" max="14865" width="0.28515625" style="23" customWidth="1"/>
    <col min="14866" max="14870" width="5.7109375" style="23" customWidth="1"/>
    <col min="14871" max="14871" width="0.28515625" style="23" customWidth="1"/>
    <col min="14872" max="14876" width="5.7109375" style="23" customWidth="1"/>
    <col min="14877" max="14877" width="0.28515625" style="23" customWidth="1"/>
    <col min="14878" max="14881" width="4.7109375" style="23" customWidth="1"/>
    <col min="14882" max="14882" width="0.28515625" style="23" customWidth="1"/>
    <col min="14883" max="15104" width="9.140625" style="23"/>
    <col min="15105" max="15105" width="0.28515625" style="23" customWidth="1"/>
    <col min="15106" max="15106" width="11.28515625" style="23" customWidth="1"/>
    <col min="15107" max="15107" width="0.28515625" style="23" customWidth="1"/>
    <col min="15108" max="15108" width="11.28515625" style="23" customWidth="1"/>
    <col min="15109" max="15109" width="0.28515625" style="23" customWidth="1"/>
    <col min="15110" max="15114" width="5.7109375" style="23" customWidth="1"/>
    <col min="15115" max="15115" width="0.28515625" style="23" customWidth="1"/>
    <col min="15116" max="15120" width="5.7109375" style="23" customWidth="1"/>
    <col min="15121" max="15121" width="0.28515625" style="23" customWidth="1"/>
    <col min="15122" max="15126" width="5.7109375" style="23" customWidth="1"/>
    <col min="15127" max="15127" width="0.28515625" style="23" customWidth="1"/>
    <col min="15128" max="15132" width="5.7109375" style="23" customWidth="1"/>
    <col min="15133" max="15133" width="0.28515625" style="23" customWidth="1"/>
    <col min="15134" max="15137" width="4.7109375" style="23" customWidth="1"/>
    <col min="15138" max="15138" width="0.28515625" style="23" customWidth="1"/>
    <col min="15139" max="15360" width="9.140625" style="23"/>
    <col min="15361" max="15361" width="0.28515625" style="23" customWidth="1"/>
    <col min="15362" max="15362" width="11.28515625" style="23" customWidth="1"/>
    <col min="15363" max="15363" width="0.28515625" style="23" customWidth="1"/>
    <col min="15364" max="15364" width="11.28515625" style="23" customWidth="1"/>
    <col min="15365" max="15365" width="0.28515625" style="23" customWidth="1"/>
    <col min="15366" max="15370" width="5.7109375" style="23" customWidth="1"/>
    <col min="15371" max="15371" width="0.28515625" style="23" customWidth="1"/>
    <col min="15372" max="15376" width="5.7109375" style="23" customWidth="1"/>
    <col min="15377" max="15377" width="0.28515625" style="23" customWidth="1"/>
    <col min="15378" max="15382" width="5.7109375" style="23" customWidth="1"/>
    <col min="15383" max="15383" width="0.28515625" style="23" customWidth="1"/>
    <col min="15384" max="15388" width="5.7109375" style="23" customWidth="1"/>
    <col min="15389" max="15389" width="0.28515625" style="23" customWidth="1"/>
    <col min="15390" max="15393" width="4.7109375" style="23" customWidth="1"/>
    <col min="15394" max="15394" width="0.28515625" style="23" customWidth="1"/>
    <col min="15395" max="15616" width="9.140625" style="23"/>
    <col min="15617" max="15617" width="0.28515625" style="23" customWidth="1"/>
    <col min="15618" max="15618" width="11.28515625" style="23" customWidth="1"/>
    <col min="15619" max="15619" width="0.28515625" style="23" customWidth="1"/>
    <col min="15620" max="15620" width="11.28515625" style="23" customWidth="1"/>
    <col min="15621" max="15621" width="0.28515625" style="23" customWidth="1"/>
    <col min="15622" max="15626" width="5.7109375" style="23" customWidth="1"/>
    <col min="15627" max="15627" width="0.28515625" style="23" customWidth="1"/>
    <col min="15628" max="15632" width="5.7109375" style="23" customWidth="1"/>
    <col min="15633" max="15633" width="0.28515625" style="23" customWidth="1"/>
    <col min="15634" max="15638" width="5.7109375" style="23" customWidth="1"/>
    <col min="15639" max="15639" width="0.28515625" style="23" customWidth="1"/>
    <col min="15640" max="15644" width="5.7109375" style="23" customWidth="1"/>
    <col min="15645" max="15645" width="0.28515625" style="23" customWidth="1"/>
    <col min="15646" max="15649" width="4.7109375" style="23" customWidth="1"/>
    <col min="15650" max="15650" width="0.28515625" style="23" customWidth="1"/>
    <col min="15651" max="15872" width="9.140625" style="23"/>
    <col min="15873" max="15873" width="0.28515625" style="23" customWidth="1"/>
    <col min="15874" max="15874" width="11.28515625" style="23" customWidth="1"/>
    <col min="15875" max="15875" width="0.28515625" style="23" customWidth="1"/>
    <col min="15876" max="15876" width="11.28515625" style="23" customWidth="1"/>
    <col min="15877" max="15877" width="0.28515625" style="23" customWidth="1"/>
    <col min="15878" max="15882" width="5.7109375" style="23" customWidth="1"/>
    <col min="15883" max="15883" width="0.28515625" style="23" customWidth="1"/>
    <col min="15884" max="15888" width="5.7109375" style="23" customWidth="1"/>
    <col min="15889" max="15889" width="0.28515625" style="23" customWidth="1"/>
    <col min="15890" max="15894" width="5.7109375" style="23" customWidth="1"/>
    <col min="15895" max="15895" width="0.28515625" style="23" customWidth="1"/>
    <col min="15896" max="15900" width="5.7109375" style="23" customWidth="1"/>
    <col min="15901" max="15901" width="0.28515625" style="23" customWidth="1"/>
    <col min="15902" max="15905" width="4.7109375" style="23" customWidth="1"/>
    <col min="15906" max="15906" width="0.28515625" style="23" customWidth="1"/>
    <col min="15907" max="16128" width="9.140625" style="23"/>
    <col min="16129" max="16129" width="0.28515625" style="23" customWidth="1"/>
    <col min="16130" max="16130" width="11.28515625" style="23" customWidth="1"/>
    <col min="16131" max="16131" width="0.28515625" style="23" customWidth="1"/>
    <col min="16132" max="16132" width="11.28515625" style="23" customWidth="1"/>
    <col min="16133" max="16133" width="0.28515625" style="23" customWidth="1"/>
    <col min="16134" max="16138" width="5.7109375" style="23" customWidth="1"/>
    <col min="16139" max="16139" width="0.28515625" style="23" customWidth="1"/>
    <col min="16140" max="16144" width="5.7109375" style="23" customWidth="1"/>
    <col min="16145" max="16145" width="0.28515625" style="23" customWidth="1"/>
    <col min="16146" max="16150" width="5.7109375" style="23" customWidth="1"/>
    <col min="16151" max="16151" width="0.28515625" style="23" customWidth="1"/>
    <col min="16152" max="16156" width="5.7109375" style="23" customWidth="1"/>
    <col min="16157" max="16157" width="0.28515625" style="23" customWidth="1"/>
    <col min="16158" max="16161" width="4.7109375" style="23" customWidth="1"/>
    <col min="16162" max="16162" width="0.28515625" style="23" customWidth="1"/>
    <col min="16163" max="16384" width="9.140625" style="23"/>
  </cols>
  <sheetData>
    <row r="1" spans="1:40" s="126" customFormat="1" ht="1.9" customHeight="1" thickBot="1"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</row>
    <row r="2" spans="1:40" s="126" customFormat="1" ht="19.899999999999999" customHeight="1">
      <c r="A2" s="280"/>
      <c r="B2" s="372" t="s">
        <v>145</v>
      </c>
      <c r="C2" s="280"/>
      <c r="D2" s="281" t="s">
        <v>146</v>
      </c>
      <c r="E2" s="282"/>
      <c r="F2" s="283"/>
      <c r="G2" s="283"/>
      <c r="H2" s="283"/>
      <c r="I2" s="283"/>
      <c r="J2" s="283"/>
      <c r="K2" s="282"/>
      <c r="L2" s="283"/>
      <c r="M2" s="283"/>
      <c r="N2" s="283"/>
      <c r="O2" s="283"/>
      <c r="P2" s="283"/>
      <c r="Q2" s="282"/>
      <c r="R2" s="283"/>
      <c r="S2" s="283"/>
      <c r="T2" s="283"/>
      <c r="U2" s="283"/>
      <c r="V2" s="283"/>
      <c r="W2" s="282"/>
      <c r="X2" s="283"/>
      <c r="Y2" s="283"/>
      <c r="Z2" s="283"/>
      <c r="AA2" s="283"/>
      <c r="AB2" s="283"/>
      <c r="AC2" s="282"/>
      <c r="AD2" s="283"/>
      <c r="AE2" s="283"/>
      <c r="AF2" s="284"/>
      <c r="AG2" s="285"/>
      <c r="AH2" s="280"/>
    </row>
    <row r="3" spans="1:40" s="126" customFormat="1" ht="19.899999999999999" customHeight="1">
      <c r="A3" s="286"/>
      <c r="B3" s="373"/>
      <c r="C3" s="286"/>
      <c r="D3" s="287" t="s">
        <v>147</v>
      </c>
      <c r="E3" s="288"/>
      <c r="F3" s="289"/>
      <c r="G3" s="289"/>
      <c r="H3" s="289"/>
      <c r="I3" s="289"/>
      <c r="J3" s="289"/>
      <c r="K3" s="288"/>
      <c r="L3" s="289"/>
      <c r="M3" s="289"/>
      <c r="N3" s="289"/>
      <c r="O3" s="289"/>
      <c r="P3" s="289"/>
      <c r="Q3" s="288"/>
      <c r="R3" s="289"/>
      <c r="S3" s="289"/>
      <c r="T3" s="289"/>
      <c r="U3" s="289"/>
      <c r="V3" s="289"/>
      <c r="W3" s="288"/>
      <c r="X3" s="289"/>
      <c r="Y3" s="289"/>
      <c r="Z3" s="289"/>
      <c r="AA3" s="289"/>
      <c r="AB3" s="289"/>
      <c r="AC3" s="288"/>
      <c r="AD3" s="289"/>
      <c r="AE3" s="289"/>
      <c r="AF3" s="289"/>
      <c r="AG3" s="290"/>
      <c r="AH3" s="286"/>
      <c r="AI3" s="291"/>
      <c r="AJ3" s="291"/>
      <c r="AK3" s="291"/>
      <c r="AL3" s="291"/>
      <c r="AM3" s="291"/>
      <c r="AN3" s="292"/>
    </row>
    <row r="4" spans="1:40" s="126" customFormat="1" ht="19.899999999999999" customHeight="1">
      <c r="A4" s="293"/>
      <c r="B4" s="373"/>
      <c r="C4" s="293"/>
      <c r="D4" s="294" t="s">
        <v>148</v>
      </c>
      <c r="E4" s="295"/>
      <c r="F4" s="296"/>
      <c r="G4" s="296"/>
      <c r="H4" s="296"/>
      <c r="I4" s="296"/>
      <c r="J4" s="296"/>
      <c r="K4" s="295"/>
      <c r="L4" s="296"/>
      <c r="M4" s="296"/>
      <c r="N4" s="296"/>
      <c r="O4" s="296"/>
      <c r="P4" s="296"/>
      <c r="Q4" s="295"/>
      <c r="R4" s="296"/>
      <c r="S4" s="296"/>
      <c r="T4" s="296"/>
      <c r="U4" s="296"/>
      <c r="V4" s="296"/>
      <c r="W4" s="295"/>
      <c r="X4" s="296"/>
      <c r="Y4" s="296"/>
      <c r="Z4" s="296"/>
      <c r="AA4" s="296"/>
      <c r="AB4" s="296"/>
      <c r="AC4" s="295"/>
      <c r="AD4" s="296"/>
      <c r="AE4" s="296"/>
      <c r="AF4" s="296"/>
      <c r="AG4" s="297"/>
      <c r="AH4" s="293"/>
      <c r="AI4" s="298"/>
      <c r="AJ4" s="298"/>
      <c r="AK4" s="298"/>
      <c r="AL4" s="298"/>
      <c r="AM4" s="298"/>
      <c r="AN4" s="299"/>
    </row>
    <row r="5" spans="1:40" s="126" customFormat="1" ht="19.899999999999999" customHeight="1" thickBot="1">
      <c r="A5" s="300"/>
      <c r="B5" s="373"/>
      <c r="C5" s="300"/>
      <c r="D5" s="301" t="s">
        <v>27</v>
      </c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3"/>
      <c r="X5" s="302"/>
      <c r="Y5" s="302"/>
      <c r="Z5" s="302"/>
      <c r="AA5" s="302"/>
      <c r="AB5" s="302"/>
      <c r="AC5" s="303"/>
      <c r="AD5" s="302" t="s">
        <v>36</v>
      </c>
      <c r="AE5" s="302"/>
      <c r="AF5" s="304"/>
      <c r="AG5" s="305"/>
      <c r="AH5" s="300"/>
    </row>
    <row r="6" spans="1:40" s="126" customFormat="1" ht="1.9" customHeight="1" thickBot="1"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</row>
    <row r="7" spans="1:40" ht="13.15" customHeight="1" thickBot="1">
      <c r="A7" s="306"/>
      <c r="B7" s="307" t="s">
        <v>28</v>
      </c>
      <c r="C7" s="306"/>
      <c r="D7" s="308" t="s">
        <v>29</v>
      </c>
      <c r="E7" s="306"/>
      <c r="F7" s="379" t="s">
        <v>30</v>
      </c>
      <c r="G7" s="380"/>
      <c r="H7" s="380"/>
      <c r="I7" s="380"/>
      <c r="J7" s="381"/>
      <c r="K7" s="306"/>
      <c r="L7" s="361" t="s">
        <v>31</v>
      </c>
      <c r="M7" s="361"/>
      <c r="N7" s="361"/>
      <c r="O7" s="361"/>
      <c r="P7" s="361"/>
      <c r="Q7" s="306"/>
      <c r="R7" s="360" t="s">
        <v>32</v>
      </c>
      <c r="S7" s="361"/>
      <c r="T7" s="361"/>
      <c r="U7" s="361"/>
      <c r="V7" s="362"/>
      <c r="W7" s="306"/>
      <c r="X7" s="360" t="s">
        <v>33</v>
      </c>
      <c r="Y7" s="361"/>
      <c r="Z7" s="361"/>
      <c r="AA7" s="361"/>
      <c r="AB7" s="362"/>
      <c r="AC7" s="306"/>
      <c r="AD7" s="360" t="s">
        <v>34</v>
      </c>
      <c r="AE7" s="361"/>
      <c r="AF7" s="361"/>
      <c r="AG7" s="362"/>
      <c r="AH7" s="306"/>
    </row>
    <row r="8" spans="1:40" s="126" customFormat="1" ht="1.9" customHeight="1" thickBot="1"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</row>
    <row r="9" spans="1:40" ht="13.15" customHeight="1">
      <c r="A9" s="186"/>
      <c r="B9" s="309" t="s">
        <v>35</v>
      </c>
      <c r="C9" s="186"/>
      <c r="D9" s="310"/>
      <c r="E9" s="186"/>
      <c r="F9" s="311"/>
      <c r="G9" s="311"/>
      <c r="H9" s="311"/>
      <c r="I9" s="311"/>
      <c r="J9" s="312"/>
      <c r="K9" s="186"/>
      <c r="L9" s="313"/>
      <c r="M9" s="311"/>
      <c r="N9" s="311"/>
      <c r="O9" s="311"/>
      <c r="P9" s="312"/>
      <c r="Q9" s="186"/>
      <c r="R9" s="404" t="s">
        <v>80</v>
      </c>
      <c r="S9" s="405"/>
      <c r="T9" s="405"/>
      <c r="U9" s="405"/>
      <c r="V9" s="406"/>
      <c r="W9" s="186"/>
      <c r="X9" s="1" t="s">
        <v>36</v>
      </c>
      <c r="Y9" s="2"/>
      <c r="Z9" s="2"/>
      <c r="AA9" s="2"/>
      <c r="AB9" s="3"/>
      <c r="AC9" s="186"/>
      <c r="AD9" s="1" t="s">
        <v>36</v>
      </c>
      <c r="AE9" s="2"/>
      <c r="AF9" s="2"/>
      <c r="AG9" s="3"/>
      <c r="AH9" s="186"/>
    </row>
    <row r="10" spans="1:40" ht="13.15" customHeight="1" thickBot="1">
      <c r="A10" s="188"/>
      <c r="B10" s="309" t="s">
        <v>2</v>
      </c>
      <c r="C10" s="188"/>
      <c r="D10" s="314"/>
      <c r="E10" s="188"/>
      <c r="F10" s="315"/>
      <c r="G10" s="315"/>
      <c r="H10" s="315"/>
      <c r="I10" s="315"/>
      <c r="J10" s="316"/>
      <c r="K10" s="188"/>
      <c r="L10" s="317"/>
      <c r="M10" s="318"/>
      <c r="N10" s="315"/>
      <c r="O10" s="315"/>
      <c r="P10" s="316"/>
      <c r="Q10" s="188"/>
      <c r="R10" s="407"/>
      <c r="S10" s="408"/>
      <c r="T10" s="408"/>
      <c r="U10" s="408"/>
      <c r="V10" s="409"/>
      <c r="W10" s="188"/>
      <c r="X10" s="319"/>
      <c r="Y10" s="320"/>
      <c r="Z10" s="320"/>
      <c r="AA10" s="320"/>
      <c r="AB10" s="321"/>
      <c r="AC10" s="188"/>
      <c r="AD10" s="4"/>
      <c r="AE10" s="45"/>
      <c r="AF10" s="45"/>
      <c r="AG10" s="5"/>
      <c r="AH10" s="188"/>
    </row>
    <row r="11" spans="1:40" ht="13.15" customHeight="1">
      <c r="A11" s="190"/>
      <c r="B11" s="322" t="s">
        <v>3</v>
      </c>
      <c r="C11" s="190"/>
      <c r="D11" s="314"/>
      <c r="E11" s="190"/>
      <c r="F11" s="410" t="s">
        <v>149</v>
      </c>
      <c r="G11" s="411"/>
      <c r="H11" s="411"/>
      <c r="I11" s="411"/>
      <c r="J11" s="412"/>
      <c r="K11" s="190"/>
      <c r="L11" s="402" t="s">
        <v>0</v>
      </c>
      <c r="M11" s="385" t="s">
        <v>84</v>
      </c>
      <c r="N11" s="388" t="s">
        <v>150</v>
      </c>
      <c r="O11" s="374" t="s">
        <v>86</v>
      </c>
      <c r="P11" s="394" t="s">
        <v>117</v>
      </c>
      <c r="Q11" s="189"/>
      <c r="R11" s="402" t="s">
        <v>0</v>
      </c>
      <c r="S11" s="419" t="s">
        <v>151</v>
      </c>
      <c r="T11" s="376" t="s">
        <v>1</v>
      </c>
      <c r="U11" s="391" t="s">
        <v>152</v>
      </c>
      <c r="V11" s="357" t="s">
        <v>85</v>
      </c>
      <c r="W11" s="189"/>
      <c r="X11" s="394" t="s">
        <v>117</v>
      </c>
      <c r="Y11" s="385" t="s">
        <v>84</v>
      </c>
      <c r="Z11" s="388" t="s">
        <v>150</v>
      </c>
      <c r="AA11" s="374" t="s">
        <v>86</v>
      </c>
      <c r="AB11" s="391" t="s">
        <v>152</v>
      </c>
      <c r="AC11" s="190"/>
      <c r="AD11" s="4"/>
      <c r="AE11" s="45"/>
      <c r="AF11" s="45"/>
      <c r="AG11" s="5"/>
      <c r="AH11" s="190"/>
    </row>
    <row r="12" spans="1:40" ht="13.15" customHeight="1" thickBot="1">
      <c r="A12" s="190"/>
      <c r="B12" s="322" t="s">
        <v>5</v>
      </c>
      <c r="C12" s="190"/>
      <c r="D12" s="314"/>
      <c r="E12" s="190"/>
      <c r="F12" s="413"/>
      <c r="G12" s="414"/>
      <c r="H12" s="414"/>
      <c r="I12" s="414"/>
      <c r="J12" s="415"/>
      <c r="K12" s="190"/>
      <c r="L12" s="402"/>
      <c r="M12" s="386"/>
      <c r="N12" s="389"/>
      <c r="O12" s="375"/>
      <c r="P12" s="395"/>
      <c r="Q12" s="189"/>
      <c r="R12" s="402"/>
      <c r="S12" s="420"/>
      <c r="T12" s="377"/>
      <c r="U12" s="392"/>
      <c r="V12" s="358"/>
      <c r="W12" s="189"/>
      <c r="X12" s="395"/>
      <c r="Y12" s="386"/>
      <c r="Z12" s="389"/>
      <c r="AA12" s="375"/>
      <c r="AB12" s="392"/>
      <c r="AC12" s="190"/>
      <c r="AD12" s="4"/>
      <c r="AE12" s="45"/>
      <c r="AF12" s="45"/>
      <c r="AG12" s="5"/>
      <c r="AH12" s="190"/>
    </row>
    <row r="13" spans="1:40" ht="13.15" customHeight="1" thickBot="1">
      <c r="A13" s="190"/>
      <c r="B13" s="322" t="s">
        <v>6</v>
      </c>
      <c r="C13" s="190"/>
      <c r="D13" s="314"/>
      <c r="E13" s="190"/>
      <c r="F13" s="382" t="s">
        <v>9</v>
      </c>
      <c r="G13" s="383"/>
      <c r="H13" s="383"/>
      <c r="I13" s="383"/>
      <c r="J13" s="384"/>
      <c r="K13" s="190"/>
      <c r="L13" s="402"/>
      <c r="M13" s="386"/>
      <c r="N13" s="389"/>
      <c r="O13" s="375"/>
      <c r="P13" s="395"/>
      <c r="Q13" s="189"/>
      <c r="R13" s="402"/>
      <c r="S13" s="420"/>
      <c r="T13" s="377"/>
      <c r="U13" s="392"/>
      <c r="V13" s="358"/>
      <c r="W13" s="189"/>
      <c r="X13" s="395"/>
      <c r="Y13" s="386"/>
      <c r="Z13" s="389"/>
      <c r="AA13" s="375"/>
      <c r="AB13" s="392"/>
      <c r="AC13" s="190"/>
      <c r="AD13" s="4"/>
      <c r="AE13" s="45"/>
      <c r="AF13" s="45"/>
      <c r="AG13" s="5"/>
      <c r="AH13" s="190"/>
    </row>
    <row r="14" spans="1:40" ht="13.15" customHeight="1" thickBot="1">
      <c r="A14" s="190"/>
      <c r="B14" s="322" t="s">
        <v>7</v>
      </c>
      <c r="C14" s="190"/>
      <c r="D14" s="314"/>
      <c r="E14" s="190"/>
      <c r="F14" s="416" t="s">
        <v>42</v>
      </c>
      <c r="G14" s="417"/>
      <c r="H14" s="417"/>
      <c r="I14" s="417"/>
      <c r="J14" s="418"/>
      <c r="K14" s="190"/>
      <c r="L14" s="402"/>
      <c r="M14" s="387"/>
      <c r="N14" s="390"/>
      <c r="O14" s="375"/>
      <c r="P14" s="396"/>
      <c r="Q14" s="189"/>
      <c r="R14" s="402"/>
      <c r="S14" s="421"/>
      <c r="T14" s="378"/>
      <c r="U14" s="393"/>
      <c r="V14" s="359"/>
      <c r="W14" s="189"/>
      <c r="X14" s="396"/>
      <c r="Y14" s="387"/>
      <c r="Z14" s="390"/>
      <c r="AA14" s="375"/>
      <c r="AB14" s="393"/>
      <c r="AC14" s="190"/>
      <c r="AD14" s="4"/>
      <c r="AE14" s="45"/>
      <c r="AF14" s="45"/>
      <c r="AG14" s="5"/>
      <c r="AH14" s="190"/>
    </row>
    <row r="15" spans="1:40" ht="13.15" customHeight="1" thickBot="1">
      <c r="A15" s="190"/>
      <c r="B15" s="323" t="s">
        <v>8</v>
      </c>
      <c r="C15" s="190"/>
      <c r="D15" s="314"/>
      <c r="E15" s="190"/>
      <c r="F15" s="382" t="s">
        <v>9</v>
      </c>
      <c r="G15" s="383"/>
      <c r="H15" s="383"/>
      <c r="I15" s="383"/>
      <c r="J15" s="384"/>
      <c r="K15" s="190"/>
      <c r="L15" s="363" t="s">
        <v>9</v>
      </c>
      <c r="M15" s="364"/>
      <c r="N15" s="364"/>
      <c r="O15" s="364"/>
      <c r="P15" s="365"/>
      <c r="Q15" s="189"/>
      <c r="R15" s="363" t="s">
        <v>9</v>
      </c>
      <c r="S15" s="364"/>
      <c r="T15" s="364"/>
      <c r="U15" s="364"/>
      <c r="V15" s="365"/>
      <c r="W15" s="189"/>
      <c r="X15" s="363" t="s">
        <v>9</v>
      </c>
      <c r="Y15" s="364"/>
      <c r="Z15" s="364"/>
      <c r="AA15" s="364"/>
      <c r="AB15" s="365"/>
      <c r="AC15" s="190"/>
      <c r="AD15" s="4"/>
      <c r="AE15" s="45"/>
      <c r="AF15" s="45"/>
      <c r="AG15" s="5"/>
      <c r="AH15" s="190"/>
    </row>
    <row r="16" spans="1:40" ht="13.15" customHeight="1">
      <c r="A16" s="190"/>
      <c r="B16" s="324" t="s">
        <v>10</v>
      </c>
      <c r="C16" s="190"/>
      <c r="D16" s="314"/>
      <c r="E16" s="190"/>
      <c r="F16" s="394" t="s">
        <v>117</v>
      </c>
      <c r="G16" s="385" t="s">
        <v>84</v>
      </c>
      <c r="H16" s="376" t="s">
        <v>1</v>
      </c>
      <c r="I16" s="374" t="s">
        <v>86</v>
      </c>
      <c r="J16" s="419" t="s">
        <v>151</v>
      </c>
      <c r="K16" s="190"/>
      <c r="L16" s="402" t="s">
        <v>0</v>
      </c>
      <c r="M16" s="385" t="s">
        <v>84</v>
      </c>
      <c r="N16" s="376" t="s">
        <v>1</v>
      </c>
      <c r="O16" s="374" t="s">
        <v>86</v>
      </c>
      <c r="P16" s="391" t="s">
        <v>118</v>
      </c>
      <c r="Q16" s="189"/>
      <c r="R16" s="422" t="s">
        <v>43</v>
      </c>
      <c r="S16" s="423"/>
      <c r="T16" s="423"/>
      <c r="U16" s="423"/>
      <c r="V16" s="424"/>
      <c r="W16" s="189"/>
      <c r="X16" s="402" t="s">
        <v>0</v>
      </c>
      <c r="Y16" s="385" t="s">
        <v>84</v>
      </c>
      <c r="Z16" s="376" t="s">
        <v>1</v>
      </c>
      <c r="AA16" s="374" t="s">
        <v>86</v>
      </c>
      <c r="AB16" s="419" t="s">
        <v>151</v>
      </c>
      <c r="AC16" s="190"/>
      <c r="AD16" s="4"/>
      <c r="AE16" s="45"/>
      <c r="AF16" s="45"/>
      <c r="AG16" s="5"/>
      <c r="AH16" s="190"/>
    </row>
    <row r="17" spans="1:34" ht="13.15" customHeight="1" thickBot="1">
      <c r="A17" s="190"/>
      <c r="B17" s="324" t="s">
        <v>11</v>
      </c>
      <c r="C17" s="190"/>
      <c r="D17" s="314"/>
      <c r="E17" s="190"/>
      <c r="F17" s="395"/>
      <c r="G17" s="386"/>
      <c r="H17" s="377"/>
      <c r="I17" s="375"/>
      <c r="J17" s="420"/>
      <c r="K17" s="190"/>
      <c r="L17" s="402"/>
      <c r="M17" s="386"/>
      <c r="N17" s="377"/>
      <c r="O17" s="375"/>
      <c r="P17" s="392"/>
      <c r="Q17" s="189"/>
      <c r="R17" s="425"/>
      <c r="S17" s="426"/>
      <c r="T17" s="426"/>
      <c r="U17" s="426"/>
      <c r="V17" s="427"/>
      <c r="W17" s="189"/>
      <c r="X17" s="402"/>
      <c r="Y17" s="386"/>
      <c r="Z17" s="377"/>
      <c r="AA17" s="375"/>
      <c r="AB17" s="420"/>
      <c r="AC17" s="190"/>
      <c r="AD17" s="4"/>
      <c r="AE17" s="45"/>
      <c r="AF17" s="45"/>
      <c r="AG17" s="5"/>
      <c r="AH17" s="190"/>
    </row>
    <row r="18" spans="1:34" ht="13.15" customHeight="1">
      <c r="A18" s="190"/>
      <c r="B18" s="324" t="s">
        <v>12</v>
      </c>
      <c r="C18" s="190"/>
      <c r="D18" s="314"/>
      <c r="E18" s="190"/>
      <c r="F18" s="395"/>
      <c r="G18" s="386"/>
      <c r="H18" s="377"/>
      <c r="I18" s="375"/>
      <c r="J18" s="420"/>
      <c r="K18" s="190"/>
      <c r="L18" s="402"/>
      <c r="M18" s="386"/>
      <c r="N18" s="377"/>
      <c r="O18" s="375"/>
      <c r="P18" s="392"/>
      <c r="Q18" s="189"/>
      <c r="R18" s="428" t="s">
        <v>38</v>
      </c>
      <c r="S18" s="429"/>
      <c r="T18" s="432" t="s">
        <v>109</v>
      </c>
      <c r="U18" s="433"/>
      <c r="V18" s="434"/>
      <c r="W18" s="189"/>
      <c r="X18" s="402"/>
      <c r="Y18" s="386"/>
      <c r="Z18" s="377"/>
      <c r="AA18" s="375"/>
      <c r="AB18" s="420"/>
      <c r="AC18" s="190"/>
      <c r="AD18" s="4"/>
      <c r="AE18" s="45"/>
      <c r="AF18" s="45"/>
      <c r="AG18" s="5"/>
      <c r="AH18" s="190"/>
    </row>
    <row r="19" spans="1:34" ht="13.15" customHeight="1" thickBot="1">
      <c r="A19" s="190"/>
      <c r="B19" s="324" t="s">
        <v>72</v>
      </c>
      <c r="C19" s="190"/>
      <c r="D19" s="314"/>
      <c r="E19" s="190"/>
      <c r="F19" s="396"/>
      <c r="G19" s="387"/>
      <c r="H19" s="378"/>
      <c r="I19" s="375"/>
      <c r="J19" s="421"/>
      <c r="K19" s="190"/>
      <c r="L19" s="402"/>
      <c r="M19" s="387"/>
      <c r="N19" s="378"/>
      <c r="O19" s="375"/>
      <c r="P19" s="393"/>
      <c r="Q19" s="189"/>
      <c r="R19" s="430"/>
      <c r="S19" s="431"/>
      <c r="T19" s="435"/>
      <c r="U19" s="436"/>
      <c r="V19" s="437"/>
      <c r="W19" s="189"/>
      <c r="X19" s="402"/>
      <c r="Y19" s="387"/>
      <c r="Z19" s="378"/>
      <c r="AA19" s="375"/>
      <c r="AB19" s="421"/>
      <c r="AC19" s="190"/>
      <c r="AD19" s="4"/>
      <c r="AE19" s="45"/>
      <c r="AF19" s="45"/>
      <c r="AG19" s="5"/>
      <c r="AH19" s="190"/>
    </row>
    <row r="20" spans="1:34" ht="13.15" customHeight="1">
      <c r="A20" s="190"/>
      <c r="B20" s="325" t="s">
        <v>45</v>
      </c>
      <c r="C20" s="190"/>
      <c r="D20" s="314"/>
      <c r="E20" s="190"/>
      <c r="F20" s="366" t="s">
        <v>153</v>
      </c>
      <c r="G20" s="367"/>
      <c r="H20" s="367"/>
      <c r="I20" s="367"/>
      <c r="J20" s="368"/>
      <c r="K20" s="188"/>
      <c r="L20" s="366" t="s">
        <v>153</v>
      </c>
      <c r="M20" s="367"/>
      <c r="N20" s="367"/>
      <c r="O20" s="367"/>
      <c r="P20" s="368"/>
      <c r="Q20" s="187"/>
      <c r="R20" s="366" t="s">
        <v>153</v>
      </c>
      <c r="S20" s="367"/>
      <c r="T20" s="367"/>
      <c r="U20" s="367"/>
      <c r="V20" s="368"/>
      <c r="W20" s="187"/>
      <c r="X20" s="366" t="s">
        <v>153</v>
      </c>
      <c r="Y20" s="367"/>
      <c r="Z20" s="367"/>
      <c r="AA20" s="367"/>
      <c r="AB20" s="368"/>
      <c r="AC20" s="188"/>
      <c r="AD20" s="4"/>
      <c r="AE20" s="45"/>
      <c r="AF20" s="45"/>
      <c r="AG20" s="5"/>
      <c r="AH20" s="190"/>
    </row>
    <row r="21" spans="1:34" ht="13.15" customHeight="1" thickBot="1">
      <c r="A21" s="190"/>
      <c r="B21" s="325" t="s">
        <v>13</v>
      </c>
      <c r="C21" s="190"/>
      <c r="D21" s="314"/>
      <c r="E21" s="190"/>
      <c r="F21" s="369"/>
      <c r="G21" s="370"/>
      <c r="H21" s="370"/>
      <c r="I21" s="370"/>
      <c r="J21" s="371"/>
      <c r="K21" s="188"/>
      <c r="L21" s="369"/>
      <c r="M21" s="370"/>
      <c r="N21" s="370"/>
      <c r="O21" s="370"/>
      <c r="P21" s="371"/>
      <c r="Q21" s="187"/>
      <c r="R21" s="369"/>
      <c r="S21" s="370"/>
      <c r="T21" s="370"/>
      <c r="U21" s="370"/>
      <c r="V21" s="371"/>
      <c r="W21" s="187"/>
      <c r="X21" s="369"/>
      <c r="Y21" s="370"/>
      <c r="Z21" s="370"/>
      <c r="AA21" s="370"/>
      <c r="AB21" s="371"/>
      <c r="AC21" s="188"/>
      <c r="AD21" s="4"/>
      <c r="AE21" s="45"/>
      <c r="AF21" s="45"/>
      <c r="AG21" s="5"/>
      <c r="AH21" s="190"/>
    </row>
    <row r="22" spans="1:34" ht="13.15" customHeight="1">
      <c r="A22" s="190"/>
      <c r="B22" s="324" t="s">
        <v>14</v>
      </c>
      <c r="C22" s="190"/>
      <c r="D22" s="314"/>
      <c r="E22" s="190"/>
      <c r="F22" s="402" t="s">
        <v>0</v>
      </c>
      <c r="G22" s="385" t="s">
        <v>84</v>
      </c>
      <c r="H22" s="376" t="s">
        <v>1</v>
      </c>
      <c r="I22" s="374" t="s">
        <v>86</v>
      </c>
      <c r="J22" s="397" t="s">
        <v>85</v>
      </c>
      <c r="K22" s="190"/>
      <c r="L22" s="402" t="s">
        <v>0</v>
      </c>
      <c r="M22" s="385" t="s">
        <v>84</v>
      </c>
      <c r="N22" s="376" t="s">
        <v>1</v>
      </c>
      <c r="O22" s="374" t="s">
        <v>86</v>
      </c>
      <c r="P22" s="357" t="s">
        <v>85</v>
      </c>
      <c r="Q22" s="189"/>
      <c r="R22" s="402" t="s">
        <v>0</v>
      </c>
      <c r="S22" s="385" t="s">
        <v>84</v>
      </c>
      <c r="T22" s="376" t="s">
        <v>1</v>
      </c>
      <c r="U22" s="374" t="s">
        <v>86</v>
      </c>
      <c r="V22" s="391" t="s">
        <v>118</v>
      </c>
      <c r="W22" s="189"/>
      <c r="X22" s="402" t="s">
        <v>0</v>
      </c>
      <c r="Y22" s="385" t="s">
        <v>84</v>
      </c>
      <c r="Z22" s="376" t="s">
        <v>1</v>
      </c>
      <c r="AA22" s="374" t="s">
        <v>86</v>
      </c>
      <c r="AB22" s="397" t="s">
        <v>85</v>
      </c>
      <c r="AC22" s="190"/>
      <c r="AD22" s="4"/>
      <c r="AE22" s="45"/>
      <c r="AF22" s="45"/>
      <c r="AG22" s="5"/>
      <c r="AH22" s="190"/>
    </row>
    <row r="23" spans="1:34" ht="13.15" customHeight="1">
      <c r="A23" s="190"/>
      <c r="B23" s="324" t="s">
        <v>15</v>
      </c>
      <c r="C23" s="190"/>
      <c r="D23" s="314"/>
      <c r="E23" s="190"/>
      <c r="F23" s="402"/>
      <c r="G23" s="386"/>
      <c r="H23" s="377"/>
      <c r="I23" s="375"/>
      <c r="J23" s="398"/>
      <c r="K23" s="190"/>
      <c r="L23" s="402"/>
      <c r="M23" s="386"/>
      <c r="N23" s="377"/>
      <c r="O23" s="375"/>
      <c r="P23" s="358"/>
      <c r="Q23" s="189"/>
      <c r="R23" s="402"/>
      <c r="S23" s="386"/>
      <c r="T23" s="377"/>
      <c r="U23" s="375"/>
      <c r="V23" s="392"/>
      <c r="W23" s="189"/>
      <c r="X23" s="402"/>
      <c r="Y23" s="386"/>
      <c r="Z23" s="377"/>
      <c r="AA23" s="375"/>
      <c r="AB23" s="398"/>
      <c r="AC23" s="190"/>
      <c r="AD23" s="4"/>
      <c r="AE23" s="45"/>
      <c r="AF23" s="45"/>
      <c r="AG23" s="5"/>
      <c r="AH23" s="190"/>
    </row>
    <row r="24" spans="1:34" ht="13.15" customHeight="1">
      <c r="A24" s="190"/>
      <c r="B24" s="324" t="s">
        <v>16</v>
      </c>
      <c r="C24" s="190"/>
      <c r="D24" s="438" t="s">
        <v>154</v>
      </c>
      <c r="E24" s="190"/>
      <c r="F24" s="402"/>
      <c r="G24" s="386"/>
      <c r="H24" s="377"/>
      <c r="I24" s="375"/>
      <c r="J24" s="398"/>
      <c r="K24" s="190"/>
      <c r="L24" s="402"/>
      <c r="M24" s="386"/>
      <c r="N24" s="377"/>
      <c r="O24" s="375"/>
      <c r="P24" s="358"/>
      <c r="Q24" s="189"/>
      <c r="R24" s="402"/>
      <c r="S24" s="386"/>
      <c r="T24" s="377"/>
      <c r="U24" s="375"/>
      <c r="V24" s="392"/>
      <c r="W24" s="189"/>
      <c r="X24" s="402"/>
      <c r="Y24" s="386"/>
      <c r="Z24" s="377"/>
      <c r="AA24" s="375"/>
      <c r="AB24" s="398"/>
      <c r="AC24" s="190"/>
      <c r="AD24" s="4"/>
      <c r="AE24" s="45"/>
      <c r="AF24" s="45"/>
      <c r="AG24" s="5"/>
      <c r="AH24" s="190"/>
    </row>
    <row r="25" spans="1:34" ht="13.15" customHeight="1" thickBot="1">
      <c r="A25" s="192"/>
      <c r="B25" s="324" t="s">
        <v>17</v>
      </c>
      <c r="C25" s="192"/>
      <c r="D25" s="439"/>
      <c r="E25" s="192"/>
      <c r="F25" s="402"/>
      <c r="G25" s="387"/>
      <c r="H25" s="378"/>
      <c r="I25" s="375"/>
      <c r="J25" s="399"/>
      <c r="K25" s="192"/>
      <c r="L25" s="402"/>
      <c r="M25" s="387"/>
      <c r="N25" s="378"/>
      <c r="O25" s="375"/>
      <c r="P25" s="359"/>
      <c r="Q25" s="191"/>
      <c r="R25" s="402"/>
      <c r="S25" s="387"/>
      <c r="T25" s="378"/>
      <c r="U25" s="375"/>
      <c r="V25" s="393"/>
      <c r="W25" s="191"/>
      <c r="X25" s="402"/>
      <c r="Y25" s="387"/>
      <c r="Z25" s="378"/>
      <c r="AA25" s="375"/>
      <c r="AB25" s="399"/>
      <c r="AC25" s="192"/>
      <c r="AD25" s="4"/>
      <c r="AE25" s="45"/>
      <c r="AF25" s="45"/>
      <c r="AG25" s="5"/>
      <c r="AH25" s="192"/>
    </row>
    <row r="26" spans="1:34" ht="13.15" customHeight="1" thickBot="1">
      <c r="A26" s="192"/>
      <c r="B26" s="326" t="s">
        <v>18</v>
      </c>
      <c r="C26" s="192"/>
      <c r="D26" s="327" t="s">
        <v>9</v>
      </c>
      <c r="E26" s="192"/>
      <c r="F26" s="382" t="s">
        <v>9</v>
      </c>
      <c r="G26" s="383"/>
      <c r="H26" s="383"/>
      <c r="I26" s="383"/>
      <c r="J26" s="384"/>
      <c r="K26" s="192"/>
      <c r="L26" s="363" t="s">
        <v>9</v>
      </c>
      <c r="M26" s="364"/>
      <c r="N26" s="364"/>
      <c r="O26" s="364"/>
      <c r="P26" s="365"/>
      <c r="Q26" s="191"/>
      <c r="R26" s="363" t="s">
        <v>9</v>
      </c>
      <c r="S26" s="364"/>
      <c r="T26" s="364"/>
      <c r="U26" s="364"/>
      <c r="V26" s="365"/>
      <c r="W26" s="191"/>
      <c r="X26" s="363" t="s">
        <v>9</v>
      </c>
      <c r="Y26" s="364"/>
      <c r="Z26" s="364"/>
      <c r="AA26" s="364"/>
      <c r="AB26" s="365"/>
      <c r="AC26" s="192"/>
      <c r="AD26" s="4"/>
      <c r="AE26" s="45"/>
      <c r="AF26" s="45"/>
      <c r="AG26" s="5"/>
      <c r="AH26" s="192"/>
    </row>
    <row r="27" spans="1:34" ht="13.15" customHeight="1">
      <c r="A27" s="194"/>
      <c r="B27" s="322" t="s">
        <v>19</v>
      </c>
      <c r="C27" s="194"/>
      <c r="D27" s="400" t="s">
        <v>37</v>
      </c>
      <c r="E27" s="194"/>
      <c r="F27" s="402" t="s">
        <v>0</v>
      </c>
      <c r="G27" s="385" t="s">
        <v>84</v>
      </c>
      <c r="H27" s="376" t="s">
        <v>1</v>
      </c>
      <c r="I27" s="374" t="s">
        <v>86</v>
      </c>
      <c r="J27" s="397" t="s">
        <v>85</v>
      </c>
      <c r="K27" s="194"/>
      <c r="L27" s="402" t="s">
        <v>0</v>
      </c>
      <c r="M27" s="385" t="s">
        <v>84</v>
      </c>
      <c r="N27" s="376" t="s">
        <v>1</v>
      </c>
      <c r="O27" s="374" t="s">
        <v>86</v>
      </c>
      <c r="P27" s="357" t="s">
        <v>85</v>
      </c>
      <c r="Q27" s="193"/>
      <c r="R27" s="402" t="s">
        <v>0</v>
      </c>
      <c r="S27" s="385" t="s">
        <v>84</v>
      </c>
      <c r="T27" s="376" t="s">
        <v>1</v>
      </c>
      <c r="U27" s="374" t="s">
        <v>86</v>
      </c>
      <c r="V27" s="391" t="s">
        <v>118</v>
      </c>
      <c r="W27" s="193"/>
      <c r="X27" s="402" t="s">
        <v>0</v>
      </c>
      <c r="Y27" s="385" t="s">
        <v>84</v>
      </c>
      <c r="Z27" s="376" t="s">
        <v>1</v>
      </c>
      <c r="AA27" s="374" t="s">
        <v>86</v>
      </c>
      <c r="AB27" s="397" t="s">
        <v>85</v>
      </c>
      <c r="AC27" s="194"/>
      <c r="AD27" s="4"/>
      <c r="AE27" s="45"/>
      <c r="AF27" s="45"/>
      <c r="AG27" s="5"/>
      <c r="AH27" s="194"/>
    </row>
    <row r="28" spans="1:34" ht="13.15" customHeight="1">
      <c r="A28" s="194"/>
      <c r="B28" s="324" t="s">
        <v>20</v>
      </c>
      <c r="C28" s="194"/>
      <c r="D28" s="400"/>
      <c r="E28" s="194"/>
      <c r="F28" s="402"/>
      <c r="G28" s="386"/>
      <c r="H28" s="377"/>
      <c r="I28" s="375"/>
      <c r="J28" s="398"/>
      <c r="K28" s="194"/>
      <c r="L28" s="402"/>
      <c r="M28" s="386"/>
      <c r="N28" s="377"/>
      <c r="O28" s="375"/>
      <c r="P28" s="358"/>
      <c r="Q28" s="193"/>
      <c r="R28" s="402"/>
      <c r="S28" s="386"/>
      <c r="T28" s="377"/>
      <c r="U28" s="375"/>
      <c r="V28" s="392"/>
      <c r="W28" s="193"/>
      <c r="X28" s="402"/>
      <c r="Y28" s="386"/>
      <c r="Z28" s="377"/>
      <c r="AA28" s="375"/>
      <c r="AB28" s="398"/>
      <c r="AC28" s="194"/>
      <c r="AD28" s="4"/>
      <c r="AE28" s="45"/>
      <c r="AF28" s="45"/>
      <c r="AG28" s="5"/>
      <c r="AH28" s="194"/>
    </row>
    <row r="29" spans="1:34" ht="13.15" customHeight="1" thickBot="1">
      <c r="A29" s="194"/>
      <c r="B29" s="324" t="s">
        <v>21</v>
      </c>
      <c r="C29" s="194"/>
      <c r="D29" s="401"/>
      <c r="E29" s="194"/>
      <c r="F29" s="402"/>
      <c r="G29" s="386"/>
      <c r="H29" s="377"/>
      <c r="I29" s="375"/>
      <c r="J29" s="398"/>
      <c r="K29" s="194"/>
      <c r="L29" s="402"/>
      <c r="M29" s="386"/>
      <c r="N29" s="377"/>
      <c r="O29" s="375"/>
      <c r="P29" s="358"/>
      <c r="Q29" s="193"/>
      <c r="R29" s="402"/>
      <c r="S29" s="386"/>
      <c r="T29" s="377"/>
      <c r="U29" s="375"/>
      <c r="V29" s="392"/>
      <c r="W29" s="193"/>
      <c r="X29" s="402"/>
      <c r="Y29" s="386"/>
      <c r="Z29" s="377"/>
      <c r="AA29" s="375"/>
      <c r="AB29" s="398"/>
      <c r="AC29" s="194"/>
      <c r="AD29" s="4"/>
      <c r="AE29" s="45"/>
      <c r="AF29" s="45"/>
      <c r="AG29" s="5"/>
      <c r="AH29" s="194"/>
    </row>
    <row r="30" spans="1:34" ht="13.15" customHeight="1" thickBot="1">
      <c r="A30" s="194"/>
      <c r="B30" s="324" t="s">
        <v>73</v>
      </c>
      <c r="C30" s="194"/>
      <c r="D30" s="440" t="s">
        <v>80</v>
      </c>
      <c r="E30" s="194"/>
      <c r="F30" s="402"/>
      <c r="G30" s="387"/>
      <c r="H30" s="378"/>
      <c r="I30" s="375"/>
      <c r="J30" s="399"/>
      <c r="K30" s="194"/>
      <c r="L30" s="402"/>
      <c r="M30" s="386"/>
      <c r="N30" s="377"/>
      <c r="O30" s="375"/>
      <c r="P30" s="359"/>
      <c r="Q30" s="193"/>
      <c r="R30" s="402"/>
      <c r="S30" s="387"/>
      <c r="T30" s="378"/>
      <c r="U30" s="375"/>
      <c r="V30" s="393"/>
      <c r="W30" s="193"/>
      <c r="X30" s="402"/>
      <c r="Y30" s="387"/>
      <c r="Z30" s="378"/>
      <c r="AA30" s="375"/>
      <c r="AB30" s="399"/>
      <c r="AC30" s="194"/>
      <c r="AD30" s="4"/>
      <c r="AE30" s="45"/>
      <c r="AF30" s="45"/>
      <c r="AG30" s="5"/>
      <c r="AH30" s="194"/>
    </row>
    <row r="31" spans="1:34" ht="13.15" customHeight="1" thickBot="1">
      <c r="A31" s="194"/>
      <c r="B31" s="325" t="s">
        <v>44</v>
      </c>
      <c r="C31" s="194"/>
      <c r="D31" s="441"/>
      <c r="E31" s="194"/>
      <c r="F31" s="366" t="s">
        <v>47</v>
      </c>
      <c r="G31" s="367"/>
      <c r="H31" s="367"/>
      <c r="I31" s="367"/>
      <c r="J31" s="368"/>
      <c r="K31" s="194"/>
      <c r="L31" s="366" t="s">
        <v>119</v>
      </c>
      <c r="M31" s="367"/>
      <c r="N31" s="367"/>
      <c r="O31" s="367"/>
      <c r="P31" s="368"/>
      <c r="Q31" s="193"/>
      <c r="R31" s="363" t="s">
        <v>9</v>
      </c>
      <c r="S31" s="364"/>
      <c r="T31" s="364"/>
      <c r="U31" s="364"/>
      <c r="V31" s="365"/>
      <c r="W31" s="193"/>
      <c r="X31" s="445" t="s">
        <v>9</v>
      </c>
      <c r="Y31" s="446"/>
      <c r="Z31" s="446"/>
      <c r="AA31" s="446"/>
      <c r="AB31" s="447"/>
      <c r="AC31" s="194"/>
      <c r="AD31" s="4"/>
      <c r="AE31" s="45"/>
      <c r="AF31" s="45"/>
      <c r="AG31" s="5"/>
      <c r="AH31" s="194"/>
    </row>
    <row r="32" spans="1:34" ht="13.15" customHeight="1">
      <c r="A32" s="194"/>
      <c r="B32" s="325" t="s">
        <v>22</v>
      </c>
      <c r="C32" s="194"/>
      <c r="D32" s="314"/>
      <c r="E32" s="194"/>
      <c r="F32" s="442"/>
      <c r="G32" s="443"/>
      <c r="H32" s="443"/>
      <c r="I32" s="443"/>
      <c r="J32" s="444"/>
      <c r="K32" s="194"/>
      <c r="L32" s="442"/>
      <c r="M32" s="443"/>
      <c r="N32" s="443"/>
      <c r="O32" s="443"/>
      <c r="P32" s="444"/>
      <c r="Q32" s="193"/>
      <c r="R32" s="366" t="s">
        <v>120</v>
      </c>
      <c r="S32" s="367"/>
      <c r="T32" s="367"/>
      <c r="U32" s="367"/>
      <c r="V32" s="368"/>
      <c r="W32" s="193"/>
      <c r="X32" s="448" t="s">
        <v>4</v>
      </c>
      <c r="Y32" s="423"/>
      <c r="Z32" s="423"/>
      <c r="AA32" s="423"/>
      <c r="AB32" s="449"/>
      <c r="AC32" s="328"/>
      <c r="AD32" s="4"/>
      <c r="AE32" s="45"/>
      <c r="AF32" s="45"/>
      <c r="AG32" s="5"/>
      <c r="AH32" s="194"/>
    </row>
    <row r="33" spans="1:34" ht="13.15" customHeight="1" thickBot="1">
      <c r="A33" s="196"/>
      <c r="B33" s="325" t="s">
        <v>23</v>
      </c>
      <c r="C33" s="196"/>
      <c r="D33" s="314"/>
      <c r="E33" s="196"/>
      <c r="F33" s="369"/>
      <c r="G33" s="370"/>
      <c r="H33" s="370"/>
      <c r="I33" s="370"/>
      <c r="J33" s="371"/>
      <c r="K33" s="196"/>
      <c r="L33" s="369"/>
      <c r="M33" s="370"/>
      <c r="N33" s="370"/>
      <c r="O33" s="370"/>
      <c r="P33" s="371"/>
      <c r="Q33" s="195"/>
      <c r="R33" s="442"/>
      <c r="S33" s="443"/>
      <c r="T33" s="443"/>
      <c r="U33" s="443"/>
      <c r="V33" s="444"/>
      <c r="W33" s="195"/>
      <c r="X33" s="450"/>
      <c r="Y33" s="451"/>
      <c r="Z33" s="451"/>
      <c r="AA33" s="451"/>
      <c r="AB33" s="452"/>
      <c r="AC33" s="329"/>
      <c r="AD33" s="4"/>
      <c r="AE33" s="45"/>
      <c r="AF33" s="45"/>
      <c r="AG33" s="5"/>
      <c r="AH33" s="196"/>
    </row>
    <row r="34" spans="1:34" ht="13.15" customHeight="1">
      <c r="A34" s="200"/>
      <c r="B34" s="324" t="s">
        <v>24</v>
      </c>
      <c r="C34" s="200"/>
      <c r="D34" s="45"/>
      <c r="E34" s="200"/>
      <c r="F34" s="455"/>
      <c r="G34" s="456"/>
      <c r="H34" s="458"/>
      <c r="I34" s="461"/>
      <c r="J34" s="397"/>
      <c r="K34" s="200"/>
      <c r="L34" s="464"/>
      <c r="M34" s="464"/>
      <c r="N34" s="465"/>
      <c r="O34" s="391"/>
      <c r="P34" s="465" t="s">
        <v>155</v>
      </c>
      <c r="Q34" s="199"/>
      <c r="R34" s="442"/>
      <c r="S34" s="443"/>
      <c r="T34" s="443"/>
      <c r="U34" s="443"/>
      <c r="V34" s="444"/>
      <c r="W34" s="199"/>
      <c r="X34" s="450"/>
      <c r="Y34" s="451"/>
      <c r="Z34" s="451"/>
      <c r="AA34" s="451"/>
      <c r="AB34" s="452"/>
      <c r="AC34" s="330"/>
      <c r="AD34" s="4"/>
      <c r="AE34" s="45"/>
      <c r="AF34" s="45"/>
      <c r="AG34" s="5"/>
      <c r="AH34" s="200"/>
    </row>
    <row r="35" spans="1:34" ht="13.15" customHeight="1" thickBot="1">
      <c r="A35" s="202"/>
      <c r="B35" s="331" t="s">
        <v>48</v>
      </c>
      <c r="C35" s="202"/>
      <c r="D35" s="314"/>
      <c r="E35" s="202"/>
      <c r="F35" s="455"/>
      <c r="G35" s="457"/>
      <c r="H35" s="459"/>
      <c r="I35" s="462"/>
      <c r="J35" s="398"/>
      <c r="K35" s="202"/>
      <c r="L35" s="386"/>
      <c r="M35" s="386"/>
      <c r="N35" s="466"/>
      <c r="O35" s="392"/>
      <c r="P35" s="466"/>
      <c r="Q35" s="201"/>
      <c r="R35" s="442"/>
      <c r="S35" s="443"/>
      <c r="T35" s="443"/>
      <c r="U35" s="443"/>
      <c r="V35" s="444"/>
      <c r="W35" s="201"/>
      <c r="X35" s="453"/>
      <c r="Y35" s="408"/>
      <c r="Z35" s="408"/>
      <c r="AA35" s="408"/>
      <c r="AB35" s="454"/>
      <c r="AC35" s="332"/>
      <c r="AD35" s="333"/>
      <c r="AE35" s="45"/>
      <c r="AF35" s="45"/>
      <c r="AG35" s="5"/>
      <c r="AH35" s="202"/>
    </row>
    <row r="36" spans="1:34" ht="13.15" customHeight="1">
      <c r="A36" s="202"/>
      <c r="B36" s="334" t="s">
        <v>49</v>
      </c>
      <c r="C36" s="202"/>
      <c r="D36" s="314"/>
      <c r="E36" s="202"/>
      <c r="F36" s="455"/>
      <c r="G36" s="457"/>
      <c r="H36" s="459"/>
      <c r="I36" s="462"/>
      <c r="J36" s="398"/>
      <c r="K36" s="202"/>
      <c r="L36" s="386"/>
      <c r="M36" s="386"/>
      <c r="N36" s="466"/>
      <c r="O36" s="392"/>
      <c r="P36" s="466"/>
      <c r="Q36" s="201"/>
      <c r="R36" s="442"/>
      <c r="S36" s="443"/>
      <c r="T36" s="443"/>
      <c r="U36" s="443"/>
      <c r="V36" s="444"/>
      <c r="W36" s="201"/>
      <c r="X36" s="366" t="s">
        <v>47</v>
      </c>
      <c r="Y36" s="367"/>
      <c r="Z36" s="367"/>
      <c r="AA36" s="367"/>
      <c r="AB36" s="368"/>
      <c r="AC36" s="202"/>
      <c r="AD36" s="4"/>
      <c r="AE36" s="45"/>
      <c r="AF36" s="45"/>
      <c r="AG36" s="5"/>
      <c r="AH36" s="202"/>
    </row>
    <row r="37" spans="1:34" ht="13.15" customHeight="1" thickBot="1">
      <c r="A37" s="202"/>
      <c r="B37" s="335" t="s">
        <v>50</v>
      </c>
      <c r="C37" s="202"/>
      <c r="D37" s="314"/>
      <c r="E37" s="202"/>
      <c r="F37" s="455"/>
      <c r="G37" s="457"/>
      <c r="H37" s="460"/>
      <c r="I37" s="463"/>
      <c r="J37" s="399"/>
      <c r="K37" s="202"/>
      <c r="L37" s="387"/>
      <c r="M37" s="387"/>
      <c r="N37" s="467"/>
      <c r="O37" s="393"/>
      <c r="P37" s="467"/>
      <c r="Q37" s="201"/>
      <c r="R37" s="442"/>
      <c r="S37" s="443"/>
      <c r="T37" s="443"/>
      <c r="U37" s="443"/>
      <c r="V37" s="444"/>
      <c r="W37" s="201"/>
      <c r="X37" s="442"/>
      <c r="Y37" s="443"/>
      <c r="Z37" s="443"/>
      <c r="AA37" s="443"/>
      <c r="AB37" s="444"/>
      <c r="AC37" s="202"/>
      <c r="AD37" s="4"/>
      <c r="AE37" s="45"/>
      <c r="AF37" s="45"/>
      <c r="AG37" s="5"/>
      <c r="AH37" s="202"/>
    </row>
    <row r="38" spans="1:34" ht="13.15" customHeight="1" thickBot="1">
      <c r="A38" s="204"/>
      <c r="B38" s="336" t="s">
        <v>74</v>
      </c>
      <c r="C38" s="204"/>
      <c r="D38" s="314"/>
      <c r="E38" s="204"/>
      <c r="F38" s="337"/>
      <c r="G38" s="338"/>
      <c r="H38" s="338"/>
      <c r="I38" s="338"/>
      <c r="J38" s="339"/>
      <c r="K38" s="204"/>
      <c r="L38" s="197"/>
      <c r="M38" s="198"/>
      <c r="N38" s="198"/>
      <c r="O38" s="198"/>
      <c r="P38" s="198"/>
      <c r="Q38" s="203"/>
      <c r="R38" s="442"/>
      <c r="S38" s="443"/>
      <c r="T38" s="443"/>
      <c r="U38" s="443"/>
      <c r="V38" s="444"/>
      <c r="W38" s="203"/>
      <c r="X38" s="369"/>
      <c r="Y38" s="370"/>
      <c r="Z38" s="370"/>
      <c r="AA38" s="370"/>
      <c r="AB38" s="371"/>
      <c r="AC38" s="204"/>
      <c r="AD38" s="4"/>
      <c r="AE38" s="45"/>
      <c r="AF38" s="45"/>
      <c r="AG38" s="5"/>
      <c r="AH38" s="204"/>
    </row>
    <row r="39" spans="1:34" ht="13.15" customHeight="1" thickBot="1">
      <c r="A39" s="212"/>
      <c r="B39" s="340" t="s">
        <v>75</v>
      </c>
      <c r="C39" s="212"/>
      <c r="D39" s="6"/>
      <c r="E39" s="212"/>
      <c r="F39" s="6"/>
      <c r="G39" s="341"/>
      <c r="H39" s="341"/>
      <c r="I39" s="341"/>
      <c r="J39" s="7"/>
      <c r="K39" s="212"/>
      <c r="L39" s="205"/>
      <c r="M39" s="206"/>
      <c r="N39" s="206"/>
      <c r="O39" s="206"/>
      <c r="P39" s="206"/>
      <c r="Q39" s="207"/>
      <c r="R39" s="369"/>
      <c r="S39" s="370"/>
      <c r="T39" s="370"/>
      <c r="U39" s="370"/>
      <c r="V39" s="371"/>
      <c r="W39" s="208"/>
      <c r="X39" s="209"/>
      <c r="Y39" s="210"/>
      <c r="Z39" s="210"/>
      <c r="AA39" s="210"/>
      <c r="AB39" s="211"/>
      <c r="AC39" s="212"/>
      <c r="AD39" s="8"/>
      <c r="AE39" s="9"/>
      <c r="AF39" s="9"/>
      <c r="AG39" s="10"/>
      <c r="AH39" s="212"/>
    </row>
    <row r="40" spans="1:34" s="126" customFormat="1" ht="1.9" customHeight="1" thickBot="1"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</row>
    <row r="41" spans="1:34" s="121" customFormat="1" ht="13.15" customHeight="1">
      <c r="A41" s="213"/>
      <c r="B41" s="342" t="s">
        <v>51</v>
      </c>
      <c r="C41" s="215"/>
      <c r="D41" s="215"/>
      <c r="E41" s="215"/>
      <c r="F41" s="215"/>
      <c r="G41" s="216"/>
      <c r="H41" s="216"/>
      <c r="I41" s="216"/>
      <c r="J41" s="216"/>
      <c r="K41" s="215"/>
      <c r="L41" s="215"/>
      <c r="M41" s="215"/>
      <c r="N41" s="215"/>
      <c r="O41" s="215"/>
      <c r="P41" s="215"/>
      <c r="Q41" s="215"/>
      <c r="R41" s="215"/>
      <c r="S41" s="215"/>
      <c r="T41" s="215"/>
      <c r="U41" s="215"/>
      <c r="V41" s="215"/>
      <c r="W41" s="215"/>
      <c r="X41" s="215"/>
      <c r="Y41" s="215"/>
      <c r="Z41" s="215"/>
      <c r="AA41" s="215"/>
      <c r="AB41" s="215"/>
      <c r="AC41" s="215"/>
      <c r="AD41" s="215"/>
      <c r="AE41" s="343"/>
      <c r="AF41" s="215"/>
      <c r="AG41" s="217"/>
      <c r="AH41" s="213"/>
    </row>
    <row r="42" spans="1:34" s="121" customFormat="1" ht="13.15" customHeight="1" thickBot="1">
      <c r="A42" s="218"/>
      <c r="B42" s="25"/>
      <c r="C42" s="214"/>
      <c r="D42" s="214"/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184"/>
      <c r="U42" s="184"/>
      <c r="V42" s="184"/>
      <c r="W42" s="184"/>
      <c r="X42" s="184"/>
      <c r="Y42" s="184"/>
      <c r="Z42" s="184"/>
      <c r="AA42" s="184"/>
      <c r="AB42" s="184"/>
      <c r="AC42" s="184"/>
      <c r="AD42" s="46"/>
      <c r="AE42" s="46"/>
      <c r="AF42" s="184"/>
      <c r="AG42" s="26"/>
      <c r="AH42" s="218"/>
    </row>
    <row r="43" spans="1:34" s="121" customFormat="1" ht="13.15" customHeight="1">
      <c r="A43" s="218"/>
      <c r="B43" s="219"/>
      <c r="C43" s="53" t="s">
        <v>1</v>
      </c>
      <c r="D43" s="53"/>
      <c r="E43" s="220"/>
      <c r="F43" s="166" t="s">
        <v>76</v>
      </c>
      <c r="G43" s="167"/>
      <c r="H43" s="167"/>
      <c r="I43" s="167"/>
      <c r="J43" s="167"/>
      <c r="K43" s="167"/>
      <c r="L43" s="167"/>
      <c r="M43" s="167"/>
      <c r="N43" s="168"/>
      <c r="O43" s="184"/>
      <c r="P43" s="49"/>
      <c r="Q43" s="48" t="s">
        <v>38</v>
      </c>
      <c r="R43" s="50"/>
      <c r="S43" s="221" t="s">
        <v>26</v>
      </c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3"/>
      <c r="AF43" s="184"/>
      <c r="AG43" s="26"/>
      <c r="AH43" s="218"/>
    </row>
    <row r="44" spans="1:34" s="121" customFormat="1" ht="13.15" customHeight="1">
      <c r="A44" s="218"/>
      <c r="B44" s="224"/>
      <c r="C44" s="56" t="s">
        <v>89</v>
      </c>
      <c r="D44" s="56"/>
      <c r="E44" s="49"/>
      <c r="F44" s="157" t="s">
        <v>90</v>
      </c>
      <c r="G44" s="158"/>
      <c r="H44" s="158"/>
      <c r="I44" s="158"/>
      <c r="J44" s="158"/>
      <c r="K44" s="158"/>
      <c r="L44" s="158"/>
      <c r="M44" s="158"/>
      <c r="N44" s="159"/>
      <c r="O44" s="184"/>
      <c r="P44" s="225"/>
      <c r="Q44" s="47" t="s">
        <v>52</v>
      </c>
      <c r="R44" s="52"/>
      <c r="S44" s="226" t="s">
        <v>53</v>
      </c>
      <c r="T44" s="227"/>
      <c r="U44" s="227"/>
      <c r="V44" s="227"/>
      <c r="W44" s="227"/>
      <c r="X44" s="227"/>
      <c r="Y44" s="227"/>
      <c r="Z44" s="227"/>
      <c r="AA44" s="227"/>
      <c r="AB44" s="227"/>
      <c r="AC44" s="227"/>
      <c r="AD44" s="227"/>
      <c r="AE44" s="228"/>
      <c r="AF44" s="184"/>
      <c r="AG44" s="26"/>
      <c r="AH44" s="218"/>
    </row>
    <row r="45" spans="1:34" s="121" customFormat="1" ht="13.15" customHeight="1">
      <c r="A45" s="218"/>
      <c r="B45" s="229"/>
      <c r="C45" s="57" t="s">
        <v>86</v>
      </c>
      <c r="D45" s="57"/>
      <c r="E45" s="57"/>
      <c r="F45" s="160" t="s">
        <v>91</v>
      </c>
      <c r="G45" s="161"/>
      <c r="H45" s="161"/>
      <c r="I45" s="161"/>
      <c r="J45" s="161"/>
      <c r="K45" s="161"/>
      <c r="L45" s="161"/>
      <c r="M45" s="161"/>
      <c r="N45" s="162"/>
      <c r="O45" s="184"/>
      <c r="P45" s="49"/>
      <c r="Q45" s="51" t="s">
        <v>87</v>
      </c>
      <c r="R45" s="54"/>
      <c r="S45" s="230" t="s">
        <v>88</v>
      </c>
      <c r="T45" s="231"/>
      <c r="U45" s="231"/>
      <c r="V45" s="231"/>
      <c r="W45" s="231"/>
      <c r="X45" s="231"/>
      <c r="Y45" s="231"/>
      <c r="Z45" s="231"/>
      <c r="AA45" s="231"/>
      <c r="AB45" s="231"/>
      <c r="AC45" s="231"/>
      <c r="AD45" s="231"/>
      <c r="AE45" s="232"/>
      <c r="AF45" s="184"/>
      <c r="AG45" s="26"/>
      <c r="AH45" s="218"/>
    </row>
    <row r="46" spans="1:34" s="121" customFormat="1" ht="13.15" customHeight="1">
      <c r="A46" s="218"/>
      <c r="B46" s="229"/>
      <c r="C46" s="233" t="s">
        <v>122</v>
      </c>
      <c r="D46" s="57"/>
      <c r="E46" s="57"/>
      <c r="F46" s="234" t="s">
        <v>123</v>
      </c>
      <c r="G46" s="344"/>
      <c r="H46" s="161"/>
      <c r="I46" s="161"/>
      <c r="J46" s="161"/>
      <c r="K46" s="161"/>
      <c r="L46" s="161"/>
      <c r="M46" s="161"/>
      <c r="N46" s="162"/>
      <c r="O46" s="184"/>
      <c r="P46" s="49"/>
      <c r="Q46" s="53" t="s">
        <v>54</v>
      </c>
      <c r="R46" s="141"/>
      <c r="S46" s="235" t="s">
        <v>55</v>
      </c>
      <c r="T46" s="231"/>
      <c r="U46" s="231"/>
      <c r="V46" s="231"/>
      <c r="W46" s="231"/>
      <c r="X46" s="231"/>
      <c r="Y46" s="231"/>
      <c r="Z46" s="231"/>
      <c r="AA46" s="231"/>
      <c r="AB46" s="231"/>
      <c r="AC46" s="231"/>
      <c r="AD46" s="231"/>
      <c r="AE46" s="232"/>
      <c r="AF46" s="184"/>
      <c r="AG46" s="26"/>
      <c r="AH46" s="218"/>
    </row>
    <row r="47" spans="1:34" s="121" customFormat="1" ht="13.15" customHeight="1">
      <c r="A47" s="218"/>
      <c r="B47" s="224"/>
      <c r="C47" s="58" t="s">
        <v>0</v>
      </c>
      <c r="D47" s="58"/>
      <c r="E47" s="54"/>
      <c r="F47" s="163" t="s">
        <v>124</v>
      </c>
      <c r="G47" s="164"/>
      <c r="H47" s="164"/>
      <c r="I47" s="164"/>
      <c r="J47" s="161"/>
      <c r="K47" s="161"/>
      <c r="L47" s="161"/>
      <c r="M47" s="161"/>
      <c r="N47" s="165"/>
      <c r="O47" s="184"/>
      <c r="P47" s="220"/>
      <c r="Q47" s="140" t="s">
        <v>125</v>
      </c>
      <c r="R47" s="141"/>
      <c r="S47" s="236" t="s">
        <v>101</v>
      </c>
      <c r="T47" s="231"/>
      <c r="U47" s="231"/>
      <c r="V47" s="231"/>
      <c r="W47" s="231"/>
      <c r="X47" s="231"/>
      <c r="Y47" s="231"/>
      <c r="Z47" s="231"/>
      <c r="AA47" s="231"/>
      <c r="AB47" s="231"/>
      <c r="AC47" s="231"/>
      <c r="AD47" s="231"/>
      <c r="AE47" s="232"/>
      <c r="AF47" s="184"/>
      <c r="AG47" s="26"/>
      <c r="AH47" s="218"/>
    </row>
    <row r="48" spans="1:34" s="121" customFormat="1" ht="13.15" customHeight="1">
      <c r="A48" s="218"/>
      <c r="B48" s="237"/>
      <c r="C48" s="59" t="s">
        <v>84</v>
      </c>
      <c r="D48" s="59"/>
      <c r="E48" s="54"/>
      <c r="F48" s="238" t="s">
        <v>92</v>
      </c>
      <c r="G48" s="345"/>
      <c r="H48" s="161"/>
      <c r="I48" s="161"/>
      <c r="J48" s="161"/>
      <c r="K48" s="161"/>
      <c r="L48" s="161"/>
      <c r="M48" s="161"/>
      <c r="N48" s="162"/>
      <c r="O48" s="184"/>
      <c r="P48" s="220"/>
      <c r="Q48" s="239" t="s">
        <v>121</v>
      </c>
      <c r="R48" s="54"/>
      <c r="S48" s="240" t="s">
        <v>126</v>
      </c>
      <c r="T48" s="241"/>
      <c r="U48" s="241"/>
      <c r="V48" s="241"/>
      <c r="W48" s="241"/>
      <c r="X48" s="241"/>
      <c r="Y48" s="241"/>
      <c r="Z48" s="241"/>
      <c r="AA48" s="241"/>
      <c r="AB48" s="241"/>
      <c r="AC48" s="241"/>
      <c r="AD48" s="241"/>
      <c r="AE48" s="242"/>
      <c r="AF48" s="184"/>
      <c r="AG48" s="26"/>
      <c r="AH48" s="218"/>
    </row>
    <row r="49" spans="1:34" s="121" customFormat="1" ht="13.15" customHeight="1">
      <c r="A49" s="218"/>
      <c r="B49" s="237"/>
      <c r="C49" s="169" t="s">
        <v>127</v>
      </c>
      <c r="D49" s="59"/>
      <c r="E49" s="54"/>
      <c r="F49" s="243" t="s">
        <v>128</v>
      </c>
      <c r="G49" s="346"/>
      <c r="H49" s="182"/>
      <c r="I49" s="182"/>
      <c r="J49" s="182"/>
      <c r="K49" s="182"/>
      <c r="L49" s="182"/>
      <c r="M49" s="182"/>
      <c r="N49" s="183"/>
      <c r="O49" s="184"/>
      <c r="P49" s="220"/>
      <c r="Q49" s="244" t="s">
        <v>156</v>
      </c>
      <c r="R49" s="245"/>
      <c r="S49" s="246" t="s">
        <v>157</v>
      </c>
      <c r="T49" s="247"/>
      <c r="U49" s="248"/>
      <c r="V49" s="248"/>
      <c r="W49" s="248"/>
      <c r="X49" s="248"/>
      <c r="Y49" s="248"/>
      <c r="Z49" s="248"/>
      <c r="AA49" s="248"/>
      <c r="AB49" s="248"/>
      <c r="AC49" s="248"/>
      <c r="AD49" s="248"/>
      <c r="AE49" s="249"/>
      <c r="AF49" s="50"/>
      <c r="AG49" s="26"/>
      <c r="AH49" s="218"/>
    </row>
    <row r="50" spans="1:34" s="121" customFormat="1" ht="13.15" customHeight="1" thickBot="1">
      <c r="A50" s="218"/>
      <c r="B50" s="250"/>
      <c r="C50" s="55" t="s">
        <v>129</v>
      </c>
      <c r="D50" s="55"/>
      <c r="E50" s="49"/>
      <c r="F50" s="251" t="s">
        <v>130</v>
      </c>
      <c r="G50" s="252"/>
      <c r="H50" s="252"/>
      <c r="I50" s="252"/>
      <c r="J50" s="252"/>
      <c r="K50" s="252"/>
      <c r="L50" s="252"/>
      <c r="M50" s="252"/>
      <c r="N50" s="253"/>
      <c r="O50" s="184"/>
      <c r="P50" s="347"/>
      <c r="Q50" s="279" t="s">
        <v>131</v>
      </c>
      <c r="R50" s="348"/>
      <c r="S50" s="254" t="s">
        <v>77</v>
      </c>
      <c r="T50" s="255"/>
      <c r="U50" s="255"/>
      <c r="V50" s="255"/>
      <c r="W50" s="255"/>
      <c r="X50" s="255"/>
      <c r="Y50" s="255"/>
      <c r="Z50" s="255"/>
      <c r="AA50" s="255"/>
      <c r="AB50" s="255"/>
      <c r="AC50" s="255"/>
      <c r="AD50" s="255"/>
      <c r="AE50" s="256"/>
      <c r="AF50" s="347"/>
      <c r="AG50" s="26"/>
      <c r="AH50" s="218"/>
    </row>
    <row r="51" spans="1:34" s="121" customFormat="1" ht="13.15" customHeight="1" thickBot="1">
      <c r="A51" s="218"/>
      <c r="B51" s="257"/>
      <c r="C51" s="258"/>
      <c r="D51" s="258"/>
      <c r="E51" s="258"/>
      <c r="F51" s="258"/>
      <c r="G51" s="258"/>
      <c r="H51" s="258"/>
      <c r="I51" s="258"/>
      <c r="J51" s="258"/>
      <c r="K51" s="258"/>
      <c r="L51" s="258"/>
      <c r="M51" s="258"/>
      <c r="N51" s="258"/>
      <c r="O51" s="258"/>
      <c r="P51" s="259"/>
      <c r="Q51" s="259"/>
      <c r="R51" s="259"/>
      <c r="S51" s="259"/>
      <c r="T51" s="259"/>
      <c r="U51" s="259"/>
      <c r="V51" s="259"/>
      <c r="W51" s="259"/>
      <c r="X51" s="259"/>
      <c r="Y51" s="259"/>
      <c r="Z51" s="259"/>
      <c r="AA51" s="259"/>
      <c r="AB51" s="259"/>
      <c r="AC51" s="259"/>
      <c r="AD51" s="260"/>
      <c r="AE51" s="260"/>
      <c r="AF51" s="259"/>
      <c r="AG51" s="261"/>
      <c r="AH51" s="218"/>
    </row>
    <row r="52" spans="1:34" s="121" customFormat="1" ht="1.5" customHeight="1" thickBot="1">
      <c r="A52" s="120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218"/>
    </row>
    <row r="53" spans="1:34" s="121" customFormat="1" ht="13.15" customHeight="1">
      <c r="A53" s="262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8"/>
      <c r="M53" s="29"/>
      <c r="N53" s="30"/>
      <c r="O53" s="30"/>
      <c r="P53" s="31"/>
      <c r="Q53" s="29"/>
      <c r="R53" s="31"/>
      <c r="S53" s="31"/>
      <c r="T53" s="31"/>
      <c r="U53" s="31"/>
      <c r="V53" s="29"/>
      <c r="W53" s="31"/>
      <c r="X53" s="31"/>
      <c r="Y53" s="31"/>
      <c r="Z53" s="31"/>
      <c r="AA53" s="29"/>
      <c r="AB53" s="31"/>
      <c r="AC53" s="31"/>
      <c r="AD53" s="31"/>
      <c r="AE53" s="31"/>
      <c r="AF53" s="31"/>
      <c r="AG53" s="32"/>
      <c r="AH53" s="218"/>
    </row>
    <row r="54" spans="1:34" s="120" customFormat="1" ht="11.25" customHeight="1" thickBot="1">
      <c r="A54" s="263"/>
      <c r="B54" s="177" t="s">
        <v>93</v>
      </c>
      <c r="C54" s="178"/>
      <c r="D54" s="178"/>
      <c r="E54" s="178"/>
      <c r="F54" s="178"/>
      <c r="G54" s="178"/>
      <c r="H54" s="178"/>
      <c r="I54" s="178"/>
      <c r="J54" s="178"/>
      <c r="K54" s="178"/>
      <c r="L54" s="179"/>
      <c r="M54" s="278"/>
      <c r="N54" s="278"/>
      <c r="O54" s="278"/>
      <c r="P54" s="278"/>
      <c r="Q54" s="278"/>
      <c r="R54" s="278"/>
      <c r="S54" s="278"/>
      <c r="T54" s="403" t="s">
        <v>56</v>
      </c>
      <c r="U54" s="403"/>
      <c r="V54" s="403"/>
      <c r="W54" s="403"/>
      <c r="X54" s="403"/>
      <c r="Y54" s="403"/>
      <c r="Z54" s="403"/>
      <c r="AA54" s="403"/>
      <c r="AB54" s="403"/>
      <c r="AC54" s="278"/>
      <c r="AD54" s="278"/>
      <c r="AE54" s="278"/>
      <c r="AF54" s="278"/>
      <c r="AG54" s="33"/>
      <c r="AH54" s="11"/>
    </row>
    <row r="55" spans="1:34" s="122" customFormat="1" ht="10.15" customHeight="1">
      <c r="A55" s="264"/>
      <c r="B55" s="61"/>
      <c r="C55" s="61"/>
      <c r="D55" s="61"/>
      <c r="E55" s="61"/>
      <c r="F55" s="61"/>
      <c r="G55" s="178"/>
      <c r="H55" s="178"/>
      <c r="I55" s="62"/>
      <c r="J55" s="62"/>
      <c r="K55" s="61"/>
      <c r="L55" s="34"/>
      <c r="M55" s="60"/>
      <c r="N55" s="63"/>
      <c r="O55" s="63"/>
      <c r="P55" s="64"/>
      <c r="Q55" s="63"/>
      <c r="R55" s="64"/>
      <c r="S55" s="65"/>
      <c r="T55" s="64"/>
      <c r="U55" s="64"/>
      <c r="V55" s="63"/>
      <c r="W55" s="64"/>
      <c r="X55" s="64"/>
      <c r="Y55" s="64"/>
      <c r="Z55" s="64"/>
      <c r="AA55" s="63"/>
      <c r="AB55" s="64"/>
      <c r="AC55" s="64"/>
      <c r="AD55" s="64"/>
      <c r="AE55" s="64"/>
      <c r="AF55" s="64"/>
      <c r="AG55" s="35"/>
      <c r="AH55" s="262"/>
    </row>
    <row r="56" spans="1:34" s="122" customFormat="1" ht="10.15" customHeight="1">
      <c r="A56" s="265"/>
      <c r="B56" s="66"/>
      <c r="C56" s="66">
        <f>H79/H77</f>
        <v>0</v>
      </c>
      <c r="D56" s="66"/>
      <c r="E56" s="66"/>
      <c r="F56" s="66"/>
      <c r="G56" s="67"/>
      <c r="H56" s="37" t="s">
        <v>41</v>
      </c>
      <c r="I56" s="62"/>
      <c r="J56" s="178"/>
      <c r="K56" s="66"/>
      <c r="L56" s="179"/>
      <c r="M56" s="278"/>
      <c r="N56" s="60"/>
      <c r="O56" s="68"/>
      <c r="P56" s="349"/>
      <c r="Q56" s="68"/>
      <c r="R56" s="278"/>
      <c r="S56" s="128" t="s">
        <v>57</v>
      </c>
      <c r="T56" s="129" t="s">
        <v>58</v>
      </c>
      <c r="U56" s="130" t="s">
        <v>60</v>
      </c>
      <c r="V56" s="129" t="s">
        <v>61</v>
      </c>
      <c r="W56" s="129"/>
      <c r="X56" s="129" t="s">
        <v>62</v>
      </c>
      <c r="Y56" s="129" t="s">
        <v>94</v>
      </c>
      <c r="Z56" s="130" t="s">
        <v>63</v>
      </c>
      <c r="AA56" s="64"/>
      <c r="AB56" s="63"/>
      <c r="AC56" s="64"/>
      <c r="AD56" s="64"/>
      <c r="AE56" s="64"/>
      <c r="AF56" s="64"/>
      <c r="AG56" s="35"/>
      <c r="AH56" s="263"/>
    </row>
    <row r="57" spans="1:34" s="122" customFormat="1" ht="10.15" customHeight="1">
      <c r="A57" s="263"/>
      <c r="B57" s="36"/>
      <c r="C57" s="36"/>
      <c r="D57" s="36"/>
      <c r="E57" s="36"/>
      <c r="F57" s="36"/>
      <c r="G57" s="69" t="s">
        <v>46</v>
      </c>
      <c r="H57" s="170">
        <v>1</v>
      </c>
      <c r="I57" s="62"/>
      <c r="J57" s="142"/>
      <c r="K57" s="36"/>
      <c r="L57" s="70"/>
      <c r="M57" s="71"/>
      <c r="N57" s="278"/>
      <c r="O57" s="72"/>
      <c r="P57" s="350"/>
      <c r="Q57" s="72"/>
      <c r="R57" s="72" t="s">
        <v>46</v>
      </c>
      <c r="S57" s="38">
        <v>20</v>
      </c>
      <c r="T57" s="38" t="s">
        <v>65</v>
      </c>
      <c r="U57" s="39" t="s">
        <v>66</v>
      </c>
      <c r="V57" s="38" t="s">
        <v>66</v>
      </c>
      <c r="W57" s="38"/>
      <c r="X57" s="38" t="s">
        <v>66</v>
      </c>
      <c r="Y57" s="38" t="s">
        <v>66</v>
      </c>
      <c r="Z57" s="39">
        <v>1</v>
      </c>
      <c r="AA57" s="64"/>
      <c r="AB57" s="63"/>
      <c r="AC57" s="64"/>
      <c r="AD57" s="64"/>
      <c r="AE57" s="64"/>
      <c r="AF57" s="64"/>
      <c r="AG57" s="35"/>
      <c r="AH57" s="264"/>
    </row>
    <row r="58" spans="1:34" s="122" customFormat="1" ht="10.15" customHeight="1">
      <c r="A58" s="263"/>
      <c r="B58" s="36"/>
      <c r="C58" s="36"/>
      <c r="D58" s="36"/>
      <c r="E58" s="36"/>
      <c r="F58" s="36"/>
      <c r="G58" s="69" t="s">
        <v>78</v>
      </c>
      <c r="H58" s="131">
        <v>2.25</v>
      </c>
      <c r="I58" s="62"/>
      <c r="J58" s="142"/>
      <c r="K58" s="36"/>
      <c r="L58" s="70"/>
      <c r="M58" s="71"/>
      <c r="N58" s="71"/>
      <c r="O58" s="72"/>
      <c r="P58" s="350"/>
      <c r="Q58" s="72"/>
      <c r="R58" s="72" t="s">
        <v>78</v>
      </c>
      <c r="S58" s="40">
        <v>150</v>
      </c>
      <c r="T58" s="40" t="s">
        <v>67</v>
      </c>
      <c r="U58" s="73" t="s">
        <v>66</v>
      </c>
      <c r="V58" s="40">
        <v>4</v>
      </c>
      <c r="W58" s="40"/>
      <c r="X58" s="40">
        <v>1</v>
      </c>
      <c r="Y58" s="40">
        <v>1</v>
      </c>
      <c r="Z58" s="73">
        <v>1</v>
      </c>
      <c r="AA58" s="64"/>
      <c r="AB58" s="63"/>
      <c r="AC58" s="64"/>
      <c r="AD58" s="64"/>
      <c r="AE58" s="64"/>
      <c r="AF58" s="64"/>
      <c r="AG58" s="35"/>
      <c r="AH58" s="265"/>
    </row>
    <row r="59" spans="1:34" s="122" customFormat="1" ht="10.15" customHeight="1">
      <c r="A59" s="263"/>
      <c r="B59" s="36"/>
      <c r="C59" s="36"/>
      <c r="D59" s="36"/>
      <c r="E59" s="36"/>
      <c r="F59" s="36"/>
      <c r="G59" s="132" t="s">
        <v>110</v>
      </c>
      <c r="H59" s="131">
        <v>0.75</v>
      </c>
      <c r="I59" s="62"/>
      <c r="J59" s="143"/>
      <c r="K59" s="36"/>
      <c r="L59" s="74"/>
      <c r="M59" s="75"/>
      <c r="N59" s="71"/>
      <c r="O59" s="76"/>
      <c r="P59" s="350"/>
      <c r="Q59" s="76"/>
      <c r="R59" s="76" t="s">
        <v>110</v>
      </c>
      <c r="S59" s="40">
        <v>20</v>
      </c>
      <c r="T59" s="40" t="s">
        <v>65</v>
      </c>
      <c r="U59" s="73" t="s">
        <v>66</v>
      </c>
      <c r="V59" s="40" t="s">
        <v>66</v>
      </c>
      <c r="W59" s="40"/>
      <c r="X59" s="40" t="s">
        <v>66</v>
      </c>
      <c r="Y59" s="40" t="s">
        <v>66</v>
      </c>
      <c r="Z59" s="73">
        <v>1</v>
      </c>
      <c r="AA59" s="64"/>
      <c r="AB59" s="63"/>
      <c r="AC59" s="64"/>
      <c r="AD59" s="64"/>
      <c r="AE59" s="64"/>
      <c r="AF59" s="64"/>
      <c r="AG59" s="35"/>
      <c r="AH59" s="263"/>
    </row>
    <row r="60" spans="1:34" s="122" customFormat="1" ht="10.15" customHeight="1">
      <c r="A60" s="263"/>
      <c r="B60" s="36"/>
      <c r="C60" s="36"/>
      <c r="D60" s="36"/>
      <c r="E60" s="36"/>
      <c r="F60" s="36"/>
      <c r="G60" s="77" t="s">
        <v>111</v>
      </c>
      <c r="H60" s="131">
        <v>0.5</v>
      </c>
      <c r="I60" s="62"/>
      <c r="J60" s="144"/>
      <c r="K60" s="36"/>
      <c r="L60" s="78"/>
      <c r="M60" s="79"/>
      <c r="N60" s="75"/>
      <c r="O60" s="80"/>
      <c r="P60" s="350"/>
      <c r="Q60" s="80"/>
      <c r="R60" s="80" t="s">
        <v>111</v>
      </c>
      <c r="S60" s="40">
        <v>150</v>
      </c>
      <c r="T60" s="40" t="s">
        <v>67</v>
      </c>
      <c r="U60" s="73" t="s">
        <v>66</v>
      </c>
      <c r="V60" s="40">
        <v>4</v>
      </c>
      <c r="W60" s="40"/>
      <c r="X60" s="40">
        <v>1</v>
      </c>
      <c r="Y60" s="40">
        <v>1</v>
      </c>
      <c r="Z60" s="40">
        <v>1</v>
      </c>
      <c r="AA60" s="64"/>
      <c r="AB60" s="63"/>
      <c r="AC60" s="64"/>
      <c r="AD60" s="64"/>
      <c r="AE60" s="64"/>
      <c r="AF60" s="64"/>
      <c r="AG60" s="35"/>
      <c r="AH60" s="263"/>
    </row>
    <row r="61" spans="1:34" s="122" customFormat="1" ht="10.15" customHeight="1">
      <c r="A61" s="263"/>
      <c r="B61" s="36"/>
      <c r="C61" s="36"/>
      <c r="D61" s="36"/>
      <c r="E61" s="36"/>
      <c r="F61" s="36"/>
      <c r="G61" s="81" t="s">
        <v>132</v>
      </c>
      <c r="H61" s="131">
        <v>4</v>
      </c>
      <c r="I61" s="62"/>
      <c r="J61" s="144"/>
      <c r="K61" s="36"/>
      <c r="L61" s="82"/>
      <c r="M61" s="83"/>
      <c r="N61" s="83"/>
      <c r="O61" s="68"/>
      <c r="P61" s="350"/>
      <c r="Q61" s="68"/>
      <c r="R61" s="84" t="s">
        <v>132</v>
      </c>
      <c r="S61" s="40">
        <v>20</v>
      </c>
      <c r="T61" s="40" t="s">
        <v>65</v>
      </c>
      <c r="U61" s="73" t="s">
        <v>66</v>
      </c>
      <c r="V61" s="40" t="s">
        <v>66</v>
      </c>
      <c r="W61" s="40"/>
      <c r="X61" s="40" t="s">
        <v>66</v>
      </c>
      <c r="Y61" s="40" t="s">
        <v>66</v>
      </c>
      <c r="Z61" s="73">
        <v>1</v>
      </c>
      <c r="AA61" s="64"/>
      <c r="AB61" s="63"/>
      <c r="AC61" s="64"/>
      <c r="AD61" s="64"/>
      <c r="AE61" s="64"/>
      <c r="AF61" s="64"/>
      <c r="AG61" s="35"/>
      <c r="AH61" s="263"/>
    </row>
    <row r="62" spans="1:34" s="122" customFormat="1" ht="10.15" customHeight="1">
      <c r="A62" s="263"/>
      <c r="B62" s="36"/>
      <c r="C62" s="36"/>
      <c r="D62" s="36"/>
      <c r="E62" s="36"/>
      <c r="F62" s="36"/>
      <c r="G62" s="93" t="s">
        <v>79</v>
      </c>
      <c r="H62" s="131">
        <v>11</v>
      </c>
      <c r="I62" s="62"/>
      <c r="J62" s="144"/>
      <c r="K62" s="36"/>
      <c r="L62" s="85"/>
      <c r="M62" s="86"/>
      <c r="N62" s="86"/>
      <c r="O62" s="87"/>
      <c r="P62" s="350"/>
      <c r="Q62" s="87"/>
      <c r="R62" s="97" t="s">
        <v>79</v>
      </c>
      <c r="S62" s="40">
        <v>50</v>
      </c>
      <c r="T62" s="40" t="s">
        <v>67</v>
      </c>
      <c r="U62" s="73" t="s">
        <v>66</v>
      </c>
      <c r="V62" s="40">
        <v>4</v>
      </c>
      <c r="W62" s="40"/>
      <c r="X62" s="40">
        <v>1</v>
      </c>
      <c r="Y62" s="40">
        <v>1</v>
      </c>
      <c r="Z62" s="73">
        <v>1</v>
      </c>
      <c r="AA62" s="64"/>
      <c r="AB62" s="63"/>
      <c r="AC62" s="64"/>
      <c r="AD62" s="64"/>
      <c r="AE62" s="64"/>
      <c r="AF62" s="64"/>
      <c r="AG62" s="35"/>
      <c r="AH62" s="263"/>
    </row>
    <row r="63" spans="1:34" s="122" customFormat="1" ht="10.15" customHeight="1">
      <c r="A63" s="263"/>
      <c r="B63" s="36"/>
      <c r="C63" s="36"/>
      <c r="D63" s="36"/>
      <c r="E63" s="36"/>
      <c r="F63" s="36"/>
      <c r="G63" s="101" t="s">
        <v>95</v>
      </c>
      <c r="H63" s="131">
        <v>7</v>
      </c>
      <c r="I63" s="62"/>
      <c r="J63" s="144"/>
      <c r="K63" s="36"/>
      <c r="L63" s="89"/>
      <c r="M63" s="90"/>
      <c r="N63" s="86"/>
      <c r="O63" s="68"/>
      <c r="P63" s="350"/>
      <c r="Q63" s="68"/>
      <c r="R63" s="102" t="s">
        <v>95</v>
      </c>
      <c r="S63" s="40">
        <v>20</v>
      </c>
      <c r="T63" s="40" t="s">
        <v>67</v>
      </c>
      <c r="U63" s="73" t="s">
        <v>66</v>
      </c>
      <c r="V63" s="40">
        <v>4</v>
      </c>
      <c r="W63" s="40"/>
      <c r="X63" s="92">
        <v>1</v>
      </c>
      <c r="Y63" s="40" t="s">
        <v>66</v>
      </c>
      <c r="Z63" s="73">
        <v>1</v>
      </c>
      <c r="AA63" s="64"/>
      <c r="AB63" s="63"/>
      <c r="AC63" s="64"/>
      <c r="AD63" s="64"/>
      <c r="AE63" s="64"/>
      <c r="AF63" s="64"/>
      <c r="AG63" s="35"/>
      <c r="AH63" s="263"/>
    </row>
    <row r="64" spans="1:34" s="122" customFormat="1" ht="10.15" customHeight="1">
      <c r="A64" s="263"/>
      <c r="B64" s="36"/>
      <c r="C64" s="36"/>
      <c r="D64" s="36"/>
      <c r="E64" s="36"/>
      <c r="F64" s="36"/>
      <c r="G64" s="77" t="s">
        <v>96</v>
      </c>
      <c r="H64" s="131">
        <v>11</v>
      </c>
      <c r="I64" s="62"/>
      <c r="J64" s="144"/>
      <c r="K64" s="36"/>
      <c r="L64" s="94"/>
      <c r="M64" s="95"/>
      <c r="N64" s="90"/>
      <c r="O64" s="96"/>
      <c r="P64" s="350"/>
      <c r="Q64" s="96"/>
      <c r="R64" s="80" t="s">
        <v>96</v>
      </c>
      <c r="S64" s="40">
        <v>120</v>
      </c>
      <c r="T64" s="40" t="s">
        <v>67</v>
      </c>
      <c r="U64" s="73" t="s">
        <v>66</v>
      </c>
      <c r="V64" s="40">
        <v>4</v>
      </c>
      <c r="W64" s="40"/>
      <c r="X64" s="92">
        <v>1</v>
      </c>
      <c r="Y64" s="92" t="s">
        <v>66</v>
      </c>
      <c r="Z64" s="73">
        <v>1</v>
      </c>
      <c r="AA64" s="64"/>
      <c r="AB64" s="63"/>
      <c r="AC64" s="64"/>
      <c r="AD64" s="64"/>
      <c r="AE64" s="64"/>
      <c r="AF64" s="64"/>
      <c r="AG64" s="35"/>
      <c r="AH64" s="263"/>
    </row>
    <row r="65" spans="1:35" s="122" customFormat="1" ht="10.15" customHeight="1">
      <c r="A65" s="263"/>
      <c r="B65" s="36"/>
      <c r="C65" s="36"/>
      <c r="D65" s="36"/>
      <c r="E65" s="36"/>
      <c r="F65" s="36"/>
      <c r="G65" s="171" t="s">
        <v>112</v>
      </c>
      <c r="H65" s="131">
        <v>0</v>
      </c>
      <c r="I65" s="62"/>
      <c r="J65" s="144"/>
      <c r="K65" s="36"/>
      <c r="L65" s="78"/>
      <c r="M65" s="79"/>
      <c r="N65" s="95"/>
      <c r="O65" s="97"/>
      <c r="P65" s="350"/>
      <c r="Q65" s="97"/>
      <c r="R65" s="96" t="s">
        <v>112</v>
      </c>
      <c r="S65" s="40">
        <v>150</v>
      </c>
      <c r="T65" s="40" t="s">
        <v>67</v>
      </c>
      <c r="U65" s="73" t="s">
        <v>66</v>
      </c>
      <c r="V65" s="40">
        <v>4</v>
      </c>
      <c r="W65" s="40"/>
      <c r="X65" s="92">
        <v>1</v>
      </c>
      <c r="Y65" s="40">
        <v>1</v>
      </c>
      <c r="Z65" s="73">
        <v>1</v>
      </c>
      <c r="AA65" s="64"/>
      <c r="AB65" s="63"/>
      <c r="AC65" s="64"/>
      <c r="AD65" s="64"/>
      <c r="AE65" s="64"/>
      <c r="AF65" s="64"/>
      <c r="AG65" s="35"/>
      <c r="AH65" s="263"/>
    </row>
    <row r="66" spans="1:35" s="122" customFormat="1" ht="10.15" customHeight="1">
      <c r="A66" s="263"/>
      <c r="B66" s="36"/>
      <c r="C66" s="36"/>
      <c r="D66" s="36"/>
      <c r="E66" s="36"/>
      <c r="F66" s="36"/>
      <c r="G66" s="172" t="s">
        <v>113</v>
      </c>
      <c r="H66" s="131">
        <v>1</v>
      </c>
      <c r="I66" s="62"/>
      <c r="J66" s="144"/>
      <c r="K66" s="36"/>
      <c r="L66" s="99"/>
      <c r="M66" s="100"/>
      <c r="N66" s="79"/>
      <c r="O66" s="91"/>
      <c r="P66" s="350"/>
      <c r="Q66" s="91"/>
      <c r="R66" s="173" t="s">
        <v>113</v>
      </c>
      <c r="S66" s="40">
        <v>20</v>
      </c>
      <c r="T66" s="40" t="s">
        <v>67</v>
      </c>
      <c r="U66" s="73" t="s">
        <v>66</v>
      </c>
      <c r="V66" s="40">
        <v>4</v>
      </c>
      <c r="W66" s="40"/>
      <c r="X66" s="92">
        <v>1</v>
      </c>
      <c r="Y66" s="40" t="s">
        <v>66</v>
      </c>
      <c r="Z66" s="73">
        <v>1</v>
      </c>
      <c r="AA66" s="64"/>
      <c r="AB66" s="63"/>
      <c r="AC66" s="64"/>
      <c r="AD66" s="64"/>
      <c r="AE66" s="64"/>
      <c r="AF66" s="64"/>
      <c r="AG66" s="35"/>
      <c r="AH66" s="263"/>
    </row>
    <row r="67" spans="1:35" s="122" customFormat="1" ht="10.15" customHeight="1">
      <c r="A67" s="263"/>
      <c r="B67" s="36"/>
      <c r="C67" s="36"/>
      <c r="D67" s="36"/>
      <c r="E67" s="36"/>
      <c r="F67" s="36"/>
      <c r="G67" s="98" t="s">
        <v>40</v>
      </c>
      <c r="H67" s="131">
        <v>7</v>
      </c>
      <c r="I67" s="62"/>
      <c r="J67" s="144"/>
      <c r="K67" s="36"/>
      <c r="L67" s="99"/>
      <c r="M67" s="100"/>
      <c r="N67" s="79"/>
      <c r="O67" s="91"/>
      <c r="P67" s="350"/>
      <c r="Q67" s="91"/>
      <c r="R67" s="87" t="s">
        <v>40</v>
      </c>
      <c r="S67" s="40">
        <v>50</v>
      </c>
      <c r="T67" s="40" t="s">
        <v>67</v>
      </c>
      <c r="U67" s="73" t="s">
        <v>66</v>
      </c>
      <c r="V67" s="40">
        <v>4</v>
      </c>
      <c r="W67" s="40"/>
      <c r="X67" s="92">
        <v>1</v>
      </c>
      <c r="Y67" s="40">
        <v>1</v>
      </c>
      <c r="Z67" s="73">
        <v>1</v>
      </c>
      <c r="AA67" s="64"/>
      <c r="AB67" s="63"/>
      <c r="AC67" s="64"/>
      <c r="AD67" s="64"/>
      <c r="AE67" s="64"/>
      <c r="AF67" s="64"/>
      <c r="AG67" s="35"/>
      <c r="AH67" s="263"/>
    </row>
    <row r="68" spans="1:35" s="122" customFormat="1" ht="10.15" customHeight="1">
      <c r="A68" s="263"/>
      <c r="B68" s="36"/>
      <c r="C68" s="36"/>
      <c r="D68" s="36"/>
      <c r="E68" s="36"/>
      <c r="F68" s="36"/>
      <c r="G68" s="103" t="s">
        <v>97</v>
      </c>
      <c r="H68" s="131">
        <v>11</v>
      </c>
      <c r="I68" s="62"/>
      <c r="J68" s="144"/>
      <c r="K68" s="36"/>
      <c r="L68" s="99"/>
      <c r="M68" s="100"/>
      <c r="N68" s="79"/>
      <c r="O68" s="91"/>
      <c r="P68" s="350"/>
      <c r="Q68" s="84"/>
      <c r="R68" s="105" t="s">
        <v>97</v>
      </c>
      <c r="S68" s="40">
        <v>20</v>
      </c>
      <c r="T68" s="40" t="s">
        <v>65</v>
      </c>
      <c r="U68" s="73" t="s">
        <v>66</v>
      </c>
      <c r="V68" s="92" t="s">
        <v>66</v>
      </c>
      <c r="W68" s="92"/>
      <c r="X68" s="92" t="s">
        <v>66</v>
      </c>
      <c r="Y68" s="92" t="s">
        <v>66</v>
      </c>
      <c r="Z68" s="73">
        <v>1</v>
      </c>
      <c r="AA68" s="64"/>
      <c r="AB68" s="63"/>
      <c r="AC68" s="64"/>
      <c r="AD68" s="64"/>
      <c r="AE68" s="64"/>
      <c r="AF68" s="64"/>
      <c r="AG68" s="35"/>
      <c r="AH68" s="263"/>
    </row>
    <row r="69" spans="1:35" s="122" customFormat="1" ht="10.15" customHeight="1">
      <c r="A69" s="263"/>
      <c r="B69" s="36"/>
      <c r="C69" s="36"/>
      <c r="D69" s="36"/>
      <c r="E69" s="266"/>
      <c r="F69" s="266"/>
      <c r="G69" s="267" t="s">
        <v>129</v>
      </c>
      <c r="H69" s="131">
        <v>3</v>
      </c>
      <c r="I69" s="62"/>
      <c r="J69" s="144"/>
      <c r="K69" s="36"/>
      <c r="L69" s="99"/>
      <c r="M69" s="100"/>
      <c r="N69" s="79"/>
      <c r="O69" s="91"/>
      <c r="P69" s="350"/>
      <c r="Q69" s="84"/>
      <c r="R69" s="268" t="s">
        <v>129</v>
      </c>
      <c r="S69" s="40">
        <v>30</v>
      </c>
      <c r="T69" s="40" t="s">
        <v>67</v>
      </c>
      <c r="U69" s="73" t="s">
        <v>66</v>
      </c>
      <c r="V69" s="40">
        <v>4</v>
      </c>
      <c r="W69" s="40"/>
      <c r="X69" s="92">
        <v>1</v>
      </c>
      <c r="Y69" s="40">
        <v>1</v>
      </c>
      <c r="Z69" s="73">
        <v>1</v>
      </c>
      <c r="AA69" s="64"/>
      <c r="AB69" s="63"/>
      <c r="AC69" s="64"/>
      <c r="AD69" s="64"/>
      <c r="AE69" s="64"/>
      <c r="AF69" s="64"/>
      <c r="AG69" s="35"/>
      <c r="AH69" s="263"/>
    </row>
    <row r="70" spans="1:35" s="122" customFormat="1" ht="10.15" customHeight="1">
      <c r="A70" s="263"/>
      <c r="B70" s="36"/>
      <c r="C70" s="36"/>
      <c r="D70" s="36"/>
      <c r="E70" s="36"/>
      <c r="F70" s="36"/>
      <c r="G70" s="172" t="s">
        <v>133</v>
      </c>
      <c r="H70" s="131">
        <v>2</v>
      </c>
      <c r="I70" s="62"/>
      <c r="J70" s="144"/>
      <c r="K70" s="36"/>
      <c r="L70" s="99"/>
      <c r="M70" s="100"/>
      <c r="N70" s="79"/>
      <c r="O70" s="91"/>
      <c r="P70" s="350"/>
      <c r="Q70" s="84"/>
      <c r="R70" s="173" t="s">
        <v>158</v>
      </c>
      <c r="S70" s="40">
        <v>30</v>
      </c>
      <c r="T70" s="40" t="s">
        <v>67</v>
      </c>
      <c r="U70" s="73" t="s">
        <v>66</v>
      </c>
      <c r="V70" s="40">
        <v>4</v>
      </c>
      <c r="W70" s="40"/>
      <c r="X70" s="92">
        <v>1</v>
      </c>
      <c r="Y70" s="40">
        <v>1</v>
      </c>
      <c r="Z70" s="73">
        <v>1</v>
      </c>
      <c r="AA70" s="64"/>
      <c r="AB70" s="63"/>
      <c r="AC70" s="64"/>
      <c r="AD70" s="64"/>
      <c r="AE70" s="64"/>
      <c r="AF70" s="64"/>
      <c r="AG70" s="35"/>
      <c r="AH70" s="263"/>
    </row>
    <row r="71" spans="1:35" s="122" customFormat="1" ht="10.15" customHeight="1">
      <c r="A71" s="263"/>
      <c r="B71" s="36"/>
      <c r="C71" s="36"/>
      <c r="D71" s="36"/>
      <c r="E71" s="36"/>
      <c r="F71" s="36"/>
      <c r="G71" s="88" t="s">
        <v>100</v>
      </c>
      <c r="H71" s="131">
        <v>1</v>
      </c>
      <c r="I71" s="62"/>
      <c r="J71" s="144"/>
      <c r="K71" s="36"/>
      <c r="L71" s="41"/>
      <c r="M71" s="104"/>
      <c r="N71" s="71"/>
      <c r="O71" s="84"/>
      <c r="P71" s="350"/>
      <c r="Q71" s="68"/>
      <c r="R71" s="91" t="s">
        <v>100</v>
      </c>
      <c r="S71" s="40">
        <v>10</v>
      </c>
      <c r="T71" s="40" t="s">
        <v>65</v>
      </c>
      <c r="U71" s="73" t="s">
        <v>66</v>
      </c>
      <c r="V71" s="92" t="s">
        <v>66</v>
      </c>
      <c r="W71" s="92"/>
      <c r="X71" s="92" t="s">
        <v>66</v>
      </c>
      <c r="Y71" s="92" t="s">
        <v>66</v>
      </c>
      <c r="Z71" s="73">
        <v>1</v>
      </c>
      <c r="AA71" s="64"/>
      <c r="AB71" s="63"/>
      <c r="AC71" s="64"/>
      <c r="AD71" s="64"/>
      <c r="AE71" s="64"/>
      <c r="AF71" s="64"/>
      <c r="AG71" s="35"/>
      <c r="AH71" s="263"/>
    </row>
    <row r="72" spans="1:35" s="122" customFormat="1" ht="10.15" customHeight="1">
      <c r="A72" s="263"/>
      <c r="B72" s="36"/>
      <c r="C72" s="36"/>
      <c r="D72" s="36"/>
      <c r="E72" s="36"/>
      <c r="F72" s="36"/>
      <c r="G72" s="267" t="s">
        <v>121</v>
      </c>
      <c r="H72" s="131">
        <v>1</v>
      </c>
      <c r="I72" s="62"/>
      <c r="J72" s="144"/>
      <c r="K72" s="36"/>
      <c r="L72" s="41"/>
      <c r="M72" s="104"/>
      <c r="N72" s="71"/>
      <c r="O72" s="84"/>
      <c r="P72" s="350"/>
      <c r="Q72" s="68"/>
      <c r="R72" s="268" t="s">
        <v>121</v>
      </c>
      <c r="S72" s="40">
        <v>20</v>
      </c>
      <c r="T72" s="40" t="s">
        <v>65</v>
      </c>
      <c r="U72" s="73" t="s">
        <v>66</v>
      </c>
      <c r="V72" s="92" t="s">
        <v>66</v>
      </c>
      <c r="W72" s="92"/>
      <c r="X72" s="92" t="s">
        <v>66</v>
      </c>
      <c r="Y72" s="92" t="s">
        <v>66</v>
      </c>
      <c r="Z72" s="73">
        <v>1</v>
      </c>
      <c r="AA72" s="64"/>
      <c r="AB72" s="63"/>
      <c r="AC72" s="64"/>
      <c r="AD72" s="64"/>
      <c r="AE72" s="64"/>
      <c r="AF72" s="64"/>
      <c r="AG72" s="35"/>
      <c r="AH72" s="263"/>
    </row>
    <row r="73" spans="1:35" s="122" customFormat="1" ht="10.15" customHeight="1">
      <c r="A73" s="263"/>
      <c r="B73" s="36"/>
      <c r="C73" s="36"/>
      <c r="D73" s="36"/>
      <c r="E73" s="36"/>
      <c r="F73" s="36"/>
      <c r="G73" s="106" t="s">
        <v>81</v>
      </c>
      <c r="H73" s="133">
        <v>1</v>
      </c>
      <c r="I73" s="62"/>
      <c r="J73" s="144"/>
      <c r="K73" s="36"/>
      <c r="L73" s="41"/>
      <c r="M73" s="104"/>
      <c r="N73" s="71"/>
      <c r="O73" s="68"/>
      <c r="P73" s="350"/>
      <c r="Q73" s="68"/>
      <c r="R73" s="107" t="s">
        <v>81</v>
      </c>
      <c r="S73" s="134">
        <v>20</v>
      </c>
      <c r="T73" s="134" t="s">
        <v>67</v>
      </c>
      <c r="U73" s="269" t="s">
        <v>66</v>
      </c>
      <c r="V73" s="134">
        <v>4</v>
      </c>
      <c r="W73" s="134"/>
      <c r="X73" s="135">
        <v>1</v>
      </c>
      <c r="Y73" s="134">
        <v>1</v>
      </c>
      <c r="Z73" s="134">
        <v>1</v>
      </c>
      <c r="AA73" s="64"/>
      <c r="AB73" s="63"/>
      <c r="AC73" s="64"/>
      <c r="AD73" s="64"/>
      <c r="AE73" s="64"/>
      <c r="AF73" s="64"/>
      <c r="AG73" s="35"/>
      <c r="AH73" s="263"/>
    </row>
    <row r="74" spans="1:35" s="122" customFormat="1" ht="10.15" customHeight="1">
      <c r="A74" s="270"/>
      <c r="B74" s="108"/>
      <c r="C74" s="108"/>
      <c r="D74" s="108"/>
      <c r="E74" s="108"/>
      <c r="F74" s="108"/>
      <c r="G74" s="62"/>
      <c r="H74" s="116"/>
      <c r="I74" s="62"/>
      <c r="J74" s="62"/>
      <c r="K74" s="108"/>
      <c r="L74" s="34"/>
      <c r="M74" s="60"/>
      <c r="N74" s="60"/>
      <c r="O74" s="60"/>
      <c r="P74" s="97"/>
      <c r="Q74" s="136"/>
      <c r="R74" s="97"/>
      <c r="S74" s="136"/>
      <c r="T74" s="137"/>
      <c r="U74" s="136"/>
      <c r="V74" s="137"/>
      <c r="W74" s="137"/>
      <c r="X74" s="137"/>
      <c r="Y74" s="137"/>
      <c r="Z74" s="137"/>
      <c r="AA74" s="137"/>
      <c r="AB74" s="137"/>
      <c r="AC74" s="137"/>
      <c r="AD74" s="137"/>
      <c r="AE74" s="137"/>
      <c r="AF74" s="137"/>
      <c r="AG74" s="35"/>
      <c r="AH74" s="263"/>
    </row>
    <row r="75" spans="1:35" s="122" customFormat="1" ht="10.15" customHeight="1">
      <c r="A75" s="271"/>
      <c r="B75" s="108"/>
      <c r="C75" s="108"/>
      <c r="D75" s="108"/>
      <c r="E75" s="108"/>
      <c r="F75" s="178"/>
      <c r="G75" s="181" t="s">
        <v>98</v>
      </c>
      <c r="H75" s="117">
        <v>4</v>
      </c>
      <c r="I75" s="62"/>
      <c r="J75" s="62"/>
      <c r="K75" s="62"/>
      <c r="L75" s="34"/>
      <c r="M75" s="60"/>
      <c r="N75" s="60"/>
      <c r="O75" s="60"/>
      <c r="P75" s="278"/>
      <c r="Q75" s="60"/>
      <c r="R75" s="278"/>
      <c r="S75" s="278"/>
      <c r="T75" s="278"/>
      <c r="U75" s="60"/>
      <c r="V75" s="278"/>
      <c r="W75" s="278"/>
      <c r="X75" s="278"/>
      <c r="Y75" s="278"/>
      <c r="Z75" s="278"/>
      <c r="AA75" s="278"/>
      <c r="AB75" s="278"/>
      <c r="AC75" s="278"/>
      <c r="AD75" s="278"/>
      <c r="AE75" s="278"/>
      <c r="AF75" s="278"/>
      <c r="AG75" s="42"/>
      <c r="AH75" s="270"/>
    </row>
    <row r="76" spans="1:35" s="123" customFormat="1" ht="10.15" customHeight="1">
      <c r="A76" s="271"/>
      <c r="B76" s="108"/>
      <c r="C76" s="108"/>
      <c r="D76" s="108"/>
      <c r="E76" s="108"/>
      <c r="F76" s="62"/>
      <c r="G76" s="181"/>
      <c r="H76" s="118"/>
      <c r="I76" s="62"/>
      <c r="J76" s="109"/>
      <c r="K76" s="62"/>
      <c r="L76" s="43"/>
      <c r="M76" s="351"/>
      <c r="N76" s="278"/>
      <c r="O76" s="278"/>
      <c r="P76" s="278"/>
      <c r="Q76" s="60"/>
      <c r="R76" s="278"/>
      <c r="S76" s="60"/>
      <c r="T76" s="138" t="s">
        <v>57</v>
      </c>
      <c r="U76" s="60"/>
      <c r="V76" s="60"/>
      <c r="W76" s="138" t="s">
        <v>60</v>
      </c>
      <c r="X76" s="60" t="s">
        <v>68</v>
      </c>
      <c r="Y76" s="60"/>
      <c r="Z76" s="138" t="s">
        <v>94</v>
      </c>
      <c r="AA76" s="60"/>
      <c r="AB76" s="60"/>
      <c r="AC76" s="60"/>
      <c r="AD76" s="60"/>
      <c r="AE76" s="60"/>
      <c r="AF76" s="60"/>
      <c r="AG76" s="35"/>
      <c r="AH76" s="271"/>
    </row>
    <row r="77" spans="1:35" s="123" customFormat="1" ht="10.15" customHeight="1">
      <c r="A77" s="271"/>
      <c r="B77" s="108"/>
      <c r="C77" s="108"/>
      <c r="D77" s="108"/>
      <c r="E77" s="108"/>
      <c r="F77" s="178"/>
      <c r="G77" s="181" t="s">
        <v>99</v>
      </c>
      <c r="H77" s="139">
        <v>12</v>
      </c>
      <c r="I77" s="62"/>
      <c r="J77" s="62"/>
      <c r="K77" s="62"/>
      <c r="L77" s="34"/>
      <c r="M77" s="60"/>
      <c r="N77" s="60"/>
      <c r="O77" s="60"/>
      <c r="P77" s="60"/>
      <c r="Q77" s="60"/>
      <c r="R77" s="278"/>
      <c r="S77" s="60"/>
      <c r="T77" s="138" t="s">
        <v>58</v>
      </c>
      <c r="U77" s="60"/>
      <c r="V77" s="60"/>
      <c r="W77" s="138" t="s">
        <v>61</v>
      </c>
      <c r="X77" s="60" t="s">
        <v>69</v>
      </c>
      <c r="Y77" s="60"/>
      <c r="Z77" s="138" t="s">
        <v>63</v>
      </c>
      <c r="AA77" s="60"/>
      <c r="AB77" s="60"/>
      <c r="AC77" s="60"/>
      <c r="AD77" s="60"/>
      <c r="AE77" s="60"/>
      <c r="AF77" s="60"/>
      <c r="AG77" s="35"/>
      <c r="AH77" s="271"/>
    </row>
    <row r="78" spans="1:35" s="122" customFormat="1" ht="10.15" customHeight="1">
      <c r="A78" s="272"/>
      <c r="B78" s="108"/>
      <c r="C78" s="108"/>
      <c r="D78" s="108"/>
      <c r="E78" s="108"/>
      <c r="F78" s="185"/>
      <c r="G78" s="62"/>
      <c r="H78" s="178"/>
      <c r="I78" s="62"/>
      <c r="J78" s="62"/>
      <c r="K78" s="185"/>
      <c r="L78" s="34"/>
      <c r="M78" s="60"/>
      <c r="N78" s="60"/>
      <c r="O78" s="60"/>
      <c r="P78" s="60"/>
      <c r="Q78" s="273"/>
      <c r="R78" s="278"/>
      <c r="S78" s="60"/>
      <c r="T78" s="138" t="s">
        <v>59</v>
      </c>
      <c r="U78" s="273"/>
      <c r="V78" s="60"/>
      <c r="W78" s="138" t="s">
        <v>62</v>
      </c>
      <c r="X78" s="60" t="s">
        <v>70</v>
      </c>
      <c r="Y78" s="60"/>
      <c r="Z78" s="138" t="s">
        <v>64</v>
      </c>
      <c r="AA78" s="60"/>
      <c r="AB78" s="60"/>
      <c r="AC78" s="60"/>
      <c r="AD78" s="60"/>
      <c r="AE78" s="60"/>
      <c r="AF78" s="60"/>
      <c r="AG78" s="35"/>
      <c r="AH78" s="271"/>
      <c r="AI78" s="124"/>
    </row>
    <row r="79" spans="1:35" s="122" customFormat="1" ht="10.15" customHeight="1">
      <c r="A79" s="271"/>
      <c r="B79" s="180"/>
      <c r="C79" s="185"/>
      <c r="D79" s="185"/>
      <c r="E79" s="36"/>
      <c r="F79" s="36"/>
      <c r="G79" s="62"/>
      <c r="H79" s="178"/>
      <c r="I79" s="110"/>
      <c r="J79" s="62"/>
      <c r="K79" s="62"/>
      <c r="L79" s="34"/>
      <c r="M79" s="60"/>
      <c r="N79" s="60"/>
      <c r="O79" s="60"/>
      <c r="P79" s="60"/>
      <c r="Q79" s="60"/>
      <c r="R79" s="278"/>
      <c r="S79" s="60"/>
      <c r="T79" s="278"/>
      <c r="U79" s="60"/>
      <c r="V79" s="60"/>
      <c r="W79" s="60"/>
      <c r="X79" s="278"/>
      <c r="Y79" s="60"/>
      <c r="Z79" s="60"/>
      <c r="AA79" s="60"/>
      <c r="AB79" s="278"/>
      <c r="AC79" s="60"/>
      <c r="AD79" s="60"/>
      <c r="AE79" s="60"/>
      <c r="AF79" s="60"/>
      <c r="AG79" s="35"/>
      <c r="AH79" s="272"/>
      <c r="AI79" s="125"/>
    </row>
    <row r="80" spans="1:35" s="122" customFormat="1" ht="10.15" customHeight="1">
      <c r="A80" s="274"/>
      <c r="B80" s="180"/>
      <c r="C80" s="181"/>
      <c r="D80" s="181"/>
      <c r="E80" s="36"/>
      <c r="F80" s="36"/>
      <c r="G80" s="62"/>
      <c r="H80" s="275"/>
      <c r="I80" s="110"/>
      <c r="J80" s="62"/>
      <c r="K80" s="181"/>
      <c r="L80" s="34"/>
      <c r="M80" s="60"/>
      <c r="N80" s="60"/>
      <c r="O80" s="60"/>
      <c r="P80" s="60"/>
      <c r="Q80" s="68"/>
      <c r="R80" s="278"/>
      <c r="S80" s="60"/>
      <c r="T80" s="403" t="s">
        <v>71</v>
      </c>
      <c r="U80" s="403"/>
      <c r="V80" s="403"/>
      <c r="W80" s="403"/>
      <c r="X80" s="403"/>
      <c r="Y80" s="403"/>
      <c r="Z80" s="403"/>
      <c r="AA80" s="403"/>
      <c r="AB80" s="403"/>
      <c r="AC80" s="403"/>
      <c r="AD80" s="278"/>
      <c r="AE80" s="278"/>
      <c r="AF80" s="278"/>
      <c r="AG80" s="42"/>
      <c r="AH80" s="271"/>
      <c r="AI80" s="125"/>
    </row>
    <row r="81" spans="1:34" s="122" customFormat="1" ht="10.15" customHeight="1" thickBot="1">
      <c r="A81" s="276"/>
      <c r="B81" s="111"/>
      <c r="C81" s="112"/>
      <c r="D81" s="112"/>
      <c r="E81" s="112"/>
      <c r="F81" s="112"/>
      <c r="G81" s="112"/>
      <c r="H81" s="112"/>
      <c r="I81" s="112"/>
      <c r="J81" s="112"/>
      <c r="K81" s="112"/>
      <c r="L81" s="113"/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114"/>
      <c r="X81" s="114"/>
      <c r="Y81" s="114"/>
      <c r="Z81" s="114"/>
      <c r="AA81" s="114"/>
      <c r="AB81" s="114"/>
      <c r="AC81" s="114"/>
      <c r="AD81" s="114"/>
      <c r="AE81" s="114"/>
      <c r="AF81" s="114"/>
      <c r="AG81" s="115"/>
      <c r="AH81" s="274"/>
    </row>
    <row r="82" spans="1:34" s="122" customFormat="1" ht="1.5" customHeight="1">
      <c r="A82" s="126"/>
      <c r="B82" s="127"/>
      <c r="C82" s="127"/>
      <c r="D82" s="127"/>
      <c r="E82" s="127"/>
      <c r="F82" s="127"/>
      <c r="G82" s="127"/>
      <c r="H82" s="127"/>
      <c r="I82" s="127"/>
      <c r="J82" s="127"/>
      <c r="K82" s="127"/>
      <c r="L82" s="127"/>
      <c r="M82" s="127"/>
      <c r="N82" s="127"/>
      <c r="O82" s="127"/>
      <c r="P82" s="127"/>
      <c r="Q82" s="127"/>
      <c r="R82" s="127"/>
      <c r="S82" s="127"/>
      <c r="T82" s="127"/>
      <c r="U82" s="127"/>
      <c r="V82" s="127"/>
      <c r="W82" s="127"/>
      <c r="X82" s="127"/>
      <c r="Y82" s="127"/>
      <c r="Z82" s="127"/>
      <c r="AA82" s="127"/>
      <c r="AB82" s="127"/>
      <c r="AC82" s="127"/>
      <c r="AD82" s="127"/>
      <c r="AE82" s="127"/>
      <c r="AF82" s="127"/>
      <c r="AG82" s="127"/>
      <c r="AH82" s="62"/>
    </row>
    <row r="83" spans="1:34" s="126" customFormat="1" ht="11.25" customHeight="1">
      <c r="A83" s="352"/>
      <c r="B83" s="352"/>
      <c r="C83" s="352"/>
      <c r="D83" s="352"/>
      <c r="E83" s="352"/>
      <c r="F83" s="352"/>
      <c r="G83" s="352"/>
      <c r="H83" s="352"/>
      <c r="I83" s="352"/>
      <c r="J83" s="352"/>
      <c r="K83" s="352"/>
      <c r="L83" s="352"/>
      <c r="M83" s="352"/>
      <c r="N83" s="352"/>
      <c r="O83" s="352"/>
      <c r="P83" s="352"/>
      <c r="Q83" s="352"/>
      <c r="R83" s="352"/>
      <c r="S83" s="352"/>
      <c r="T83" s="352"/>
      <c r="U83" s="352"/>
      <c r="V83" s="352"/>
      <c r="W83" s="352"/>
      <c r="X83" s="352"/>
      <c r="Y83" s="352"/>
      <c r="Z83" s="352"/>
      <c r="AA83" s="352"/>
      <c r="AB83" s="352"/>
      <c r="AC83" s="352"/>
      <c r="AD83" s="352"/>
      <c r="AE83" s="352"/>
      <c r="AF83" s="352"/>
      <c r="AG83" s="352"/>
    </row>
    <row r="84" spans="1:34" s="121" customFormat="1">
      <c r="A84" s="353"/>
      <c r="C84" s="353"/>
      <c r="D84" s="353"/>
      <c r="E84" s="353"/>
      <c r="F84" s="353"/>
      <c r="G84" s="353"/>
      <c r="H84" s="353"/>
      <c r="K84" s="353"/>
      <c r="Q84" s="353"/>
      <c r="W84" s="353"/>
      <c r="AC84" s="353"/>
      <c r="AH84" s="353"/>
    </row>
    <row r="85" spans="1:34" s="121" customFormat="1">
      <c r="R85" s="354"/>
      <c r="S85" s="354"/>
      <c r="T85" s="354"/>
      <c r="U85" s="354"/>
      <c r="V85" s="354"/>
      <c r="X85" s="354"/>
      <c r="Y85" s="354"/>
      <c r="Z85" s="354"/>
      <c r="AA85" s="354"/>
      <c r="AB85" s="354"/>
    </row>
    <row r="86" spans="1:34" s="121" customFormat="1">
      <c r="R86" s="354"/>
      <c r="S86" s="354"/>
      <c r="T86" s="354"/>
      <c r="U86" s="354"/>
      <c r="V86" s="354"/>
      <c r="X86" s="354"/>
      <c r="Y86" s="354"/>
      <c r="Z86" s="354"/>
      <c r="AA86" s="354"/>
      <c r="AB86" s="354"/>
    </row>
    <row r="87" spans="1:34" s="121" customFormat="1">
      <c r="R87" s="354"/>
      <c r="S87" s="354"/>
      <c r="T87" s="354"/>
      <c r="U87" s="354"/>
      <c r="V87" s="354"/>
      <c r="X87" s="354"/>
      <c r="Y87" s="354"/>
      <c r="Z87" s="354"/>
      <c r="AA87" s="354"/>
      <c r="AB87" s="354"/>
    </row>
    <row r="88" spans="1:34" s="121" customFormat="1">
      <c r="R88" s="354"/>
      <c r="S88" s="354"/>
      <c r="T88" s="354"/>
      <c r="U88" s="354"/>
      <c r="V88" s="354"/>
      <c r="X88" s="354"/>
      <c r="Y88" s="354"/>
      <c r="Z88" s="354"/>
      <c r="AA88" s="354"/>
      <c r="AB88" s="354"/>
    </row>
    <row r="89" spans="1:34" s="121" customFormat="1">
      <c r="R89" s="354"/>
      <c r="S89" s="354"/>
      <c r="T89" s="354"/>
      <c r="U89" s="354"/>
      <c r="V89" s="354"/>
      <c r="X89" s="354"/>
      <c r="Y89" s="354"/>
      <c r="Z89" s="354"/>
      <c r="AA89" s="354"/>
      <c r="AB89" s="354"/>
    </row>
    <row r="90" spans="1:34" s="121" customFormat="1">
      <c r="R90" s="354"/>
      <c r="S90" s="354"/>
      <c r="T90" s="354"/>
      <c r="U90" s="354"/>
      <c r="V90" s="354"/>
      <c r="X90" s="354"/>
      <c r="Y90" s="354"/>
      <c r="Z90" s="354"/>
      <c r="AA90" s="354"/>
      <c r="AB90" s="354"/>
    </row>
    <row r="91" spans="1:34" s="121" customFormat="1">
      <c r="R91" s="354"/>
      <c r="S91" s="354"/>
      <c r="T91" s="354"/>
      <c r="U91" s="354"/>
      <c r="V91" s="354"/>
      <c r="X91" s="354"/>
      <c r="Y91" s="354"/>
      <c r="Z91" s="354"/>
      <c r="AA91" s="354"/>
      <c r="AB91" s="354"/>
    </row>
    <row r="92" spans="1:34" s="121" customFormat="1"/>
    <row r="93" spans="1:34" s="121" customFormat="1"/>
    <row r="94" spans="1:34" s="121" customFormat="1"/>
    <row r="95" spans="1:34" s="121" customFormat="1"/>
    <row r="96" spans="1:34" s="121" customFormat="1"/>
    <row r="97" spans="1:34">
      <c r="A97" s="121"/>
      <c r="B97" s="121"/>
      <c r="C97" s="121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</row>
    <row r="98" spans="1:34">
      <c r="A98" s="121"/>
      <c r="B98" s="121"/>
      <c r="C98" s="121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</row>
    <row r="99" spans="1:34">
      <c r="A99" s="121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</row>
    <row r="100" spans="1:34">
      <c r="A100" s="121"/>
      <c r="C100" s="121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H100" s="121"/>
    </row>
    <row r="101" spans="1:34">
      <c r="A101" s="121"/>
      <c r="C101" s="121"/>
      <c r="D101" s="121"/>
      <c r="E101" s="121"/>
      <c r="F101" s="121"/>
      <c r="G101" s="121"/>
      <c r="H101" s="121"/>
      <c r="K101" s="121"/>
      <c r="Q101" s="121"/>
      <c r="W101" s="121"/>
      <c r="AC101" s="121"/>
      <c r="AH101" s="121"/>
    </row>
    <row r="102" spans="1:34">
      <c r="A102" s="121"/>
      <c r="C102" s="121"/>
      <c r="D102" s="121"/>
      <c r="E102" s="121"/>
      <c r="F102" s="121"/>
      <c r="G102" s="121"/>
      <c r="H102" s="121"/>
      <c r="K102" s="121"/>
      <c r="Q102" s="121"/>
      <c r="W102" s="121"/>
      <c r="AC102" s="121"/>
      <c r="AH102" s="121"/>
    </row>
  </sheetData>
  <mergeCells count="117">
    <mergeCell ref="D30:D31"/>
    <mergeCell ref="F31:J33"/>
    <mergeCell ref="L31:P33"/>
    <mergeCell ref="R31:V31"/>
    <mergeCell ref="X31:AB31"/>
    <mergeCell ref="R32:V39"/>
    <mergeCell ref="X32:AB35"/>
    <mergeCell ref="F34:F37"/>
    <mergeCell ref="G34:G37"/>
    <mergeCell ref="H34:H37"/>
    <mergeCell ref="I34:I37"/>
    <mergeCell ref="J34:J37"/>
    <mergeCell ref="L34:L37"/>
    <mergeCell ref="X36:AB38"/>
    <mergeCell ref="M34:M37"/>
    <mergeCell ref="N34:N37"/>
    <mergeCell ref="O34:O37"/>
    <mergeCell ref="P34:P37"/>
    <mergeCell ref="S27:S30"/>
    <mergeCell ref="N27:N30"/>
    <mergeCell ref="M27:M30"/>
    <mergeCell ref="G27:G30"/>
    <mergeCell ref="H27:H30"/>
    <mergeCell ref="F22:F25"/>
    <mergeCell ref="L22:L25"/>
    <mergeCell ref="R22:R25"/>
    <mergeCell ref="X22:X25"/>
    <mergeCell ref="D24:D25"/>
    <mergeCell ref="F26:J26"/>
    <mergeCell ref="L26:P26"/>
    <mergeCell ref="R26:V26"/>
    <mergeCell ref="X26:AB26"/>
    <mergeCell ref="AB22:AB25"/>
    <mergeCell ref="X15:AB15"/>
    <mergeCell ref="F16:F19"/>
    <mergeCell ref="G16:G19"/>
    <mergeCell ref="H16:H19"/>
    <mergeCell ref="I16:I19"/>
    <mergeCell ref="J16:J19"/>
    <mergeCell ref="L16:L19"/>
    <mergeCell ref="R16:V17"/>
    <mergeCell ref="X16:X19"/>
    <mergeCell ref="R18:S19"/>
    <mergeCell ref="T18:V19"/>
    <mergeCell ref="AB16:AB19"/>
    <mergeCell ref="X7:AB7"/>
    <mergeCell ref="AD7:AG7"/>
    <mergeCell ref="R9:V10"/>
    <mergeCell ref="F11:J12"/>
    <mergeCell ref="L11:L14"/>
    <mergeCell ref="R11:R14"/>
    <mergeCell ref="X11:X14"/>
    <mergeCell ref="F13:J13"/>
    <mergeCell ref="F14:J14"/>
    <mergeCell ref="T11:T14"/>
    <mergeCell ref="U11:U14"/>
    <mergeCell ref="V11:V14"/>
    <mergeCell ref="Y11:Y14"/>
    <mergeCell ref="Z11:Z14"/>
    <mergeCell ref="AA11:AA14"/>
    <mergeCell ref="AB11:AB14"/>
    <mergeCell ref="S11:S14"/>
    <mergeCell ref="G22:G25"/>
    <mergeCell ref="H22:H25"/>
    <mergeCell ref="I22:I25"/>
    <mergeCell ref="J22:J25"/>
    <mergeCell ref="S22:S25"/>
    <mergeCell ref="O27:O30"/>
    <mergeCell ref="T54:AB54"/>
    <mergeCell ref="T80:AC80"/>
    <mergeCell ref="T27:T30"/>
    <mergeCell ref="U27:U30"/>
    <mergeCell ref="V27:V30"/>
    <mergeCell ref="Y27:Y30"/>
    <mergeCell ref="Z27:Z30"/>
    <mergeCell ref="AA27:AA30"/>
    <mergeCell ref="AB27:AB30"/>
    <mergeCell ref="X27:X30"/>
    <mergeCell ref="L27:L30"/>
    <mergeCell ref="R27:R30"/>
    <mergeCell ref="Y16:Y19"/>
    <mergeCell ref="Z16:Z19"/>
    <mergeCell ref="AA16:AA19"/>
    <mergeCell ref="T22:T25"/>
    <mergeCell ref="U22:U25"/>
    <mergeCell ref="V22:V25"/>
    <mergeCell ref="Y22:Y25"/>
    <mergeCell ref="Z22:Z25"/>
    <mergeCell ref="AA22:AA25"/>
    <mergeCell ref="M16:M19"/>
    <mergeCell ref="N16:N19"/>
    <mergeCell ref="O16:O19"/>
    <mergeCell ref="X20:AB21"/>
    <mergeCell ref="P27:P30"/>
    <mergeCell ref="R7:V7"/>
    <mergeCell ref="R15:V15"/>
    <mergeCell ref="R20:V21"/>
    <mergeCell ref="B2:B5"/>
    <mergeCell ref="O11:O14"/>
    <mergeCell ref="N22:N25"/>
    <mergeCell ref="F7:J7"/>
    <mergeCell ref="L7:P7"/>
    <mergeCell ref="F15:J15"/>
    <mergeCell ref="L15:P15"/>
    <mergeCell ref="F20:J21"/>
    <mergeCell ref="L20:P21"/>
    <mergeCell ref="M11:M14"/>
    <mergeCell ref="N11:N14"/>
    <mergeCell ref="O22:O25"/>
    <mergeCell ref="M22:M25"/>
    <mergeCell ref="P16:P19"/>
    <mergeCell ref="P11:P14"/>
    <mergeCell ref="P22:P25"/>
    <mergeCell ref="I27:I30"/>
    <mergeCell ref="J27:J30"/>
    <mergeCell ref="D27:D29"/>
    <mergeCell ref="F27:F30"/>
  </mergeCells>
  <phoneticPr fontId="47" type="noConversion"/>
  <pageMargins left="0.75" right="0.75" top="1" bottom="1" header="0.5" footer="0.5"/>
  <pageSetup scale="76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9"/>
  <sheetViews>
    <sheetView workbookViewId="0">
      <selection activeCell="B19" sqref="B19"/>
    </sheetView>
  </sheetViews>
  <sheetFormatPr defaultColWidth="8.85546875" defaultRowHeight="12.75"/>
  <cols>
    <col min="1" max="1" width="11.42578125" customWidth="1"/>
    <col min="2" max="2" width="62.140625" customWidth="1"/>
  </cols>
  <sheetData>
    <row r="1" spans="1:2" ht="15.75">
      <c r="A1" s="12"/>
      <c r="B1" s="13" t="s">
        <v>135</v>
      </c>
    </row>
    <row r="2" spans="1:2" ht="15.75">
      <c r="A2" s="12"/>
      <c r="B2" s="13" t="str">
        <f>Graphic!D2</f>
        <v>68th IEEE 802.15 WPAN MEETING</v>
      </c>
    </row>
    <row r="3" spans="1:2" ht="15.75">
      <c r="A3" s="12"/>
      <c r="B3" s="13" t="str">
        <f>Graphic!D3</f>
        <v>Hilton Waikoloa Village Hotel, Waikoloa, HI</v>
      </c>
    </row>
    <row r="4" spans="1:2" ht="15.75">
      <c r="A4" s="12"/>
      <c r="B4" s="13" t="str">
        <f>Graphic!D4</f>
        <v>September 12-17, 2010</v>
      </c>
    </row>
    <row r="5" spans="1:2" ht="15.75">
      <c r="A5" s="12"/>
      <c r="B5" s="13"/>
    </row>
    <row r="6" spans="1:2" ht="15.75">
      <c r="A6" s="146" t="s">
        <v>106</v>
      </c>
      <c r="B6" s="13"/>
    </row>
    <row r="7" spans="1:2" s="149" customFormat="1" ht="15.75">
      <c r="A7" s="148"/>
      <c r="B7" s="277" t="s">
        <v>159</v>
      </c>
    </row>
    <row r="8" spans="1:2" s="149" customFormat="1" ht="15.75">
      <c r="A8" s="148"/>
      <c r="B8" s="277" t="s">
        <v>160</v>
      </c>
    </row>
    <row r="9" spans="1:2" s="149" customFormat="1" ht="15.75">
      <c r="A9" s="148"/>
      <c r="B9" s="277" t="s">
        <v>161</v>
      </c>
    </row>
    <row r="10" spans="1:2" ht="15.75">
      <c r="B10" s="151" t="s">
        <v>134</v>
      </c>
    </row>
    <row r="11" spans="1:2" ht="15.75">
      <c r="B11" s="151"/>
    </row>
    <row r="12" spans="1:2" ht="15.75">
      <c r="A12" s="14" t="s">
        <v>107</v>
      </c>
      <c r="B12" s="14"/>
    </row>
    <row r="13" spans="1:2" ht="15.75">
      <c r="A13" s="14">
        <v>1</v>
      </c>
      <c r="B13" s="119" t="s">
        <v>164</v>
      </c>
    </row>
    <row r="14" spans="1:2" ht="15.75">
      <c r="A14" s="14">
        <v>2</v>
      </c>
      <c r="B14" s="119" t="s">
        <v>165</v>
      </c>
    </row>
    <row r="15" spans="1:2" ht="15.75">
      <c r="A15" s="14">
        <v>3</v>
      </c>
      <c r="B15" s="23" t="s">
        <v>170</v>
      </c>
    </row>
    <row r="16" spans="1:2" ht="15.75">
      <c r="A16" s="14">
        <v>4</v>
      </c>
      <c r="B16" s="23" t="s">
        <v>166</v>
      </c>
    </row>
    <row r="17" spans="1:2" ht="15.75">
      <c r="A17" s="14">
        <v>5</v>
      </c>
      <c r="B17" s="23" t="s">
        <v>162</v>
      </c>
    </row>
    <row r="18" spans="1:2" ht="15.75">
      <c r="A18" s="14">
        <v>6</v>
      </c>
      <c r="B18" s="23" t="s">
        <v>163</v>
      </c>
    </row>
    <row r="19" spans="1:2" ht="15.75">
      <c r="A19" s="14">
        <v>7</v>
      </c>
      <c r="B19" s="23" t="s">
        <v>167</v>
      </c>
    </row>
    <row r="20" spans="1:2" ht="15.75">
      <c r="A20" s="14">
        <v>8</v>
      </c>
      <c r="B20" s="15" t="s">
        <v>168</v>
      </c>
    </row>
    <row r="21" spans="1:2" ht="15.75">
      <c r="A21" s="14">
        <v>9</v>
      </c>
      <c r="B21" s="17" t="s">
        <v>169</v>
      </c>
    </row>
    <row r="22" spans="1:2" ht="15.75">
      <c r="A22" s="14">
        <v>10</v>
      </c>
      <c r="B22" s="15" t="s">
        <v>171</v>
      </c>
    </row>
    <row r="23" spans="1:2" ht="15.75">
      <c r="A23" s="14">
        <v>11</v>
      </c>
      <c r="B23" s="15" t="s">
        <v>172</v>
      </c>
    </row>
    <row r="24" spans="1:2" ht="15.75">
      <c r="A24" s="14">
        <v>12</v>
      </c>
      <c r="B24" s="15" t="s">
        <v>136</v>
      </c>
    </row>
    <row r="28" spans="1:2">
      <c r="A28" s="12"/>
      <c r="B28" s="12" t="s">
        <v>102</v>
      </c>
    </row>
    <row r="29" spans="1:2">
      <c r="A29" s="12"/>
      <c r="B29" s="18" t="s">
        <v>39</v>
      </c>
    </row>
  </sheetData>
  <phoneticPr fontId="0" type="noConversion"/>
  <pageMargins left="0.75" right="0.75" top="1" bottom="1" header="0.5" footer="0.5"/>
  <pageSetup orientation="portrait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9"/>
  <sheetViews>
    <sheetView tabSelected="1" workbookViewId="0">
      <selection activeCell="B15" sqref="B15"/>
    </sheetView>
  </sheetViews>
  <sheetFormatPr defaultColWidth="11.42578125" defaultRowHeight="12.75"/>
  <cols>
    <col min="1" max="1" width="11.28515625" customWidth="1"/>
    <col min="2" max="2" width="53.7109375" customWidth="1"/>
    <col min="3" max="3" width="14.42578125" customWidth="1"/>
  </cols>
  <sheetData>
    <row r="1" spans="1:5" ht="15.75">
      <c r="A1" s="12"/>
      <c r="B1" s="13" t="str">
        <f>Tuesday!B1</f>
        <v>AGENDA IEEE 802.15 TG4e LR-WPAN MEETING</v>
      </c>
      <c r="C1" s="12"/>
      <c r="D1" s="12"/>
      <c r="E1" s="19"/>
    </row>
    <row r="2" spans="1:5" ht="15.75">
      <c r="A2" s="12"/>
      <c r="B2" s="13" t="str">
        <f>Objectives!B2</f>
        <v>68th IEEE 802.15 WPAN MEETING</v>
      </c>
      <c r="C2" s="12"/>
      <c r="D2" s="12"/>
      <c r="E2" s="19"/>
    </row>
    <row r="3" spans="1:5" ht="15.75">
      <c r="A3" s="12"/>
      <c r="B3" s="13" t="str">
        <f>Objectives!B3</f>
        <v>Hilton Waikoloa Village Hotel, Waikoloa, HI</v>
      </c>
      <c r="C3" s="12"/>
      <c r="D3" s="12"/>
      <c r="E3" s="19"/>
    </row>
    <row r="4" spans="1:5" ht="15.75">
      <c r="A4" s="12"/>
      <c r="B4" s="13" t="str">
        <f>Objectives!B4</f>
        <v>September 12-17, 2010</v>
      </c>
      <c r="C4" s="24"/>
      <c r="D4" s="21"/>
      <c r="E4" s="12"/>
    </row>
    <row r="6" spans="1:5" ht="15.75">
      <c r="A6" s="12"/>
      <c r="B6" s="20" t="str">
        <f>Objectives!B13</f>
        <v>Monday 13 Sep AM2 - Opening Mtg, Comment Resolution Status</v>
      </c>
      <c r="C6" s="12"/>
      <c r="D6" s="12"/>
      <c r="E6" s="19"/>
    </row>
    <row r="7" spans="1:5">
      <c r="A7" s="16">
        <v>1.1000000000000001</v>
      </c>
      <c r="B7" s="15" t="s">
        <v>103</v>
      </c>
      <c r="C7" s="21" t="s">
        <v>104</v>
      </c>
      <c r="D7" s="12">
        <v>0</v>
      </c>
      <c r="E7" s="22">
        <f>TIME(10,30,0)</f>
        <v>0.4375</v>
      </c>
    </row>
    <row r="8" spans="1:5">
      <c r="A8" s="16">
        <v>1.2</v>
      </c>
      <c r="B8" s="23" t="s">
        <v>82</v>
      </c>
      <c r="C8" s="21" t="s">
        <v>104</v>
      </c>
      <c r="D8" s="23">
        <v>30</v>
      </c>
      <c r="E8" s="22">
        <f>E7+TIME(0,D7,0)</f>
        <v>0.4375</v>
      </c>
    </row>
    <row r="9" spans="1:5">
      <c r="A9" s="16">
        <v>1.3</v>
      </c>
      <c r="B9" s="23" t="s">
        <v>173</v>
      </c>
      <c r="C9" s="21" t="s">
        <v>104</v>
      </c>
      <c r="D9" s="23">
        <v>5</v>
      </c>
      <c r="E9" s="22">
        <f>E8+TIME(0,D8,0)</f>
        <v>0.45833333333333331</v>
      </c>
    </row>
    <row r="10" spans="1:5">
      <c r="A10" s="16">
        <v>1.4</v>
      </c>
      <c r="B10" s="23" t="s">
        <v>174</v>
      </c>
      <c r="C10" s="21" t="s">
        <v>104</v>
      </c>
      <c r="D10" s="23">
        <v>5</v>
      </c>
      <c r="E10" s="22">
        <f>E9+TIME(0,D9,0)</f>
        <v>0.46180555555555552</v>
      </c>
    </row>
    <row r="11" spans="1:5">
      <c r="A11" s="16">
        <v>1.5</v>
      </c>
      <c r="B11" s="23" t="s">
        <v>137</v>
      </c>
      <c r="C11" s="21" t="s">
        <v>138</v>
      </c>
      <c r="D11" s="23">
        <v>30</v>
      </c>
      <c r="E11" s="22">
        <f>E10+TIME(0,D10,0)</f>
        <v>0.46527777777777773</v>
      </c>
    </row>
    <row r="12" spans="1:5">
      <c r="A12" s="16">
        <v>1.6</v>
      </c>
      <c r="B12" s="23" t="s">
        <v>193</v>
      </c>
      <c r="C12" s="21" t="s">
        <v>104</v>
      </c>
      <c r="D12" s="23">
        <v>40</v>
      </c>
      <c r="E12" s="22">
        <f t="shared" ref="E12:E13" si="0">E11+TIME(0,D11,0)</f>
        <v>0.48611111111111105</v>
      </c>
    </row>
    <row r="13" spans="1:5">
      <c r="A13" s="16">
        <v>1.7</v>
      </c>
      <c r="B13" s="23" t="s">
        <v>105</v>
      </c>
      <c r="C13" s="21" t="s">
        <v>104</v>
      </c>
      <c r="D13" s="12">
        <v>0</v>
      </c>
      <c r="E13" s="22">
        <f t="shared" si="0"/>
        <v>0.51388888888888884</v>
      </c>
    </row>
    <row r="14" spans="1:5">
      <c r="A14" s="16"/>
      <c r="B14" s="23"/>
      <c r="C14" s="21"/>
      <c r="D14" s="12"/>
      <c r="E14" s="22"/>
    </row>
    <row r="15" spans="1:5" ht="15.75">
      <c r="A15" s="12"/>
      <c r="B15" s="20" t="str">
        <f>Objectives!B14</f>
        <v>Monday 13 Sep PM1 - DSME Comment Resolution</v>
      </c>
      <c r="C15" s="12"/>
      <c r="D15" s="12"/>
      <c r="E15" s="19"/>
    </row>
    <row r="16" spans="1:5">
      <c r="A16" s="16">
        <f>A7+1</f>
        <v>2.1</v>
      </c>
      <c r="B16" s="15" t="s">
        <v>103</v>
      </c>
      <c r="C16" s="21" t="s">
        <v>104</v>
      </c>
      <c r="D16" s="12">
        <v>0</v>
      </c>
      <c r="E16" s="22">
        <f>TIME(13,30,0)</f>
        <v>0.5625</v>
      </c>
    </row>
    <row r="17" spans="1:5">
      <c r="A17" s="16">
        <f t="shared" ref="A17:A18" si="1">A16+0.1</f>
        <v>2.2000000000000002</v>
      </c>
      <c r="B17" s="23" t="s">
        <v>175</v>
      </c>
      <c r="C17" s="21" t="s">
        <v>143</v>
      </c>
      <c r="D17" s="23">
        <v>120</v>
      </c>
      <c r="E17" s="22">
        <f>E16+TIME(0,D16,0)</f>
        <v>0.5625</v>
      </c>
    </row>
    <row r="18" spans="1:5">
      <c r="A18" s="16">
        <f t="shared" si="1"/>
        <v>2.3000000000000003</v>
      </c>
      <c r="B18" s="23" t="s">
        <v>105</v>
      </c>
      <c r="C18" s="21" t="s">
        <v>104</v>
      </c>
      <c r="D18" s="12">
        <v>0</v>
      </c>
      <c r="E18" s="22">
        <f>E17+TIME(0,D17,0)</f>
        <v>0.64583333333333337</v>
      </c>
    </row>
    <row r="20" spans="1:5" ht="15.75">
      <c r="A20" s="16"/>
      <c r="B20" s="44" t="str">
        <f>Objectives!B15</f>
        <v>Monday 13 Sep PM2 - TSCH, LE, 4f, &amp; FastA Comment Resolution</v>
      </c>
      <c r="C20" s="21"/>
      <c r="D20" s="12"/>
      <c r="E20" s="22"/>
    </row>
    <row r="21" spans="1:5">
      <c r="A21" s="16">
        <f>A16+1</f>
        <v>3.1</v>
      </c>
      <c r="B21" s="15" t="s">
        <v>103</v>
      </c>
      <c r="C21" s="21" t="s">
        <v>104</v>
      </c>
      <c r="D21" s="12">
        <v>0</v>
      </c>
      <c r="E21" s="22">
        <f>TIME(16,0,0)</f>
        <v>0.66666666666666663</v>
      </c>
    </row>
    <row r="22" spans="1:5">
      <c r="A22" s="16">
        <f>A21+0.1</f>
        <v>3.2</v>
      </c>
      <c r="B22" s="23" t="s">
        <v>176</v>
      </c>
      <c r="C22" s="21" t="s">
        <v>144</v>
      </c>
      <c r="D22" s="23">
        <v>50</v>
      </c>
      <c r="E22" s="22">
        <f>E21+TIME(0,D21,0)</f>
        <v>0.66666666666666663</v>
      </c>
    </row>
    <row r="23" spans="1:5">
      <c r="A23" s="16">
        <f t="shared" ref="A23:A26" si="2">A22+0.1</f>
        <v>3.3000000000000003</v>
      </c>
      <c r="B23" s="23" t="s">
        <v>177</v>
      </c>
      <c r="C23" s="21" t="s">
        <v>139</v>
      </c>
      <c r="D23" s="23">
        <v>20</v>
      </c>
      <c r="E23" s="22">
        <f t="shared" ref="E23:E26" si="3">E22+TIME(0,D22,0)</f>
        <v>0.70138888888888884</v>
      </c>
    </row>
    <row r="24" spans="1:5">
      <c r="A24" s="16">
        <f t="shared" si="2"/>
        <v>3.4000000000000004</v>
      </c>
      <c r="B24" s="23" t="s">
        <v>178</v>
      </c>
      <c r="C24" s="21" t="s">
        <v>180</v>
      </c>
      <c r="D24" s="23">
        <v>20</v>
      </c>
      <c r="E24" s="22">
        <f t="shared" si="3"/>
        <v>0.71527777777777768</v>
      </c>
    </row>
    <row r="25" spans="1:5">
      <c r="A25" s="16">
        <f t="shared" si="2"/>
        <v>3.5000000000000004</v>
      </c>
      <c r="B25" s="23" t="s">
        <v>179</v>
      </c>
      <c r="C25" s="21" t="s">
        <v>181</v>
      </c>
      <c r="D25" s="23">
        <v>20</v>
      </c>
      <c r="E25" s="22">
        <f t="shared" si="3"/>
        <v>0.72916666666666652</v>
      </c>
    </row>
    <row r="26" spans="1:5">
      <c r="A26" s="16">
        <f t="shared" si="2"/>
        <v>3.6000000000000005</v>
      </c>
      <c r="B26" s="23" t="s">
        <v>105</v>
      </c>
      <c r="C26" s="21" t="s">
        <v>104</v>
      </c>
      <c r="D26" s="12">
        <v>0</v>
      </c>
      <c r="E26" s="22">
        <f t="shared" si="3"/>
        <v>0.74305555555555536</v>
      </c>
    </row>
    <row r="28" spans="1:5">
      <c r="B28" s="12" t="s">
        <v>102</v>
      </c>
    </row>
    <row r="29" spans="1:5">
      <c r="B29" s="18" t="s">
        <v>39</v>
      </c>
    </row>
  </sheetData>
  <phoneticPr fontId="47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2"/>
  <sheetViews>
    <sheetView topLeftCell="A7" zoomScale="125" workbookViewId="0">
      <selection activeCell="B23" sqref="B23"/>
    </sheetView>
  </sheetViews>
  <sheetFormatPr defaultColWidth="8.85546875" defaultRowHeight="12.75"/>
  <cols>
    <col min="1" max="1" width="11.42578125" customWidth="1"/>
    <col min="2" max="2" width="46.42578125" customWidth="1"/>
    <col min="3" max="3" width="15.7109375" customWidth="1"/>
  </cols>
  <sheetData>
    <row r="1" spans="1:5" ht="15.75">
      <c r="A1" s="12"/>
      <c r="B1" s="13" t="s">
        <v>25</v>
      </c>
      <c r="C1" s="12"/>
      <c r="D1" s="12"/>
      <c r="E1" s="19"/>
    </row>
    <row r="2" spans="1:5" ht="15.75">
      <c r="A2" s="12"/>
      <c r="B2" s="13" t="str">
        <f>Objectives!B2</f>
        <v>68th IEEE 802.15 WPAN MEETING</v>
      </c>
      <c r="C2" s="12"/>
      <c r="D2" s="12"/>
      <c r="E2" s="19"/>
    </row>
    <row r="3" spans="1:5" ht="15.75">
      <c r="A3" s="12"/>
      <c r="B3" s="13" t="str">
        <f>Objectives!B3</f>
        <v>Hilton Waikoloa Village Hotel, Waikoloa, HI</v>
      </c>
      <c r="C3" s="12"/>
      <c r="D3" s="12"/>
      <c r="E3" s="19"/>
    </row>
    <row r="4" spans="1:5" ht="15.75">
      <c r="A4" s="12"/>
      <c r="B4" s="13" t="str">
        <f>Objectives!B4</f>
        <v>September 12-17, 2010</v>
      </c>
      <c r="C4" s="12"/>
      <c r="D4" s="12"/>
      <c r="E4" s="19"/>
    </row>
    <row r="6" spans="1:5">
      <c r="A6" s="16"/>
      <c r="B6" s="23"/>
      <c r="C6" s="21"/>
      <c r="D6" s="12"/>
      <c r="E6" s="22"/>
    </row>
    <row r="7" spans="1:5">
      <c r="A7" s="16"/>
      <c r="B7" s="175" t="str">
        <f>Objectives!B16</f>
        <v>Tuesday 14 Sep AM2 -4g &amp; EBR Comment Resolution</v>
      </c>
      <c r="C7" s="21"/>
      <c r="D7" s="12"/>
      <c r="E7" s="22"/>
    </row>
    <row r="8" spans="1:5">
      <c r="A8" s="474">
        <f>Monday!A21+1</f>
        <v>4.0999999999999996</v>
      </c>
      <c r="B8" s="355" t="s">
        <v>103</v>
      </c>
      <c r="C8" s="468" t="s">
        <v>104</v>
      </c>
      <c r="D8" s="469">
        <v>0</v>
      </c>
      <c r="E8" s="470">
        <f>TIME(10,30,0)</f>
        <v>0.4375</v>
      </c>
    </row>
    <row r="9" spans="1:5">
      <c r="A9" s="474">
        <f>A8+0.1</f>
        <v>4.1999999999999993</v>
      </c>
      <c r="B9" s="356" t="s">
        <v>182</v>
      </c>
      <c r="C9" s="468" t="s">
        <v>142</v>
      </c>
      <c r="D9" s="469">
        <v>60</v>
      </c>
      <c r="E9" s="470">
        <f>E8+TIME(0,D8,0)</f>
        <v>0.4375</v>
      </c>
    </row>
    <row r="10" spans="1:5">
      <c r="A10" s="474">
        <f t="shared" ref="A10:A11" si="0">A9+0.1</f>
        <v>4.2999999999999989</v>
      </c>
      <c r="B10" s="356" t="s">
        <v>183</v>
      </c>
      <c r="C10" s="468" t="s">
        <v>184</v>
      </c>
      <c r="D10" s="469">
        <v>60</v>
      </c>
      <c r="E10" s="470">
        <f t="shared" ref="E10:E11" si="1">E9+TIME(0,D9,0)</f>
        <v>0.47916666666666669</v>
      </c>
    </row>
    <row r="11" spans="1:5">
      <c r="A11" s="474">
        <f t="shared" si="0"/>
        <v>4.3999999999999986</v>
      </c>
      <c r="B11" s="473" t="s">
        <v>105</v>
      </c>
      <c r="C11" s="468" t="s">
        <v>104</v>
      </c>
      <c r="D11" s="469">
        <v>0</v>
      </c>
      <c r="E11" s="470">
        <f t="shared" si="1"/>
        <v>0.52083333333333337</v>
      </c>
    </row>
    <row r="12" spans="1:5">
      <c r="A12" s="12"/>
      <c r="B12" s="174"/>
      <c r="C12" s="469"/>
      <c r="D12" s="469"/>
      <c r="E12" s="469"/>
    </row>
    <row r="13" spans="1:5">
      <c r="A13" s="12"/>
      <c r="B13" s="176" t="str">
        <f>Objectives!B17</f>
        <v>Tuesday 14 Sep PM1 - ESOR (w/o frame control) Comment resolution</v>
      </c>
      <c r="C13" s="469"/>
      <c r="D13" s="469"/>
      <c r="E13" s="471"/>
    </row>
    <row r="14" spans="1:5">
      <c r="A14" s="474">
        <f>A8+1</f>
        <v>5.0999999999999996</v>
      </c>
      <c r="B14" s="355" t="s">
        <v>103</v>
      </c>
      <c r="C14" s="468" t="s">
        <v>104</v>
      </c>
      <c r="D14" s="469">
        <v>0</v>
      </c>
      <c r="E14" s="470">
        <f>TIME(13,30,0)</f>
        <v>0.5625</v>
      </c>
    </row>
    <row r="15" spans="1:5">
      <c r="A15" s="474">
        <f>A14+0.1</f>
        <v>5.1999999999999993</v>
      </c>
      <c r="B15" s="356" t="s">
        <v>114</v>
      </c>
      <c r="C15" s="468" t="s">
        <v>140</v>
      </c>
      <c r="D15" s="469">
        <v>120</v>
      </c>
      <c r="E15" s="470">
        <f>E14+TIME(0,D14,0)</f>
        <v>0.5625</v>
      </c>
    </row>
    <row r="16" spans="1:5">
      <c r="A16" s="474">
        <f>A15+0.1</f>
        <v>5.2999999999999989</v>
      </c>
      <c r="B16" s="473" t="s">
        <v>105</v>
      </c>
      <c r="C16" s="468" t="s">
        <v>104</v>
      </c>
      <c r="D16" s="469">
        <v>0</v>
      </c>
      <c r="E16" s="470">
        <f>E15+TIME(0,D15,0)</f>
        <v>0.64583333333333337</v>
      </c>
    </row>
    <row r="17" spans="1:5">
      <c r="A17" s="16"/>
      <c r="B17" s="23"/>
      <c r="C17" s="468"/>
      <c r="D17" s="469"/>
      <c r="E17" s="470"/>
    </row>
    <row r="18" spans="1:5">
      <c r="A18" s="16"/>
      <c r="B18" s="175" t="str">
        <f>Objectives!B18</f>
        <v>Tuesday 14 Sep PM2 - ESOR (frame control) &amp; LL Comment Resolution</v>
      </c>
      <c r="C18" s="468"/>
      <c r="D18" s="469"/>
      <c r="E18" s="470"/>
    </row>
    <row r="19" spans="1:5">
      <c r="A19" s="474">
        <f>A14+1</f>
        <v>6.1</v>
      </c>
      <c r="B19" s="355" t="s">
        <v>103</v>
      </c>
      <c r="C19" s="468" t="s">
        <v>104</v>
      </c>
      <c r="D19" s="469">
        <v>0</v>
      </c>
      <c r="E19" s="472">
        <f>TIME(16,0,0)</f>
        <v>0.66666666666666663</v>
      </c>
    </row>
    <row r="20" spans="1:5">
      <c r="A20" s="474">
        <f>A19+0.1</f>
        <v>6.1999999999999993</v>
      </c>
      <c r="B20" s="356" t="s">
        <v>114</v>
      </c>
      <c r="C20" s="468" t="s">
        <v>141</v>
      </c>
      <c r="D20" s="469">
        <v>120</v>
      </c>
      <c r="E20" s="472">
        <f>E19+TIME(0,D19,0)</f>
        <v>0.66666666666666663</v>
      </c>
    </row>
    <row r="21" spans="1:5">
      <c r="A21" s="474">
        <f>A20+0.1</f>
        <v>6.2999999999999989</v>
      </c>
      <c r="B21" s="355" t="s">
        <v>105</v>
      </c>
      <c r="C21" s="468" t="s">
        <v>104</v>
      </c>
      <c r="D21" s="469">
        <v>0</v>
      </c>
      <c r="E21" s="472">
        <f>E20+TIME(0,D20,0)</f>
        <v>0.75</v>
      </c>
    </row>
    <row r="22" spans="1:5">
      <c r="E22" s="145"/>
    </row>
  </sheetData>
  <phoneticPr fontId="0" type="noConversion"/>
  <pageMargins left="0.75" right="0.75" top="1" bottom="1" header="0.5" footer="0.5"/>
  <pageSetup orientation="portrait" horizontalDpi="4294967292" vertic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B1:G24"/>
  <sheetViews>
    <sheetView zoomScale="120" zoomScaleNormal="120" workbookViewId="0">
      <selection activeCell="D24" sqref="D24"/>
    </sheetView>
  </sheetViews>
  <sheetFormatPr defaultColWidth="8.85546875" defaultRowHeight="12.75"/>
  <cols>
    <col min="2" max="2" width="5.42578125" customWidth="1"/>
    <col min="3" max="3" width="27.28515625" customWidth="1"/>
    <col min="4" max="4" width="20.7109375" customWidth="1"/>
  </cols>
  <sheetData>
    <row r="1" spans="2:7" ht="15.75">
      <c r="C1" s="13" t="s">
        <v>25</v>
      </c>
    </row>
    <row r="2" spans="2:7" ht="15.75">
      <c r="C2" s="13" t="str">
        <f>Objectives!B2</f>
        <v>68th IEEE 802.15 WPAN MEETING</v>
      </c>
    </row>
    <row r="3" spans="2:7" ht="15.75">
      <c r="C3" s="13" t="str">
        <f>Objectives!B3</f>
        <v>Hilton Waikoloa Village Hotel, Waikoloa, HI</v>
      </c>
    </row>
    <row r="4" spans="2:7" ht="15.75">
      <c r="C4" s="13" t="str">
        <f>Objectives!B4</f>
        <v>September 12-17, 2010</v>
      </c>
    </row>
    <row r="5" spans="2:7" ht="15.75">
      <c r="C5" s="13"/>
    </row>
    <row r="6" spans="2:7">
      <c r="B6" s="474"/>
      <c r="C6" s="175" t="str">
        <f>Objectives!B19</f>
        <v>Wednesday 15 Sep AM1 - Complete Comment Resolution</v>
      </c>
      <c r="D6" s="468"/>
      <c r="E6" s="469"/>
      <c r="F6" s="470"/>
    </row>
    <row r="7" spans="2:7">
      <c r="B7" s="474">
        <f>Tuesday!A19+1</f>
        <v>7.1</v>
      </c>
      <c r="C7" s="355" t="s">
        <v>103</v>
      </c>
      <c r="D7" s="468" t="s">
        <v>186</v>
      </c>
      <c r="E7" s="469">
        <v>0</v>
      </c>
      <c r="F7" s="472">
        <f>TIME(8,0,0)</f>
        <v>0.33333333333333331</v>
      </c>
    </row>
    <row r="8" spans="2:7">
      <c r="B8" s="474">
        <f>B7+0.1</f>
        <v>7.1999999999999993</v>
      </c>
      <c r="C8" s="356" t="s">
        <v>185</v>
      </c>
      <c r="D8" s="468" t="s">
        <v>192</v>
      </c>
      <c r="E8" s="469">
        <v>120</v>
      </c>
      <c r="F8" s="472">
        <f>F7+TIME(0,E7,0)</f>
        <v>0.33333333333333331</v>
      </c>
    </row>
    <row r="9" spans="2:7">
      <c r="B9" s="474">
        <f>B8+0.1</f>
        <v>7.2999999999999989</v>
      </c>
      <c r="C9" s="473" t="s">
        <v>105</v>
      </c>
      <c r="D9" s="468" t="s">
        <v>186</v>
      </c>
      <c r="E9" s="475">
        <v>0</v>
      </c>
      <c r="F9" s="472">
        <f>F8+TIME(0,E8,0)</f>
        <v>0.41666666666666663</v>
      </c>
    </row>
    <row r="10" spans="2:7" ht="15.75">
      <c r="B10" s="150"/>
      <c r="C10" s="150"/>
      <c r="D10" s="150"/>
      <c r="E10" s="150"/>
      <c r="F10" s="150"/>
      <c r="G10" s="150"/>
    </row>
    <row r="11" spans="2:7" ht="15.75">
      <c r="B11" s="476"/>
      <c r="C11" s="20" t="str">
        <f>Objectives!B20</f>
        <v>Wednesday 15 Sep PM1 -Review draft changes for DSME</v>
      </c>
      <c r="D11" s="476"/>
      <c r="E11" s="476"/>
      <c r="F11" s="477"/>
      <c r="G11" s="150"/>
    </row>
    <row r="12" spans="2:7" ht="15.75">
      <c r="B12" s="478">
        <f>1+Wednesday!B7</f>
        <v>8.1</v>
      </c>
      <c r="C12" s="355" t="s">
        <v>103</v>
      </c>
      <c r="D12" s="468" t="s">
        <v>104</v>
      </c>
      <c r="E12" s="469">
        <v>0</v>
      </c>
      <c r="F12" s="470">
        <f>TIME(13,30,0)</f>
        <v>0.5625</v>
      </c>
      <c r="G12" s="150"/>
    </row>
    <row r="13" spans="2:7" ht="15.75">
      <c r="B13" s="478">
        <f>B12+0.1</f>
        <v>8.1999999999999993</v>
      </c>
      <c r="C13" s="355" t="s">
        <v>187</v>
      </c>
      <c r="D13" s="483" t="s">
        <v>188</v>
      </c>
      <c r="E13" s="469">
        <v>120</v>
      </c>
      <c r="F13" s="470">
        <f>F12+TIME(0,E12,0)</f>
        <v>0.5625</v>
      </c>
      <c r="G13" s="150"/>
    </row>
    <row r="14" spans="2:7" ht="15.75">
      <c r="B14" s="478">
        <f>B13+0.1</f>
        <v>8.2999999999999989</v>
      </c>
      <c r="C14" s="484" t="s">
        <v>105</v>
      </c>
      <c r="D14" s="468" t="s">
        <v>104</v>
      </c>
      <c r="E14" s="469">
        <v>0</v>
      </c>
      <c r="F14" s="470">
        <f>F13+TIME(0,E13,0)</f>
        <v>0.64583333333333337</v>
      </c>
      <c r="G14" s="150"/>
    </row>
    <row r="15" spans="2:7" ht="15.75">
      <c r="B15" s="150"/>
      <c r="C15" s="150"/>
      <c r="D15" s="150"/>
      <c r="E15" s="150"/>
      <c r="F15" s="150"/>
      <c r="G15" s="150"/>
    </row>
    <row r="16" spans="2:7" ht="15.75">
      <c r="B16" s="150"/>
      <c r="C16" s="150"/>
      <c r="D16" s="150"/>
      <c r="E16" s="150"/>
      <c r="F16" s="150"/>
      <c r="G16" s="150"/>
    </row>
    <row r="17" spans="2:7" ht="15.75">
      <c r="B17" s="476"/>
      <c r="C17" s="20" t="str">
        <f>Objectives!B21</f>
        <v>Wednesday 15 Sep PM2 - Review draft changes for TSCH</v>
      </c>
      <c r="D17" s="476"/>
      <c r="E17" s="476"/>
      <c r="F17" s="477"/>
      <c r="G17" s="150"/>
    </row>
    <row r="18" spans="2:7" ht="15.75">
      <c r="B18" s="478">
        <f>B12+1</f>
        <v>9.1</v>
      </c>
      <c r="C18" s="355" t="s">
        <v>103</v>
      </c>
      <c r="D18" s="468" t="s">
        <v>104</v>
      </c>
      <c r="E18" s="469">
        <v>0</v>
      </c>
      <c r="F18" s="470">
        <f>TIME(16,0,0)</f>
        <v>0.66666666666666663</v>
      </c>
      <c r="G18" s="150"/>
    </row>
    <row r="19" spans="2:7" ht="15.75">
      <c r="B19" s="478">
        <v>9.1999999999999993</v>
      </c>
      <c r="C19" s="356" t="s">
        <v>187</v>
      </c>
      <c r="D19" s="468" t="s">
        <v>189</v>
      </c>
      <c r="E19" s="469">
        <v>120</v>
      </c>
      <c r="F19" s="470">
        <f>F18+TIME(0,E18,0)</f>
        <v>0.66666666666666663</v>
      </c>
      <c r="G19" s="150"/>
    </row>
    <row r="20" spans="2:7" ht="15.75">
      <c r="B20" s="478">
        <v>9.4</v>
      </c>
      <c r="C20" s="473" t="s">
        <v>105</v>
      </c>
      <c r="D20" s="485" t="s">
        <v>104</v>
      </c>
      <c r="E20" s="473">
        <v>0</v>
      </c>
      <c r="F20" s="470">
        <f>F19+TIME(0,E19,0)</f>
        <v>0.75</v>
      </c>
      <c r="G20" s="150"/>
    </row>
    <row r="21" spans="2:7" ht="15.75">
      <c r="B21" s="150"/>
      <c r="C21" s="150"/>
      <c r="D21" s="150"/>
      <c r="E21" s="150"/>
      <c r="F21" s="150"/>
      <c r="G21" s="150"/>
    </row>
    <row r="22" spans="2:7" ht="15.75">
      <c r="B22" s="150"/>
      <c r="C22" s="150"/>
      <c r="D22" s="150"/>
      <c r="E22" s="150"/>
      <c r="F22" s="150"/>
      <c r="G22" s="150"/>
    </row>
    <row r="23" spans="2:7" ht="15.75">
      <c r="B23" s="150"/>
      <c r="C23" s="150"/>
      <c r="D23" s="150"/>
      <c r="E23" s="150"/>
      <c r="F23" s="150"/>
      <c r="G23" s="150"/>
    </row>
    <row r="24" spans="2:7" ht="15.75">
      <c r="B24" s="150"/>
      <c r="C24" s="150"/>
      <c r="D24" s="150"/>
      <c r="E24" s="150"/>
      <c r="F24" s="150"/>
      <c r="G24" s="150"/>
    </row>
  </sheetData>
  <phoneticPr fontId="24" type="noConversion"/>
  <pageMargins left="0.75" right="0.75" top="1" bottom="1" header="0.5" footer="0.5"/>
  <pageSetup orientation="portrait" horizontalDpi="4294967292" verticalDpi="429496729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60"/>
  <sheetViews>
    <sheetView workbookViewId="0">
      <selection activeCell="G12" sqref="G12"/>
    </sheetView>
  </sheetViews>
  <sheetFormatPr defaultColWidth="8.85546875" defaultRowHeight="12.75"/>
  <cols>
    <col min="1" max="1" width="11.42578125" customWidth="1"/>
    <col min="2" max="2" width="34.140625" customWidth="1"/>
    <col min="3" max="3" width="18.5703125" customWidth="1"/>
  </cols>
  <sheetData>
    <row r="1" spans="1:6" ht="15.75">
      <c r="A1" s="12"/>
      <c r="B1" s="13" t="str">
        <f>Objectives!B1</f>
        <v>AGENDA IEEE 802.15 TG4e  MEETING</v>
      </c>
      <c r="C1" s="12"/>
      <c r="D1" s="12"/>
      <c r="E1" s="19"/>
    </row>
    <row r="2" spans="1:6" ht="15.75">
      <c r="A2" s="12"/>
      <c r="B2" s="13" t="str">
        <f>Objectives!B2</f>
        <v>68th IEEE 802.15 WPAN MEETING</v>
      </c>
      <c r="C2" s="12"/>
      <c r="D2" s="12"/>
      <c r="E2" s="19"/>
    </row>
    <row r="3" spans="1:6" ht="15.75">
      <c r="A3" s="12"/>
      <c r="B3" s="13" t="str">
        <f>Objectives!B3</f>
        <v>Hilton Waikoloa Village Hotel, Waikoloa, HI</v>
      </c>
      <c r="C3" s="12"/>
      <c r="D3" s="12"/>
      <c r="E3" s="19"/>
    </row>
    <row r="4" spans="1:6" ht="15.75">
      <c r="A4" s="12"/>
      <c r="B4" s="13" t="str">
        <f>Objectives!B4</f>
        <v>September 12-17, 2010</v>
      </c>
      <c r="C4" s="24"/>
      <c r="D4" s="21"/>
      <c r="E4" s="12"/>
    </row>
    <row r="6" spans="1:6" ht="15.75">
      <c r="A6" s="153"/>
      <c r="B6" s="156"/>
      <c r="C6" s="147"/>
      <c r="D6" s="146"/>
      <c r="E6" s="155"/>
    </row>
    <row r="7" spans="1:6" ht="15.75">
      <c r="A7" s="146"/>
      <c r="B7" s="20" t="str">
        <f>Objectives!B22</f>
        <v>Thursday 15 July AM2- Review draft changes for Frame Control &amp; LL</v>
      </c>
      <c r="C7" s="146"/>
      <c r="D7" s="146"/>
      <c r="E7" s="152"/>
    </row>
    <row r="8" spans="1:6" ht="15.75">
      <c r="A8" s="478">
        <f>Wednesday!B18+1</f>
        <v>10.1</v>
      </c>
      <c r="B8" s="479" t="s">
        <v>103</v>
      </c>
      <c r="C8" s="480" t="s">
        <v>186</v>
      </c>
      <c r="D8" s="476">
        <v>0</v>
      </c>
      <c r="E8" s="481">
        <f>TIME(10,30,0)</f>
        <v>0.4375</v>
      </c>
      <c r="F8" s="486"/>
    </row>
    <row r="9" spans="1:6" ht="15.75">
      <c r="A9" s="478">
        <f>A8+0.1</f>
        <v>10.199999999999999</v>
      </c>
      <c r="B9" s="150" t="s">
        <v>187</v>
      </c>
      <c r="C9" s="480" t="s">
        <v>190</v>
      </c>
      <c r="D9" s="476">
        <v>120</v>
      </c>
      <c r="E9" s="481">
        <f>E8+TIME(0,D8,0)</f>
        <v>0.4375</v>
      </c>
      <c r="F9" s="486"/>
    </row>
    <row r="10" spans="1:6" ht="15.75">
      <c r="A10" s="478">
        <f>A9+0.1</f>
        <v>10.299999999999999</v>
      </c>
      <c r="B10" s="482" t="s">
        <v>105</v>
      </c>
      <c r="C10" s="480" t="s">
        <v>186</v>
      </c>
      <c r="D10" s="476">
        <v>0</v>
      </c>
      <c r="E10" s="481">
        <f>E9+TIME(0,D9,0)</f>
        <v>0.52083333333333337</v>
      </c>
      <c r="F10" s="486"/>
    </row>
    <row r="12" spans="1:6" ht="15.75">
      <c r="A12" s="146"/>
      <c r="B12" s="20" t="str">
        <f>Objectives!B23</f>
        <v>Thursday 15 July PM1 - Review draft changes for all remaining sections</v>
      </c>
      <c r="C12" s="146"/>
      <c r="D12" s="146"/>
      <c r="E12" s="152"/>
    </row>
    <row r="13" spans="1:6" ht="15.75">
      <c r="A13" s="478">
        <f>1+A8</f>
        <v>11.1</v>
      </c>
      <c r="B13" s="479" t="s">
        <v>103</v>
      </c>
      <c r="C13" s="480" t="s">
        <v>104</v>
      </c>
      <c r="D13" s="476">
        <v>0</v>
      </c>
      <c r="E13" s="481">
        <f>TIME(13,30,0)</f>
        <v>0.5625</v>
      </c>
    </row>
    <row r="14" spans="1:6" ht="15.75">
      <c r="A14" s="478">
        <f>A13+0.1</f>
        <v>11.2</v>
      </c>
      <c r="B14" s="150" t="s">
        <v>187</v>
      </c>
      <c r="C14" s="480" t="s">
        <v>191</v>
      </c>
      <c r="D14" s="476">
        <v>120</v>
      </c>
      <c r="E14" s="481">
        <f>E13+TIME(0,D13,0)</f>
        <v>0.5625</v>
      </c>
    </row>
    <row r="15" spans="1:6" ht="15.75">
      <c r="A15" s="478">
        <f>A14+0.1</f>
        <v>11.299999999999999</v>
      </c>
      <c r="B15" s="482" t="s">
        <v>105</v>
      </c>
      <c r="C15" s="480" t="s">
        <v>104</v>
      </c>
      <c r="D15" s="476">
        <v>0</v>
      </c>
      <c r="E15" s="481">
        <f>E14+TIME(0,D14,0)</f>
        <v>0.64583333333333337</v>
      </c>
    </row>
    <row r="16" spans="1:6" ht="15.75">
      <c r="A16" s="153"/>
      <c r="B16" s="156"/>
      <c r="C16" s="147"/>
      <c r="D16" s="146"/>
      <c r="E16" s="155"/>
    </row>
    <row r="17" spans="1:5" ht="15.75">
      <c r="A17" s="153"/>
      <c r="B17" s="154"/>
      <c r="C17" s="147"/>
      <c r="D17" s="146"/>
      <c r="E17" s="155"/>
    </row>
    <row r="18" spans="1:5" ht="15.75">
      <c r="A18" s="146"/>
      <c r="B18" s="20" t="str">
        <f>Objectives!B24</f>
        <v>Thursday 15 July PM2 - draft approval, forward to WG, Closing</v>
      </c>
      <c r="C18" s="146"/>
      <c r="D18" s="146"/>
      <c r="E18" s="152"/>
    </row>
    <row r="19" spans="1:5" ht="15.75">
      <c r="A19" s="478">
        <f>A13+1</f>
        <v>12.1</v>
      </c>
      <c r="B19" s="479" t="s">
        <v>103</v>
      </c>
      <c r="C19" s="480" t="s">
        <v>104</v>
      </c>
      <c r="D19" s="476">
        <v>0</v>
      </c>
      <c r="E19" s="481">
        <f>TIME(16,0,0)</f>
        <v>0.66666666666666663</v>
      </c>
    </row>
    <row r="20" spans="1:5" ht="15.75">
      <c r="A20" s="478">
        <f>0.1+A19</f>
        <v>12.2</v>
      </c>
      <c r="B20" s="150" t="s">
        <v>115</v>
      </c>
      <c r="C20" s="480" t="s">
        <v>108</v>
      </c>
      <c r="D20" s="476">
        <v>90</v>
      </c>
      <c r="E20" s="481">
        <f>E19+TIME(0,D19,0)</f>
        <v>0.66666666666666663</v>
      </c>
    </row>
    <row r="21" spans="1:5" ht="15.75">
      <c r="A21" s="478">
        <f>0.1+A20</f>
        <v>12.299999999999999</v>
      </c>
      <c r="B21" s="150" t="s">
        <v>116</v>
      </c>
      <c r="C21" s="480" t="s">
        <v>104</v>
      </c>
      <c r="D21" s="476">
        <v>30</v>
      </c>
      <c r="E21" s="481">
        <f>E20+TIME(0,D20,0)</f>
        <v>0.72916666666666663</v>
      </c>
    </row>
    <row r="22" spans="1:5" ht="15.75">
      <c r="A22" s="478">
        <f>0.1+A21</f>
        <v>12.399999999999999</v>
      </c>
      <c r="B22" s="482" t="s">
        <v>83</v>
      </c>
      <c r="C22" s="480" t="s">
        <v>104</v>
      </c>
      <c r="D22" s="476">
        <v>0</v>
      </c>
      <c r="E22" s="481">
        <f>E21+TIME(0,D21,0)</f>
        <v>0.75</v>
      </c>
    </row>
    <row r="59" spans="2:2">
      <c r="B59" s="12" t="s">
        <v>102</v>
      </c>
    </row>
    <row r="60" spans="2:2">
      <c r="B60" s="18" t="s">
        <v>39</v>
      </c>
    </row>
  </sheetData>
  <phoneticPr fontId="24" type="noConversion"/>
  <pageMargins left="0.75" right="0.75" top="1" bottom="1" header="0.5" footer="0.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Graphic</vt:lpstr>
      <vt:lpstr>Objectives</vt:lpstr>
      <vt:lpstr>Monday</vt:lpstr>
      <vt:lpstr>Tuesday</vt:lpstr>
      <vt:lpstr>Wednesday</vt:lpstr>
      <vt:lpstr>Thursday</vt:lpstr>
      <vt:lpstr>hour</vt:lpstr>
      <vt:lpstr>Graphic!Print_Area</vt:lpstr>
    </vt:vector>
  </TitlesOfParts>
  <Company>Kinney Consulting LLC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Sep Interim Waikoloa</dc:title>
  <dc:creator>Pat Kinney</dc:creator>
  <cp:lastModifiedBy>Pat</cp:lastModifiedBy>
  <cp:lastPrinted>2007-05-18T02:45:48Z</cp:lastPrinted>
  <dcterms:created xsi:type="dcterms:W3CDTF">2001-08-10T12:49:45Z</dcterms:created>
  <dcterms:modified xsi:type="dcterms:W3CDTF">2010-09-13T22:20:26Z</dcterms:modified>
  <cp:category>15-10-0641-00-004e</cp:category>
</cp:coreProperties>
</file>