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75" windowWidth="15525" windowHeight="8895"/>
  </bookViews>
  <sheets>
    <sheet name="Graphic" sheetId="1" r:id="rId1"/>
    <sheet name="Objectives" sheetId="2" r:id="rId2"/>
    <sheet name="Tuesday" sheetId="3" r:id="rId3"/>
    <sheet name="Wednesday" sheetId="7" r:id="rId4"/>
    <sheet name="Thursday" sheetId="5" r:id="rId5"/>
  </sheets>
  <definedNames>
    <definedName name="_xlnm._FilterDatabase" localSheetId="1" hidden="1">Objectives!$A$10:$B$20</definedName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F18" i="7"/>
  <c r="F19"/>
  <c r="F20" s="1"/>
  <c r="C17"/>
  <c r="F13"/>
  <c r="F14" s="1"/>
  <c r="F15" s="1"/>
  <c r="F7"/>
  <c r="E12" i="5"/>
  <c r="E7"/>
  <c r="E13"/>
  <c r="E14" s="1"/>
  <c r="B11"/>
  <c r="E8"/>
  <c r="E9" s="1"/>
  <c r="B6"/>
  <c r="C4" i="7"/>
  <c r="C3"/>
  <c r="C2"/>
  <c r="A8" i="3"/>
  <c r="B4" i="2"/>
  <c r="B3"/>
  <c r="B3" i="3" s="1"/>
  <c r="B2" i="2"/>
  <c r="H78" i="1"/>
  <c r="H77"/>
  <c r="H76"/>
  <c r="H74"/>
  <c r="H73"/>
  <c r="H70"/>
  <c r="H69"/>
  <c r="H68"/>
  <c r="H67"/>
  <c r="H66"/>
  <c r="H65"/>
  <c r="H64"/>
  <c r="H63"/>
  <c r="H62"/>
  <c r="H61"/>
  <c r="H60"/>
  <c r="C58"/>
  <c r="E18" i="3"/>
  <c r="E13"/>
  <c r="E8"/>
  <c r="B7"/>
  <c r="A13"/>
  <c r="E9"/>
  <c r="E10" s="1"/>
  <c r="B12"/>
  <c r="E14"/>
  <c r="E15" s="1"/>
  <c r="B17"/>
  <c r="E19"/>
  <c r="E20" s="1"/>
  <c r="C6" i="7"/>
  <c r="F8"/>
  <c r="F9" s="1"/>
  <c r="C12"/>
  <c r="B1" i="5"/>
  <c r="B3"/>
  <c r="B17"/>
  <c r="E18"/>
  <c r="E19"/>
  <c r="E20"/>
  <c r="B23"/>
  <c r="E24"/>
  <c r="E25"/>
  <c r="E26"/>
  <c r="E27"/>
  <c r="A9" i="3" l="1"/>
  <c r="A10" s="1"/>
  <c r="B4"/>
  <c r="B4" i="5"/>
  <c r="B2"/>
  <c r="B2" i="3"/>
  <c r="A18"/>
  <c r="B7" i="7" s="1"/>
  <c r="A14" i="3"/>
  <c r="A15" s="1"/>
  <c r="A19"/>
  <c r="A20" s="1"/>
  <c r="B8" i="7" l="1"/>
  <c r="B13"/>
  <c r="B18" s="1"/>
  <c r="A7" i="5" l="1"/>
  <c r="B19" i="7"/>
  <c r="B20" s="1"/>
  <c r="B9"/>
  <c r="B15" s="1"/>
  <c r="B14"/>
  <c r="A12" i="5" l="1"/>
  <c r="A8"/>
  <c r="A9" s="1"/>
  <c r="A18" l="1"/>
  <c r="A13"/>
  <c r="A14" s="1"/>
  <c r="A19" l="1"/>
  <c r="A20" s="1"/>
  <c r="A24"/>
  <c r="A25" s="1"/>
  <c r="A26" s="1"/>
  <c r="A27" s="1"/>
</calcChain>
</file>

<file path=xl/sharedStrings.xml><?xml version="1.0" encoding="utf-8"?>
<sst xmlns="http://schemas.openxmlformats.org/spreadsheetml/2006/main" count="357" uniqueCount="166">
  <si>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</si>
  <si>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</si>
  <si>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</si>
  <si>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</si>
  <si>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</si>
  <si>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</si>
  <si>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</si>
  <si>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</si>
  <si>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</si>
  <si>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</si>
  <si>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</si>
  <si>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</si>
  <si>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</si>
  <si>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</si>
  <si>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</si>
  <si>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</si>
  <si>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</si>
  <si>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</si>
  <si>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</si>
  <si>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</si>
  <si>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</si>
  <si>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</si>
  <si>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</si>
  <si>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</si>
  <si>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</si>
  <si>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</si>
  <si>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</si>
  <si>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</si>
  <si>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</si>
  <si>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</si>
  <si>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</si>
  <si>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</si>
  <si>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</si>
  <si>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</si>
  <si>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</si>
  <si>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</si>
  <si>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</si>
  <si>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</si>
  <si>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</si>
  <si>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</si>
  <si>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</si>
  <si>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</si>
  <si>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</si>
  <si>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</si>
  <si>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18:00-18:30</t>
  </si>
  <si>
    <t>12:30-13:00</t>
  </si>
  <si>
    <t>Advisory Committee</t>
  </si>
  <si>
    <t>Dinner on your own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</si>
  <si>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</si>
  <si>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</si>
  <si>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</si>
  <si>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</si>
  <si>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</si>
  <si>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</si>
  <si>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</si>
  <si>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</si>
  <si>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</si>
  <si>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</si>
  <si>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</si>
  <si>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</si>
  <si>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</si>
  <si>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</si>
  <si>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</si>
  <si>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</si>
  <si>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</si>
  <si>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</si>
  <si>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</si>
  <si>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</si>
  <si>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</si>
  <si>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</si>
  <si>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</si>
  <si>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</si>
  <si>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</si>
  <si>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</si>
  <si>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</si>
  <si>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</si>
  <si>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</si>
  <si>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</si>
  <si>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</si>
  <si>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</si>
  <si>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</si>
  <si>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</si>
  <si>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</si>
  <si>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</si>
  <si>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</si>
  <si>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</si>
  <si>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</si>
  <si>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</si>
  <si>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</si>
  <si>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Adjourn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</si>
  <si>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</si>
  <si>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</si>
  <si>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</si>
  <si>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</si>
  <si>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</si>
  <si>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</si>
  <si>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</si>
  <si>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</si>
  <si>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</si>
  <si>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</si>
  <si>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</si>
  <si>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</si>
  <si>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</si>
  <si>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</si>
  <si>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</si>
  <si>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</si>
  <si>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</si>
  <si>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Rules</t>
  </si>
  <si>
    <t>Standing Committee on WG Rules</t>
  </si>
  <si>
    <t>NOTE: Document Server is at</t>
  </si>
  <si>
    <t>OPEN</t>
  </si>
  <si>
    <t>AGENDA IEEE 802.15 WNG  MEETING</t>
  </si>
  <si>
    <t>P Kinney</t>
  </si>
  <si>
    <t>Recess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</si>
  <si>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</si>
  <si>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Session Objectives</t>
  </si>
  <si>
    <t>Meeting Objectives</t>
  </si>
  <si>
    <t>Editing</t>
  </si>
  <si>
    <t>Editors</t>
  </si>
  <si>
    <t>IG LECIM</t>
  </si>
  <si>
    <t>11/15 Leadership</t>
  </si>
  <si>
    <t>802,15 WNG</t>
  </si>
  <si>
    <t>Joint 4g/4e/4f</t>
  </si>
  <si>
    <t>TG4h-15.4 corrigendum 1</t>
  </si>
  <si>
    <t>Comment Resolution</t>
  </si>
  <si>
    <t>L Winkel</t>
  </si>
  <si>
    <t>R2</t>
  </si>
  <si>
    <t>66th IEEE 802.15 WPAN MEETING</t>
  </si>
  <si>
    <t>China World Hotel, Beijing, PRC</t>
  </si>
  <si>
    <t>May 16-20, 2010</t>
  </si>
  <si>
    <r>
      <t>TG4h</t>
    </r>
    <r>
      <rPr>
        <b/>
        <sz val="8"/>
        <color indexed="60"/>
        <rFont val="Arial"/>
        <family val="2"/>
      </rPr>
      <t xml:space="preserve"> COR1</t>
    </r>
  </si>
  <si>
    <t xml:space="preserve">SG PSC </t>
  </si>
  <si>
    <t>OPENING CEREMONY</t>
  </si>
  <si>
    <t>JOINT OPENING PLENARY</t>
  </si>
  <si>
    <t>WNG/ P&amp;P</t>
  </si>
  <si>
    <t>Lunch</t>
  </si>
  <si>
    <t>NEW MEMBERS ORIENTATION</t>
  </si>
  <si>
    <t>SG MBAN</t>
  </si>
  <si>
    <t>TG4h-15.4 COR1</t>
  </si>
  <si>
    <t>Task Group 4h-Corrigendum 1</t>
  </si>
  <si>
    <t>P&amp;P</t>
  </si>
  <si>
    <t>Task Group Body Area Networks</t>
  </si>
  <si>
    <t>PSC STUDY GROUP</t>
  </si>
  <si>
    <t>Study Group on Personal Space Communication</t>
  </si>
  <si>
    <t>IGLECIM</t>
  </si>
  <si>
    <t>INTEREST GROUP-LOW ENERGY CRITICAL INFRASTRUCTURE MONITORING</t>
  </si>
  <si>
    <t>MBAN Study Group</t>
  </si>
  <si>
    <t>Study Group on 15.4 Medical Band Amendment</t>
  </si>
  <si>
    <t>IGTHZ</t>
  </si>
  <si>
    <t>20\</t>
  </si>
  <si>
    <t>PSC Study Group</t>
  </si>
  <si>
    <t>LECIM Interest Group</t>
  </si>
  <si>
    <t>Resolve comments from WG Letter Ballot, LB53</t>
  </si>
  <si>
    <t>Wednesday 19 May PM2 - 4e/4f/4g Joint Meeting</t>
  </si>
  <si>
    <t>Tuesday 18 May AM2 - Comment resolution</t>
  </si>
  <si>
    <t>Tuesday 18 May PM1 - Comment Resolution</t>
  </si>
  <si>
    <t xml:space="preserve">Wednesday 19 May AM1 -Comment Resolution </t>
  </si>
  <si>
    <t>Wednesday 19 May PM1 - Comment Resolution</t>
  </si>
  <si>
    <t xml:space="preserve">Thursday 20 May AM1 - Comment resolution </t>
  </si>
  <si>
    <t xml:space="preserve">Thursday 20 May AM2 - Comment resolution </t>
  </si>
  <si>
    <t xml:space="preserve">Thursday 20 May PM1 - Comment resolution </t>
  </si>
  <si>
    <t xml:space="preserve">Tuesday 18 May AM1 -Opening remarks, Comment resolution </t>
  </si>
  <si>
    <t>Thursday 20 May PM2 -Comment resolution, closing remarks</t>
  </si>
  <si>
    <t>Closing report</t>
  </si>
  <si>
    <t>Status, Common Issues</t>
  </si>
  <si>
    <t>Kinney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</si>
</sst>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General_)"/>
    <numFmt numFmtId="167" formatCode="mmmm\ d\,\ yyyy"/>
    <numFmt numFmtId="168" formatCode="h:mm;@"/>
    <numFmt numFmtId="169" formatCode="m/d"/>
  </numFmts>
  <fonts count="7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6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  <family val="2"/>
    </font>
    <font>
      <b/>
      <sz val="10"/>
      <color indexed="8"/>
      <name val="Times New Roman"/>
      <family val="1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6"/>
      <color indexed="9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8"/>
      <color indexed="20"/>
      <name val="Arial"/>
      <family val="2"/>
    </font>
    <font>
      <u/>
      <sz val="10"/>
      <color indexed="12"/>
      <name val="Times New Roman"/>
      <family val="1"/>
    </font>
    <font>
      <sz val="10"/>
      <name val="Arial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9"/>
      <color indexed="20"/>
      <name val="Arial"/>
      <family val="2"/>
    </font>
    <font>
      <b/>
      <sz val="10"/>
      <color indexed="18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8"/>
      <color indexed="1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gray0625">
        <bgColor indexed="55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44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2" fillId="0" borderId="0" xfId="2" applyFont="1"/>
    <xf numFmtId="166" fontId="23" fillId="0" borderId="0" xfId="2" applyNumberFormat="1" applyFont="1" applyFill="1" applyAlignment="1" applyProtection="1">
      <alignment horizontal="center"/>
    </xf>
    <xf numFmtId="0" fontId="24" fillId="0" borderId="0" xfId="2" applyFont="1" applyFill="1" applyAlignment="1"/>
    <xf numFmtId="49" fontId="22" fillId="0" borderId="0" xfId="0" applyNumberFormat="1" applyFont="1" applyAlignment="1">
      <alignment horizontal="left"/>
    </xf>
    <xf numFmtId="0" fontId="22" fillId="0" borderId="0" xfId="2" quotePrefix="1" applyNumberFormat="1" applyFont="1"/>
    <xf numFmtId="0" fontId="22" fillId="0" borderId="0" xfId="2" applyFont="1" applyFill="1"/>
    <xf numFmtId="0" fontId="1" fillId="0" borderId="0" xfId="1" applyAlignment="1" applyProtection="1"/>
    <xf numFmtId="18" fontId="22" fillId="0" borderId="0" xfId="2" applyNumberFormat="1" applyFont="1"/>
    <xf numFmtId="167" fontId="24" fillId="0" borderId="0" xfId="2" applyNumberFormat="1" applyFont="1"/>
    <xf numFmtId="0" fontId="22" fillId="0" borderId="0" xfId="2" applyFont="1" applyAlignment="1">
      <alignment horizontal="center"/>
    </xf>
    <xf numFmtId="168" fontId="22" fillId="0" borderId="0" xfId="2" applyNumberFormat="1" applyFont="1" applyProtection="1"/>
    <xf numFmtId="0" fontId="22" fillId="0" borderId="0" xfId="0" applyFont="1"/>
    <xf numFmtId="0" fontId="22" fillId="0" borderId="0" xfId="0" applyFont="1" applyAlignment="1">
      <alignment wrapText="1"/>
    </xf>
    <xf numFmtId="0" fontId="2" fillId="5" borderId="8" xfId="0" applyFont="1" applyFill="1" applyBorder="1" applyAlignment="1">
      <alignment vertical="center"/>
    </xf>
    <xf numFmtId="0" fontId="32" fillId="10" borderId="1" xfId="0" applyFont="1" applyFill="1" applyBorder="1" applyAlignment="1">
      <alignment vertical="center"/>
    </xf>
    <xf numFmtId="0" fontId="32" fillId="10" borderId="2" xfId="0" applyFont="1" applyFill="1" applyBorder="1" applyAlignment="1">
      <alignment vertical="center"/>
    </xf>
    <xf numFmtId="0" fontId="32" fillId="11" borderId="1" xfId="0" applyFont="1" applyFill="1" applyBorder="1" applyAlignment="1">
      <alignment vertical="center"/>
    </xf>
    <xf numFmtId="0" fontId="33" fillId="11" borderId="1" xfId="0" applyFont="1" applyFill="1" applyBorder="1" applyAlignment="1">
      <alignment horizontal="left" vertical="center"/>
    </xf>
    <xf numFmtId="0" fontId="33" fillId="11" borderId="1" xfId="0" applyFont="1" applyFill="1" applyBorder="1" applyAlignment="1">
      <alignment horizontal="center" vertical="center"/>
    </xf>
    <xf numFmtId="0" fontId="33" fillId="11" borderId="2" xfId="0" applyFont="1" applyFill="1" applyBorder="1" applyAlignment="1">
      <alignment horizontal="center" vertical="center"/>
    </xf>
    <xf numFmtId="0" fontId="32" fillId="11" borderId="8" xfId="0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vertical="center"/>
    </xf>
    <xf numFmtId="0" fontId="32" fillId="11" borderId="8" xfId="0" applyFont="1" applyFill="1" applyBorder="1" applyAlignment="1">
      <alignment vertical="center"/>
    </xf>
    <xf numFmtId="0" fontId="32" fillId="10" borderId="0" xfId="0" applyFont="1" applyFill="1"/>
    <xf numFmtId="0" fontId="32" fillId="11" borderId="18" xfId="0" applyFont="1" applyFill="1" applyBorder="1" applyAlignment="1">
      <alignment horizontal="center" vertical="center"/>
    </xf>
    <xf numFmtId="0" fontId="32" fillId="12" borderId="19" xfId="0" applyFont="1" applyFill="1" applyBorder="1" applyAlignment="1">
      <alignment horizontal="center" vertical="center"/>
    </xf>
    <xf numFmtId="0" fontId="32" fillId="12" borderId="20" xfId="0" applyFont="1" applyFill="1" applyBorder="1" applyAlignment="1">
      <alignment horizontal="center" vertical="center"/>
    </xf>
    <xf numFmtId="0" fontId="32" fillId="12" borderId="21" xfId="0" applyFont="1" applyFill="1" applyBorder="1" applyAlignment="1">
      <alignment horizontal="center" vertical="center"/>
    </xf>
    <xf numFmtId="10" fontId="35" fillId="10" borderId="8" xfId="0" applyNumberFormat="1" applyFont="1" applyFill="1" applyBorder="1" applyAlignment="1">
      <alignment vertical="center"/>
    </xf>
    <xf numFmtId="0" fontId="49" fillId="11" borderId="8" xfId="0" applyFont="1" applyFill="1" applyBorder="1" applyAlignment="1">
      <alignment vertical="center"/>
    </xf>
    <xf numFmtId="0" fontId="49" fillId="10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vertical="center"/>
    </xf>
    <xf numFmtId="0" fontId="33" fillId="10" borderId="0" xfId="0" applyFont="1" applyFill="1" applyBorder="1" applyAlignment="1">
      <alignment horizontal="left" vertical="center"/>
    </xf>
    <xf numFmtId="0" fontId="32" fillId="10" borderId="0" xfId="0" applyFont="1" applyFill="1" applyBorder="1" applyAlignment="1">
      <alignment vertical="center"/>
    </xf>
    <xf numFmtId="0" fontId="33" fillId="11" borderId="0" xfId="0" applyFont="1" applyFill="1" applyBorder="1" applyAlignment="1">
      <alignment horizontal="left" vertical="center"/>
    </xf>
    <xf numFmtId="0" fontId="33" fillId="11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horizontal="center" vertical="center"/>
    </xf>
    <xf numFmtId="0" fontId="35" fillId="10" borderId="0" xfId="0" applyFont="1" applyFill="1" applyBorder="1" applyAlignment="1">
      <alignment vertical="center"/>
    </xf>
    <xf numFmtId="0" fontId="32" fillId="10" borderId="0" xfId="0" applyFont="1" applyFill="1" applyBorder="1"/>
    <xf numFmtId="0" fontId="32" fillId="11" borderId="0" xfId="0" applyFont="1" applyFill="1" applyBorder="1" applyAlignment="1">
      <alignment horizontal="right" vertical="center"/>
    </xf>
    <xf numFmtId="0" fontId="36" fillId="10" borderId="0" xfId="0" applyFont="1" applyFill="1" applyBorder="1" applyAlignment="1">
      <alignment horizontal="right" vertical="center"/>
    </xf>
    <xf numFmtId="10" fontId="36" fillId="10" borderId="8" xfId="0" applyNumberFormat="1" applyFont="1" applyFill="1" applyBorder="1" applyAlignment="1" applyProtection="1">
      <alignment horizontal="right" vertical="center"/>
    </xf>
    <xf numFmtId="10" fontId="36" fillId="11" borderId="0" xfId="0" applyNumberFormat="1" applyFont="1" applyFill="1" applyBorder="1" applyAlignment="1" applyProtection="1">
      <alignment horizontal="right" vertical="center"/>
    </xf>
    <xf numFmtId="0" fontId="36" fillId="11" borderId="0" xfId="0" applyFont="1" applyFill="1" applyBorder="1" applyAlignment="1">
      <alignment horizontal="right" vertical="center"/>
    </xf>
    <xf numFmtId="0" fontId="32" fillId="12" borderId="0" xfId="0" applyFont="1" applyFill="1" applyBorder="1" applyAlignment="1">
      <alignment horizontal="center" vertical="center"/>
    </xf>
    <xf numFmtId="10" fontId="38" fillId="10" borderId="8" xfId="0" applyNumberFormat="1" applyFont="1" applyFill="1" applyBorder="1" applyAlignment="1" applyProtection="1">
      <alignment horizontal="right" vertical="center"/>
    </xf>
    <xf numFmtId="10" fontId="38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0" fontId="39" fillId="10" borderId="0" xfId="0" applyFont="1" applyFill="1" applyBorder="1" applyAlignment="1">
      <alignment horizontal="right" vertical="center"/>
    </xf>
    <xf numFmtId="10" fontId="41" fillId="10" borderId="8" xfId="0" applyNumberFormat="1" applyFont="1" applyFill="1" applyBorder="1" applyAlignment="1" applyProtection="1">
      <alignment horizontal="right" vertical="center"/>
    </xf>
    <xf numFmtId="10" fontId="41" fillId="11" borderId="0" xfId="0" applyNumberFormat="1" applyFont="1" applyFill="1" applyBorder="1" applyAlignment="1" applyProtection="1">
      <alignment horizontal="right" vertical="center"/>
    </xf>
    <xf numFmtId="0" fontId="39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10" fontId="42" fillId="10" borderId="8" xfId="0" applyNumberFormat="1" applyFont="1" applyFill="1" applyBorder="1" applyAlignment="1" applyProtection="1">
      <alignment horizontal="right" vertical="center"/>
    </xf>
    <xf numFmtId="10" fontId="42" fillId="11" borderId="0" xfId="0" applyNumberFormat="1" applyFont="1" applyFill="1" applyBorder="1" applyAlignment="1" applyProtection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10" fontId="37" fillId="10" borderId="8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3" fillId="10" borderId="0" xfId="0" applyFont="1" applyFill="1" applyBorder="1" applyAlignment="1">
      <alignment horizontal="right" vertical="center"/>
    </xf>
    <xf numFmtId="10" fontId="39" fillId="10" borderId="8" xfId="0" applyNumberFormat="1" applyFont="1" applyFill="1" applyBorder="1" applyAlignment="1" applyProtection="1">
      <alignment horizontal="right" vertical="center"/>
    </xf>
    <xf numFmtId="10" fontId="39" fillId="11" borderId="0" xfId="0" applyNumberFormat="1" applyFont="1" applyFill="1" applyBorder="1" applyAlignment="1" applyProtection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0" fontId="32" fillId="12" borderId="21" xfId="0" quotePrefix="1" applyFont="1" applyFill="1" applyBorder="1" applyAlignment="1">
      <alignment horizontal="center" vertical="center"/>
    </xf>
    <xf numFmtId="0" fontId="44" fillId="10" borderId="0" xfId="0" applyFont="1" applyFill="1" applyBorder="1" applyAlignment="1">
      <alignment horizontal="right" vertical="center"/>
    </xf>
    <xf numFmtId="10" fontId="46" fillId="10" borderId="8" xfId="0" applyNumberFormat="1" applyFont="1" applyFill="1" applyBorder="1" applyAlignment="1" applyProtection="1">
      <alignment horizontal="right" vertical="center"/>
    </xf>
    <xf numFmtId="10" fontId="46" fillId="11" borderId="0" xfId="0" applyNumberFormat="1" applyFont="1" applyFill="1" applyBorder="1" applyAlignment="1" applyProtection="1">
      <alignment horizontal="right" vertical="center"/>
    </xf>
    <xf numFmtId="0" fontId="42" fillId="11" borderId="0" xfId="0" applyFont="1" applyFill="1" applyBorder="1" applyAlignment="1">
      <alignment horizontal="right" vertical="center"/>
    </xf>
    <xf numFmtId="0" fontId="44" fillId="11" borderId="0" xfId="0" applyFont="1" applyFill="1" applyBorder="1" applyAlignment="1">
      <alignment horizontal="right" vertical="center"/>
    </xf>
    <xf numFmtId="0" fontId="40" fillId="10" borderId="0" xfId="0" applyFont="1" applyFill="1" applyBorder="1" applyAlignment="1">
      <alignment horizontal="right" vertical="center"/>
    </xf>
    <xf numFmtId="10" fontId="45" fillId="10" borderId="8" xfId="0" applyNumberFormat="1" applyFont="1" applyFill="1" applyBorder="1" applyAlignment="1" applyProtection="1">
      <alignment horizontal="right" vertical="center"/>
    </xf>
    <xf numFmtId="10" fontId="45" fillId="11" borderId="0" xfId="0" applyNumberFormat="1" applyFont="1" applyFill="1" applyBorder="1" applyAlignment="1" applyProtection="1">
      <alignment horizontal="right" vertical="center"/>
    </xf>
    <xf numFmtId="0" fontId="46" fillId="10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47" fillId="10" borderId="0" xfId="0" applyFont="1" applyFill="1" applyBorder="1" applyAlignment="1">
      <alignment horizontal="right" vertical="center"/>
    </xf>
    <xf numFmtId="10" fontId="35" fillId="11" borderId="0" xfId="0" applyNumberFormat="1" applyFont="1" applyFill="1" applyBorder="1" applyAlignment="1">
      <alignment vertical="center"/>
    </xf>
    <xf numFmtId="0" fontId="47" fillId="11" borderId="0" xfId="0" applyFont="1" applyFill="1" applyBorder="1" applyAlignment="1">
      <alignment horizontal="right" vertical="center"/>
    </xf>
    <xf numFmtId="0" fontId="48" fillId="10" borderId="0" xfId="0" applyFont="1" applyFill="1" applyBorder="1" applyAlignment="1">
      <alignment horizontal="right" vertical="center"/>
    </xf>
    <xf numFmtId="0" fontId="48" fillId="11" borderId="0" xfId="0" applyFont="1" applyFill="1" applyBorder="1" applyAlignment="1">
      <alignment horizontal="right" vertical="center"/>
    </xf>
    <xf numFmtId="0" fontId="44" fillId="10" borderId="0" xfId="0" applyFont="1" applyFill="1" applyBorder="1" applyAlignment="1">
      <alignment horizontal="center" vertical="center"/>
    </xf>
    <xf numFmtId="0" fontId="49" fillId="10" borderId="0" xfId="0" applyFont="1" applyFill="1" applyBorder="1" applyAlignment="1">
      <alignment vertical="center"/>
    </xf>
    <xf numFmtId="0" fontId="32" fillId="10" borderId="0" xfId="0" applyFont="1" applyFill="1" applyBorder="1" applyAlignment="1">
      <alignment horizontal="left" vertical="center"/>
    </xf>
    <xf numFmtId="0" fontId="32" fillId="10" borderId="9" xfId="0" applyFont="1" applyFill="1" applyBorder="1" applyAlignment="1">
      <alignment vertical="center"/>
    </xf>
    <xf numFmtId="0" fontId="32" fillId="10" borderId="12" xfId="0" applyFont="1" applyFill="1" applyBorder="1" applyAlignment="1">
      <alignment vertical="center"/>
    </xf>
    <xf numFmtId="0" fontId="32" fillId="10" borderId="13" xfId="0" applyFont="1" applyFill="1" applyBorder="1" applyAlignment="1">
      <alignment vertical="center"/>
    </xf>
    <xf numFmtId="0" fontId="32" fillId="11" borderId="12" xfId="0" applyFont="1" applyFill="1" applyBorder="1" applyAlignment="1">
      <alignment vertical="center"/>
    </xf>
    <xf numFmtId="0" fontId="32" fillId="8" borderId="12" xfId="0" applyFont="1" applyFill="1" applyBorder="1" applyAlignment="1">
      <alignment vertical="center"/>
    </xf>
    <xf numFmtId="0" fontId="32" fillId="11" borderId="13" xfId="0" applyFont="1" applyFill="1" applyBorder="1" applyAlignment="1">
      <alignment vertical="center"/>
    </xf>
    <xf numFmtId="164" fontId="44" fillId="10" borderId="0" xfId="0" applyNumberFormat="1" applyFont="1" applyFill="1" applyBorder="1" applyAlignment="1">
      <alignment horizontal="center" vertical="center"/>
    </xf>
    <xf numFmtId="164" fontId="32" fillId="12" borderId="22" xfId="0" applyNumberFormat="1" applyFont="1" applyFill="1" applyBorder="1" applyAlignment="1">
      <alignment horizontal="center" vertical="center"/>
    </xf>
    <xf numFmtId="164" fontId="32" fillId="10" borderId="0" xfId="0" applyNumberFormat="1" applyFont="1" applyFill="1" applyBorder="1" applyAlignment="1">
      <alignment vertical="center"/>
    </xf>
    <xf numFmtId="165" fontId="35" fillId="1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2" fillId="0" borderId="0" xfId="0" applyFont="1"/>
    <xf numFmtId="0" fontId="32" fillId="0" borderId="0" xfId="0" applyFont="1"/>
    <xf numFmtId="0" fontId="49" fillId="0" borderId="0" xfId="0" applyFont="1"/>
    <xf numFmtId="0" fontId="49" fillId="0" borderId="0" xfId="0" applyFont="1" applyFill="1" applyBorder="1"/>
    <xf numFmtId="0" fontId="32" fillId="0" borderId="0" xfId="0" applyFont="1" applyFill="1" applyBorder="1"/>
    <xf numFmtId="0" fontId="2" fillId="0" borderId="0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51" fillId="0" borderId="0" xfId="0" applyFont="1"/>
    <xf numFmtId="0" fontId="32" fillId="11" borderId="19" xfId="0" applyFont="1" applyFill="1" applyBorder="1" applyAlignment="1">
      <alignment horizontal="center" vertical="center"/>
    </xf>
    <xf numFmtId="0" fontId="32" fillId="10" borderId="19" xfId="0" applyFont="1" applyFill="1" applyBorder="1" applyAlignment="1">
      <alignment vertical="center"/>
    </xf>
    <xf numFmtId="0" fontId="32" fillId="10" borderId="19" xfId="0" applyFont="1" applyFill="1" applyBorder="1" applyAlignment="1">
      <alignment horizontal="center" vertical="center"/>
    </xf>
    <xf numFmtId="0" fontId="32" fillId="10" borderId="20" xfId="0" applyFont="1" applyFill="1" applyBorder="1" applyAlignment="1">
      <alignment horizontal="center" vertical="center"/>
    </xf>
    <xf numFmtId="164" fontId="36" fillId="12" borderId="19" xfId="0" applyNumberFormat="1" applyFont="1" applyFill="1" applyBorder="1" applyAlignment="1" applyProtection="1">
      <alignment horizontal="center" vertical="center"/>
    </xf>
    <xf numFmtId="164" fontId="32" fillId="12" borderId="21" xfId="0" applyNumberFormat="1" applyFont="1" applyFill="1" applyBorder="1" applyAlignment="1">
      <alignment horizontal="center" vertical="center"/>
    </xf>
    <xf numFmtId="164" fontId="36" fillId="12" borderId="21" xfId="0" applyNumberFormat="1" applyFont="1" applyFill="1" applyBorder="1" applyAlignment="1" applyProtection="1">
      <alignment horizontal="center" vertical="center"/>
    </xf>
    <xf numFmtId="0" fontId="37" fillId="10" borderId="0" xfId="0" applyFont="1" applyFill="1" applyBorder="1" applyAlignment="1">
      <alignment horizontal="right" vertical="center"/>
    </xf>
    <xf numFmtId="164" fontId="32" fillId="12" borderId="23" xfId="0" applyNumberFormat="1" applyFont="1" applyFill="1" applyBorder="1" applyAlignment="1">
      <alignment horizontal="center" vertical="center"/>
    </xf>
    <xf numFmtId="164" fontId="36" fillId="12" borderId="23" xfId="0" applyNumberFormat="1" applyFont="1" applyFill="1" applyBorder="1" applyAlignment="1" applyProtection="1">
      <alignment horizontal="center" vertical="center"/>
    </xf>
    <xf numFmtId="0" fontId="32" fillId="12" borderId="23" xfId="0" applyFont="1" applyFill="1" applyBorder="1" applyAlignment="1">
      <alignment horizontal="center" vertical="center"/>
    </xf>
    <xf numFmtId="0" fontId="32" fillId="12" borderId="4" xfId="0" applyFont="1" applyFill="1" applyBorder="1" applyAlignment="1">
      <alignment horizontal="center" vertical="center"/>
    </xf>
    <xf numFmtId="0" fontId="32" fillId="12" borderId="23" xfId="0" quotePrefix="1" applyFont="1" applyFill="1" applyBorder="1" applyAlignment="1">
      <alignment horizontal="center" vertical="center"/>
    </xf>
    <xf numFmtId="165" fontId="44" fillId="10" borderId="0" xfId="0" applyNumberFormat="1" applyFont="1" applyFill="1" applyBorder="1" applyAlignment="1" applyProtection="1">
      <alignment horizontal="center" vertical="center"/>
    </xf>
    <xf numFmtId="0" fontId="44" fillId="11" borderId="0" xfId="0" applyFont="1" applyFill="1" applyBorder="1" applyAlignment="1">
      <alignment horizontal="center" vertical="center"/>
    </xf>
    <xf numFmtId="0" fontId="52" fillId="11" borderId="0" xfId="0" applyFont="1" applyFill="1" applyBorder="1" applyAlignment="1">
      <alignment horizontal="center" vertical="center"/>
    </xf>
    <xf numFmtId="164" fontId="41" fillId="12" borderId="22" xfId="0" applyNumberFormat="1" applyFont="1" applyFill="1" applyBorder="1" applyAlignment="1" applyProtection="1">
      <alignment horizontal="center" vertical="center"/>
    </xf>
    <xf numFmtId="0" fontId="32" fillId="11" borderId="22" xfId="0" applyFont="1" applyFill="1" applyBorder="1" applyAlignment="1">
      <alignment horizontal="center" vertical="center"/>
    </xf>
    <xf numFmtId="1" fontId="32" fillId="12" borderId="22" xfId="0" applyNumberFormat="1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2" fontId="36" fillId="10" borderId="0" xfId="0" applyNumberFormat="1" applyFont="1" applyFill="1" applyBorder="1" applyAlignment="1" applyProtection="1">
      <alignment horizontal="right" vertical="center"/>
    </xf>
    <xf numFmtId="2" fontId="38" fillId="10" borderId="0" xfId="0" applyNumberFormat="1" applyFont="1" applyFill="1" applyBorder="1" applyAlignment="1" applyProtection="1">
      <alignment horizontal="right" vertical="center"/>
    </xf>
    <xf numFmtId="2" fontId="41" fillId="10" borderId="0" xfId="0" applyNumberFormat="1" applyFont="1" applyFill="1" applyBorder="1" applyAlignment="1" applyProtection="1">
      <alignment horizontal="right" vertical="center"/>
    </xf>
    <xf numFmtId="20" fontId="22" fillId="0" borderId="0" xfId="2" applyNumberFormat="1" applyFont="1" applyProtection="1"/>
    <xf numFmtId="20" fontId="0" fillId="0" borderId="0" xfId="0" applyNumberFormat="1"/>
    <xf numFmtId="0" fontId="24" fillId="0" borderId="0" xfId="2" applyFont="1"/>
    <xf numFmtId="0" fontId="24" fillId="0" borderId="0" xfId="2" applyFont="1" applyAlignment="1">
      <alignment horizontal="center"/>
    </xf>
    <xf numFmtId="0" fontId="24" fillId="0" borderId="0" xfId="2" applyFont="1" applyAlignment="1">
      <alignment horizontal="left"/>
    </xf>
    <xf numFmtId="166" fontId="55" fillId="0" borderId="0" xfId="2" applyNumberFormat="1" applyFont="1" applyFill="1" applyAlignment="1" applyProtection="1">
      <alignment horizontal="left"/>
    </xf>
    <xf numFmtId="0" fontId="0" fillId="0" borderId="0" xfId="0" applyAlignment="1">
      <alignment horizontal="left"/>
    </xf>
    <xf numFmtId="0" fontId="56" fillId="0" borderId="0" xfId="0" applyFont="1"/>
    <xf numFmtId="0" fontId="24" fillId="0" borderId="0" xfId="0" applyFont="1"/>
    <xf numFmtId="18" fontId="24" fillId="0" borderId="0" xfId="2" applyNumberFormat="1" applyFont="1"/>
    <xf numFmtId="0" fontId="24" fillId="0" borderId="0" xfId="2" quotePrefix="1" applyNumberFormat="1" applyFont="1"/>
    <xf numFmtId="49" fontId="24" fillId="0" borderId="0" xfId="0" applyNumberFormat="1" applyFont="1" applyAlignment="1">
      <alignment horizontal="left"/>
    </xf>
    <xf numFmtId="168" fontId="24" fillId="0" borderId="0" xfId="2" applyNumberFormat="1" applyFont="1" applyProtection="1"/>
    <xf numFmtId="0" fontId="24" fillId="0" borderId="0" xfId="0" applyFont="1" applyAlignment="1">
      <alignment wrapText="1"/>
    </xf>
    <xf numFmtId="0" fontId="19" fillId="12" borderId="7" xfId="0" applyFont="1" applyFill="1" applyBorder="1" applyAlignment="1">
      <alignment horizontal="left" vertical="center"/>
    </xf>
    <xf numFmtId="0" fontId="19" fillId="12" borderId="0" xfId="0" applyFont="1" applyFill="1" applyBorder="1" applyAlignment="1">
      <alignment horizontal="left" vertical="center"/>
    </xf>
    <xf numFmtId="0" fontId="19" fillId="12" borderId="8" xfId="0" applyFont="1" applyFill="1" applyBorder="1" applyAlignment="1">
      <alignment horizontal="left" vertical="center"/>
    </xf>
    <xf numFmtId="0" fontId="13" fillId="12" borderId="7" xfId="0" applyFont="1" applyFill="1" applyBorder="1" applyAlignment="1">
      <alignment horizontal="left" vertical="center"/>
    </xf>
    <xf numFmtId="0" fontId="13" fillId="12" borderId="0" xfId="0" applyFont="1" applyFill="1" applyBorder="1" applyAlignment="1">
      <alignment horizontal="left" vertical="center"/>
    </xf>
    <xf numFmtId="0" fontId="13" fillId="12" borderId="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164" fontId="32" fillId="12" borderId="19" xfId="0" applyNumberFormat="1" applyFont="1" applyFill="1" applyBorder="1" applyAlignment="1">
      <alignment horizontal="center" vertical="center"/>
    </xf>
    <xf numFmtId="0" fontId="42" fillId="10" borderId="0" xfId="0" applyFont="1" applyFill="1" applyBorder="1" applyAlignment="1">
      <alignment horizontal="right" vertical="center"/>
    </xf>
    <xf numFmtId="0" fontId="57" fillId="10" borderId="0" xfId="0" applyFont="1" applyFill="1" applyBorder="1" applyAlignment="1">
      <alignment horizontal="right" vertical="center"/>
    </xf>
    <xf numFmtId="0" fontId="57" fillId="11" borderId="0" xfId="0" applyFont="1" applyFill="1" applyBorder="1" applyAlignment="1">
      <alignment horizontal="right" vertical="center"/>
    </xf>
    <xf numFmtId="0" fontId="58" fillId="0" borderId="0" xfId="1" applyFont="1" applyAlignment="1" applyProtection="1"/>
    <xf numFmtId="169" fontId="22" fillId="0" borderId="0" xfId="0" applyNumberFormat="1" applyFont="1"/>
    <xf numFmtId="167" fontId="22" fillId="0" borderId="0" xfId="2" applyNumberFormat="1" applyFont="1"/>
    <xf numFmtId="0" fontId="32" fillId="10" borderId="7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center" vertical="center"/>
    </xf>
    <xf numFmtId="0" fontId="32" fillId="10" borderId="7" xfId="0" applyFont="1" applyFill="1" applyBorder="1" applyAlignment="1">
      <alignment horizontal="right" vertical="center"/>
    </xf>
    <xf numFmtId="0" fontId="32" fillId="10" borderId="0" xfId="0" applyFont="1" applyFill="1" applyBorder="1" applyAlignment="1">
      <alignment horizontal="right" vertical="center"/>
    </xf>
    <xf numFmtId="0" fontId="31" fillId="12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right" vertical="center"/>
    </xf>
    <xf numFmtId="0" fontId="32" fillId="11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3" borderId="15" xfId="0" applyFont="1" applyFill="1" applyBorder="1" applyAlignment="1">
      <alignment horizontal="center" vertical="center" wrapText="1"/>
    </xf>
    <xf numFmtId="0" fontId="4" fillId="13" borderId="27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28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60" fillId="10" borderId="10" xfId="0" applyFont="1" applyFill="1" applyBorder="1" applyAlignment="1">
      <alignment horizontal="center" vertical="center" wrapText="1"/>
    </xf>
    <xf numFmtId="0" fontId="61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60" fillId="10" borderId="11" xfId="0" applyFont="1" applyFill="1" applyBorder="1" applyAlignment="1">
      <alignment horizontal="center" vertical="center" wrapText="1"/>
    </xf>
    <xf numFmtId="0" fontId="61" fillId="4" borderId="26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59" fillId="4" borderId="0" xfId="0" applyFont="1" applyFill="1" applyAlignment="1"/>
    <xf numFmtId="0" fontId="59" fillId="4" borderId="15" xfId="0" applyFont="1" applyFill="1" applyBorder="1" applyAlignment="1"/>
    <xf numFmtId="0" fontId="59" fillId="0" borderId="0" xfId="0" applyFont="1" applyAlignment="1"/>
    <xf numFmtId="0" fontId="59" fillId="0" borderId="8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62" fillId="4" borderId="7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vertical="center" indent="2"/>
    </xf>
    <xf numFmtId="0" fontId="63" fillId="4" borderId="0" xfId="0" applyFont="1" applyFill="1" applyAlignment="1">
      <alignment horizontal="left" indent="2"/>
    </xf>
    <xf numFmtId="0" fontId="63" fillId="4" borderId="15" xfId="0" applyFont="1" applyFill="1" applyBorder="1" applyAlignment="1">
      <alignment horizontal="left" indent="2"/>
    </xf>
    <xf numFmtId="0" fontId="63" fillId="0" borderId="0" xfId="0" applyFont="1" applyAlignment="1">
      <alignment horizontal="left" indent="2"/>
    </xf>
    <xf numFmtId="0" fontId="63" fillId="0" borderId="8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4" borderId="9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 indent="2"/>
    </xf>
    <xf numFmtId="0" fontId="2" fillId="4" borderId="12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7" borderId="6" xfId="0" quotePrefix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8" borderId="6" xfId="0" quotePrefix="1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0" fontId="4" fillId="13" borderId="31" xfId="0" applyFont="1" applyFill="1" applyBorder="1" applyAlignment="1">
      <alignment horizontal="center" vertical="center" wrapText="1"/>
    </xf>
    <xf numFmtId="0" fontId="4" fillId="13" borderId="3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54" fillId="17" borderId="32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4" fillId="17" borderId="24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6" fillId="0" borderId="11" xfId="0" applyFont="1" applyFill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/>
    <xf numFmtId="0" fontId="11" fillId="12" borderId="3" xfId="0" applyFont="1" applyFill="1" applyBorder="1" applyAlignment="1">
      <alignment horizontal="left" vertical="center"/>
    </xf>
    <xf numFmtId="0" fontId="11" fillId="12" borderId="1" xfId="0" applyFont="1" applyFill="1" applyBorder="1" applyAlignment="1">
      <alignment horizontal="left" vertical="center"/>
    </xf>
    <xf numFmtId="0" fontId="11" fillId="12" borderId="2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5" fillId="12" borderId="2" xfId="0" applyFont="1" applyFill="1" applyBorder="1" applyAlignment="1">
      <alignment vertical="center"/>
    </xf>
    <xf numFmtId="0" fontId="67" fillId="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left" vertical="center"/>
    </xf>
    <xf numFmtId="0" fontId="17" fillId="12" borderId="0" xfId="0" applyFont="1" applyFill="1" applyBorder="1" applyAlignment="1">
      <alignment horizontal="left" vertical="center"/>
    </xf>
    <xf numFmtId="0" fontId="17" fillId="12" borderId="8" xfId="0" applyFont="1" applyFill="1" applyBorder="1" applyAlignment="1">
      <alignment horizontal="left" vertical="center"/>
    </xf>
    <xf numFmtId="0" fontId="11" fillId="12" borderId="7" xfId="0" applyFont="1" applyFill="1" applyBorder="1" applyAlignment="1">
      <alignment vertical="center"/>
    </xf>
    <xf numFmtId="0" fontId="11" fillId="12" borderId="0" xfId="0" applyFont="1" applyFill="1" applyBorder="1" applyAlignment="1">
      <alignment vertical="center"/>
    </xf>
    <xf numFmtId="0" fontId="11" fillId="12" borderId="8" xfId="0" applyFont="1" applyFill="1" applyBorder="1" applyAlignment="1">
      <alignment vertical="center"/>
    </xf>
    <xf numFmtId="0" fontId="30" fillId="5" borderId="0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12" borderId="8" xfId="0" applyFont="1" applyFill="1" applyBorder="1" applyAlignment="1">
      <alignment vertical="center"/>
    </xf>
    <xf numFmtId="0" fontId="17" fillId="12" borderId="7" xfId="0" applyFont="1" applyFill="1" applyBorder="1" applyAlignment="1">
      <alignment vertical="center"/>
    </xf>
    <xf numFmtId="0" fontId="17" fillId="12" borderId="0" xfId="0" applyFont="1" applyFill="1" applyBorder="1" applyAlignment="1">
      <alignment vertical="center"/>
    </xf>
    <xf numFmtId="0" fontId="17" fillId="12" borderId="8" xfId="0" applyFont="1" applyFill="1" applyBorder="1" applyAlignment="1">
      <alignment vertical="center"/>
    </xf>
    <xf numFmtId="0" fontId="69" fillId="10" borderId="0" xfId="0" applyFont="1" applyFill="1" applyBorder="1" applyAlignment="1">
      <alignment horizontal="center" vertical="center"/>
    </xf>
    <xf numFmtId="0" fontId="53" fillId="12" borderId="7" xfId="0" applyFont="1" applyFill="1" applyBorder="1" applyAlignment="1">
      <alignment vertical="center"/>
    </xf>
    <xf numFmtId="0" fontId="53" fillId="0" borderId="7" xfId="0" applyFont="1" applyFill="1" applyBorder="1" applyAlignment="1">
      <alignment vertical="center"/>
    </xf>
    <xf numFmtId="0" fontId="31" fillId="12" borderId="7" xfId="0" applyFont="1" applyFill="1" applyBorder="1" applyAlignment="1">
      <alignment vertical="center"/>
    </xf>
    <xf numFmtId="0" fontId="31" fillId="12" borderId="0" xfId="0" applyFont="1" applyFill="1" applyBorder="1" applyAlignment="1">
      <alignment vertical="center"/>
    </xf>
    <xf numFmtId="0" fontId="31" fillId="12" borderId="8" xfId="0" applyFont="1" applyFill="1" applyBorder="1" applyAlignment="1">
      <alignment vertical="center"/>
    </xf>
    <xf numFmtId="0" fontId="10" fillId="12" borderId="7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center" vertical="center"/>
    </xf>
    <xf numFmtId="0" fontId="57" fillId="12" borderId="7" xfId="0" applyFont="1" applyFill="1" applyBorder="1" applyAlignment="1">
      <alignment horizontal="left" vertical="center"/>
    </xf>
    <xf numFmtId="0" fontId="65" fillId="12" borderId="0" xfId="0" applyFont="1" applyFill="1" applyBorder="1" applyAlignment="1">
      <alignment horizontal="left" vertical="center" indent="1"/>
    </xf>
    <xf numFmtId="0" fontId="31" fillId="12" borderId="0" xfId="0" applyFont="1" applyFill="1" applyBorder="1" applyAlignment="1">
      <alignment horizontal="left" vertical="center" indent="1"/>
    </xf>
    <xf numFmtId="0" fontId="31" fillId="12" borderId="8" xfId="0" applyFont="1" applyFill="1" applyBorder="1" applyAlignment="1">
      <alignment horizontal="left" vertical="center" indent="1"/>
    </xf>
    <xf numFmtId="0" fontId="13" fillId="12" borderId="9" xfId="0" applyFont="1" applyFill="1" applyBorder="1" applyAlignment="1">
      <alignment horizontal="left" vertical="center"/>
    </xf>
    <xf numFmtId="0" fontId="13" fillId="12" borderId="12" xfId="0" applyFont="1" applyFill="1" applyBorder="1" applyAlignment="1">
      <alignment horizontal="left" vertical="center"/>
    </xf>
    <xf numFmtId="0" fontId="13" fillId="12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center" vertical="center"/>
    </xf>
    <xf numFmtId="0" fontId="18" fillId="12" borderId="9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18" fillId="12" borderId="13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32" fillId="8" borderId="1" xfId="0" applyFont="1" applyFill="1" applyBorder="1" applyAlignment="1">
      <alignment vertical="center"/>
    </xf>
    <xf numFmtId="0" fontId="32" fillId="2" borderId="0" xfId="0" applyFont="1" applyFill="1"/>
    <xf numFmtId="0" fontId="32" fillId="8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0" fontId="33" fillId="8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vertical="center"/>
    </xf>
    <xf numFmtId="0" fontId="35" fillId="8" borderId="0" xfId="0" applyFont="1" applyFill="1" applyBorder="1" applyAlignment="1">
      <alignment vertical="center"/>
    </xf>
    <xf numFmtId="0" fontId="32" fillId="8" borderId="0" xfId="0" applyFont="1" applyFill="1"/>
    <xf numFmtId="0" fontId="32" fillId="10" borderId="20" xfId="0" applyFont="1" applyFill="1" applyBorder="1"/>
    <xf numFmtId="0" fontId="70" fillId="10" borderId="0" xfId="0" applyFont="1" applyFill="1"/>
    <xf numFmtId="0" fontId="70" fillId="10" borderId="0" xfId="0" applyFont="1" applyFill="1" applyBorder="1" applyAlignment="1">
      <alignment horizontal="right" vertical="center"/>
    </xf>
    <xf numFmtId="0" fontId="70" fillId="11" borderId="0" xfId="0" applyFont="1" applyFill="1" applyBorder="1" applyAlignment="1">
      <alignment horizontal="right" vertical="center"/>
    </xf>
    <xf numFmtId="0" fontId="32" fillId="10" borderId="4" xfId="0" applyFont="1" applyFill="1" applyBorder="1"/>
    <xf numFmtId="0" fontId="44" fillId="2" borderId="0" xfId="0" applyFont="1" applyFill="1" applyBorder="1" applyAlignment="1">
      <alignment horizontal="center" vertical="center"/>
    </xf>
    <xf numFmtId="0" fontId="44" fillId="8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vertical="center"/>
    </xf>
    <xf numFmtId="0" fontId="32" fillId="8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right" vertical="center"/>
    </xf>
    <xf numFmtId="164" fontId="32" fillId="10" borderId="0" xfId="0" applyNumberFormat="1" applyFont="1" applyFill="1" applyBorder="1" applyAlignment="1">
      <alignment horizontal="center" vertical="center"/>
    </xf>
    <xf numFmtId="0" fontId="32" fillId="8" borderId="0" xfId="0" applyFont="1" applyFill="1" applyBorder="1" applyAlignment="1">
      <alignment horizontal="right" vertical="center"/>
    </xf>
    <xf numFmtId="0" fontId="32" fillId="2" borderId="12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166" fontId="23" fillId="0" borderId="0" xfId="2" applyNumberFormat="1" applyFont="1" applyFill="1" applyAlignment="1" applyProtection="1">
      <alignment horizontal="left"/>
    </xf>
    <xf numFmtId="49" fontId="2" fillId="0" borderId="0" xfId="0" applyNumberFormat="1" applyFont="1"/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02"/>
  <sheetViews>
    <sheetView tabSelected="1" topLeftCell="A10" zoomScaleNormal="100" workbookViewId="0">
      <selection activeCell="I27" sqref="I27:I30"/>
    </sheetView>
  </sheetViews>
  <sheetFormatPr defaultRowHeight="12.75"/>
  <cols>
    <col min="1" max="1" width="0.28515625" style="33" customWidth="1"/>
    <col min="2" max="2" width="11.28515625" style="33" customWidth="1"/>
    <col min="3" max="3" width="0.28515625" style="33" customWidth="1"/>
    <col min="4" max="4" width="12.7109375" style="33" customWidth="1"/>
    <col min="5" max="5" width="0.28515625" style="33" customWidth="1"/>
    <col min="6" max="9" width="6.28515625" style="33" customWidth="1"/>
    <col min="10" max="10" width="0.28515625" style="33" customWidth="1"/>
    <col min="11" max="14" width="6.28515625" style="33" customWidth="1"/>
    <col min="15" max="15" width="0.28515625" style="33" customWidth="1"/>
    <col min="16" max="19" width="6.28515625" style="33" customWidth="1"/>
    <col min="20" max="20" width="0.28515625" style="33" customWidth="1"/>
    <col min="21" max="24" width="6.28515625" style="33" customWidth="1"/>
    <col min="25" max="25" width="0.28515625" style="33" customWidth="1"/>
    <col min="26" max="29" width="6.28515625" style="33" customWidth="1"/>
    <col min="30" max="30" width="0.28515625" style="33" customWidth="1"/>
    <col min="31" max="256" width="9.140625" style="33"/>
    <col min="257" max="257" width="0.28515625" style="33" customWidth="1"/>
    <col min="258" max="258" width="11.28515625" style="33" customWidth="1"/>
    <col min="259" max="259" width="0.28515625" style="33" customWidth="1"/>
    <col min="260" max="260" width="12.7109375" style="33" customWidth="1"/>
    <col min="261" max="261" width="0.28515625" style="33" customWidth="1"/>
    <col min="262" max="265" width="6.28515625" style="33" customWidth="1"/>
    <col min="266" max="266" width="0.28515625" style="33" customWidth="1"/>
    <col min="267" max="270" width="6.28515625" style="33" customWidth="1"/>
    <col min="271" max="271" width="0.28515625" style="33" customWidth="1"/>
    <col min="272" max="275" width="6.28515625" style="33" customWidth="1"/>
    <col min="276" max="276" width="0.28515625" style="33" customWidth="1"/>
    <col min="277" max="280" width="6.28515625" style="33" customWidth="1"/>
    <col min="281" max="281" width="0.28515625" style="33" customWidth="1"/>
    <col min="282" max="285" width="6.28515625" style="33" customWidth="1"/>
    <col min="286" max="286" width="0.28515625" style="33" customWidth="1"/>
    <col min="287" max="512" width="9.140625" style="33"/>
    <col min="513" max="513" width="0.28515625" style="33" customWidth="1"/>
    <col min="514" max="514" width="11.28515625" style="33" customWidth="1"/>
    <col min="515" max="515" width="0.28515625" style="33" customWidth="1"/>
    <col min="516" max="516" width="12.7109375" style="33" customWidth="1"/>
    <col min="517" max="517" width="0.28515625" style="33" customWidth="1"/>
    <col min="518" max="521" width="6.28515625" style="33" customWidth="1"/>
    <col min="522" max="522" width="0.28515625" style="33" customWidth="1"/>
    <col min="523" max="526" width="6.28515625" style="33" customWidth="1"/>
    <col min="527" max="527" width="0.28515625" style="33" customWidth="1"/>
    <col min="528" max="531" width="6.28515625" style="33" customWidth="1"/>
    <col min="532" max="532" width="0.28515625" style="33" customWidth="1"/>
    <col min="533" max="536" width="6.28515625" style="33" customWidth="1"/>
    <col min="537" max="537" width="0.28515625" style="33" customWidth="1"/>
    <col min="538" max="541" width="6.28515625" style="33" customWidth="1"/>
    <col min="542" max="542" width="0.28515625" style="33" customWidth="1"/>
    <col min="543" max="768" width="9.140625" style="33"/>
    <col min="769" max="769" width="0.28515625" style="33" customWidth="1"/>
    <col min="770" max="770" width="11.28515625" style="33" customWidth="1"/>
    <col min="771" max="771" width="0.28515625" style="33" customWidth="1"/>
    <col min="772" max="772" width="12.7109375" style="33" customWidth="1"/>
    <col min="773" max="773" width="0.28515625" style="33" customWidth="1"/>
    <col min="774" max="777" width="6.28515625" style="33" customWidth="1"/>
    <col min="778" max="778" width="0.28515625" style="33" customWidth="1"/>
    <col min="779" max="782" width="6.28515625" style="33" customWidth="1"/>
    <col min="783" max="783" width="0.28515625" style="33" customWidth="1"/>
    <col min="784" max="787" width="6.28515625" style="33" customWidth="1"/>
    <col min="788" max="788" width="0.28515625" style="33" customWidth="1"/>
    <col min="789" max="792" width="6.28515625" style="33" customWidth="1"/>
    <col min="793" max="793" width="0.28515625" style="33" customWidth="1"/>
    <col min="794" max="797" width="6.28515625" style="33" customWidth="1"/>
    <col min="798" max="798" width="0.28515625" style="33" customWidth="1"/>
    <col min="799" max="1024" width="9.140625" style="33"/>
    <col min="1025" max="1025" width="0.28515625" style="33" customWidth="1"/>
    <col min="1026" max="1026" width="11.28515625" style="33" customWidth="1"/>
    <col min="1027" max="1027" width="0.28515625" style="33" customWidth="1"/>
    <col min="1028" max="1028" width="12.7109375" style="33" customWidth="1"/>
    <col min="1029" max="1029" width="0.28515625" style="33" customWidth="1"/>
    <col min="1030" max="1033" width="6.28515625" style="33" customWidth="1"/>
    <col min="1034" max="1034" width="0.28515625" style="33" customWidth="1"/>
    <col min="1035" max="1038" width="6.28515625" style="33" customWidth="1"/>
    <col min="1039" max="1039" width="0.28515625" style="33" customWidth="1"/>
    <col min="1040" max="1043" width="6.28515625" style="33" customWidth="1"/>
    <col min="1044" max="1044" width="0.28515625" style="33" customWidth="1"/>
    <col min="1045" max="1048" width="6.28515625" style="33" customWidth="1"/>
    <col min="1049" max="1049" width="0.28515625" style="33" customWidth="1"/>
    <col min="1050" max="1053" width="6.28515625" style="33" customWidth="1"/>
    <col min="1054" max="1054" width="0.28515625" style="33" customWidth="1"/>
    <col min="1055" max="1280" width="9.140625" style="33"/>
    <col min="1281" max="1281" width="0.28515625" style="33" customWidth="1"/>
    <col min="1282" max="1282" width="11.28515625" style="33" customWidth="1"/>
    <col min="1283" max="1283" width="0.28515625" style="33" customWidth="1"/>
    <col min="1284" max="1284" width="12.7109375" style="33" customWidth="1"/>
    <col min="1285" max="1285" width="0.28515625" style="33" customWidth="1"/>
    <col min="1286" max="1289" width="6.28515625" style="33" customWidth="1"/>
    <col min="1290" max="1290" width="0.28515625" style="33" customWidth="1"/>
    <col min="1291" max="1294" width="6.28515625" style="33" customWidth="1"/>
    <col min="1295" max="1295" width="0.28515625" style="33" customWidth="1"/>
    <col min="1296" max="1299" width="6.28515625" style="33" customWidth="1"/>
    <col min="1300" max="1300" width="0.28515625" style="33" customWidth="1"/>
    <col min="1301" max="1304" width="6.28515625" style="33" customWidth="1"/>
    <col min="1305" max="1305" width="0.28515625" style="33" customWidth="1"/>
    <col min="1306" max="1309" width="6.28515625" style="33" customWidth="1"/>
    <col min="1310" max="1310" width="0.28515625" style="33" customWidth="1"/>
    <col min="1311" max="1536" width="9.140625" style="33"/>
    <col min="1537" max="1537" width="0.28515625" style="33" customWidth="1"/>
    <col min="1538" max="1538" width="11.28515625" style="33" customWidth="1"/>
    <col min="1539" max="1539" width="0.28515625" style="33" customWidth="1"/>
    <col min="1540" max="1540" width="12.7109375" style="33" customWidth="1"/>
    <col min="1541" max="1541" width="0.28515625" style="33" customWidth="1"/>
    <col min="1542" max="1545" width="6.28515625" style="33" customWidth="1"/>
    <col min="1546" max="1546" width="0.28515625" style="33" customWidth="1"/>
    <col min="1547" max="1550" width="6.28515625" style="33" customWidth="1"/>
    <col min="1551" max="1551" width="0.28515625" style="33" customWidth="1"/>
    <col min="1552" max="1555" width="6.28515625" style="33" customWidth="1"/>
    <col min="1556" max="1556" width="0.28515625" style="33" customWidth="1"/>
    <col min="1557" max="1560" width="6.28515625" style="33" customWidth="1"/>
    <col min="1561" max="1561" width="0.28515625" style="33" customWidth="1"/>
    <col min="1562" max="1565" width="6.28515625" style="33" customWidth="1"/>
    <col min="1566" max="1566" width="0.28515625" style="33" customWidth="1"/>
    <col min="1567" max="1792" width="9.140625" style="33"/>
    <col min="1793" max="1793" width="0.28515625" style="33" customWidth="1"/>
    <col min="1794" max="1794" width="11.28515625" style="33" customWidth="1"/>
    <col min="1795" max="1795" width="0.28515625" style="33" customWidth="1"/>
    <col min="1796" max="1796" width="12.7109375" style="33" customWidth="1"/>
    <col min="1797" max="1797" width="0.28515625" style="33" customWidth="1"/>
    <col min="1798" max="1801" width="6.28515625" style="33" customWidth="1"/>
    <col min="1802" max="1802" width="0.28515625" style="33" customWidth="1"/>
    <col min="1803" max="1806" width="6.28515625" style="33" customWidth="1"/>
    <col min="1807" max="1807" width="0.28515625" style="33" customWidth="1"/>
    <col min="1808" max="1811" width="6.28515625" style="33" customWidth="1"/>
    <col min="1812" max="1812" width="0.28515625" style="33" customWidth="1"/>
    <col min="1813" max="1816" width="6.28515625" style="33" customWidth="1"/>
    <col min="1817" max="1817" width="0.28515625" style="33" customWidth="1"/>
    <col min="1818" max="1821" width="6.28515625" style="33" customWidth="1"/>
    <col min="1822" max="1822" width="0.28515625" style="33" customWidth="1"/>
    <col min="1823" max="2048" width="9.140625" style="33"/>
    <col min="2049" max="2049" width="0.28515625" style="33" customWidth="1"/>
    <col min="2050" max="2050" width="11.28515625" style="33" customWidth="1"/>
    <col min="2051" max="2051" width="0.28515625" style="33" customWidth="1"/>
    <col min="2052" max="2052" width="12.7109375" style="33" customWidth="1"/>
    <col min="2053" max="2053" width="0.28515625" style="33" customWidth="1"/>
    <col min="2054" max="2057" width="6.28515625" style="33" customWidth="1"/>
    <col min="2058" max="2058" width="0.28515625" style="33" customWidth="1"/>
    <col min="2059" max="2062" width="6.28515625" style="33" customWidth="1"/>
    <col min="2063" max="2063" width="0.28515625" style="33" customWidth="1"/>
    <col min="2064" max="2067" width="6.28515625" style="33" customWidth="1"/>
    <col min="2068" max="2068" width="0.28515625" style="33" customWidth="1"/>
    <col min="2069" max="2072" width="6.28515625" style="33" customWidth="1"/>
    <col min="2073" max="2073" width="0.28515625" style="33" customWidth="1"/>
    <col min="2074" max="2077" width="6.28515625" style="33" customWidth="1"/>
    <col min="2078" max="2078" width="0.28515625" style="33" customWidth="1"/>
    <col min="2079" max="2304" width="9.140625" style="33"/>
    <col min="2305" max="2305" width="0.28515625" style="33" customWidth="1"/>
    <col min="2306" max="2306" width="11.28515625" style="33" customWidth="1"/>
    <col min="2307" max="2307" width="0.28515625" style="33" customWidth="1"/>
    <col min="2308" max="2308" width="12.7109375" style="33" customWidth="1"/>
    <col min="2309" max="2309" width="0.28515625" style="33" customWidth="1"/>
    <col min="2310" max="2313" width="6.28515625" style="33" customWidth="1"/>
    <col min="2314" max="2314" width="0.28515625" style="33" customWidth="1"/>
    <col min="2315" max="2318" width="6.28515625" style="33" customWidth="1"/>
    <col min="2319" max="2319" width="0.28515625" style="33" customWidth="1"/>
    <col min="2320" max="2323" width="6.28515625" style="33" customWidth="1"/>
    <col min="2324" max="2324" width="0.28515625" style="33" customWidth="1"/>
    <col min="2325" max="2328" width="6.28515625" style="33" customWidth="1"/>
    <col min="2329" max="2329" width="0.28515625" style="33" customWidth="1"/>
    <col min="2330" max="2333" width="6.28515625" style="33" customWidth="1"/>
    <col min="2334" max="2334" width="0.28515625" style="33" customWidth="1"/>
    <col min="2335" max="2560" width="9.140625" style="33"/>
    <col min="2561" max="2561" width="0.28515625" style="33" customWidth="1"/>
    <col min="2562" max="2562" width="11.28515625" style="33" customWidth="1"/>
    <col min="2563" max="2563" width="0.28515625" style="33" customWidth="1"/>
    <col min="2564" max="2564" width="12.7109375" style="33" customWidth="1"/>
    <col min="2565" max="2565" width="0.28515625" style="33" customWidth="1"/>
    <col min="2566" max="2569" width="6.28515625" style="33" customWidth="1"/>
    <col min="2570" max="2570" width="0.28515625" style="33" customWidth="1"/>
    <col min="2571" max="2574" width="6.28515625" style="33" customWidth="1"/>
    <col min="2575" max="2575" width="0.28515625" style="33" customWidth="1"/>
    <col min="2576" max="2579" width="6.28515625" style="33" customWidth="1"/>
    <col min="2580" max="2580" width="0.28515625" style="33" customWidth="1"/>
    <col min="2581" max="2584" width="6.28515625" style="33" customWidth="1"/>
    <col min="2585" max="2585" width="0.28515625" style="33" customWidth="1"/>
    <col min="2586" max="2589" width="6.28515625" style="33" customWidth="1"/>
    <col min="2590" max="2590" width="0.28515625" style="33" customWidth="1"/>
    <col min="2591" max="2816" width="9.140625" style="33"/>
    <col min="2817" max="2817" width="0.28515625" style="33" customWidth="1"/>
    <col min="2818" max="2818" width="11.28515625" style="33" customWidth="1"/>
    <col min="2819" max="2819" width="0.28515625" style="33" customWidth="1"/>
    <col min="2820" max="2820" width="12.7109375" style="33" customWidth="1"/>
    <col min="2821" max="2821" width="0.28515625" style="33" customWidth="1"/>
    <col min="2822" max="2825" width="6.28515625" style="33" customWidth="1"/>
    <col min="2826" max="2826" width="0.28515625" style="33" customWidth="1"/>
    <col min="2827" max="2830" width="6.28515625" style="33" customWidth="1"/>
    <col min="2831" max="2831" width="0.28515625" style="33" customWidth="1"/>
    <col min="2832" max="2835" width="6.28515625" style="33" customWidth="1"/>
    <col min="2836" max="2836" width="0.28515625" style="33" customWidth="1"/>
    <col min="2837" max="2840" width="6.28515625" style="33" customWidth="1"/>
    <col min="2841" max="2841" width="0.28515625" style="33" customWidth="1"/>
    <col min="2842" max="2845" width="6.28515625" style="33" customWidth="1"/>
    <col min="2846" max="2846" width="0.28515625" style="33" customWidth="1"/>
    <col min="2847" max="3072" width="9.140625" style="33"/>
    <col min="3073" max="3073" width="0.28515625" style="33" customWidth="1"/>
    <col min="3074" max="3074" width="11.28515625" style="33" customWidth="1"/>
    <col min="3075" max="3075" width="0.28515625" style="33" customWidth="1"/>
    <col min="3076" max="3076" width="12.7109375" style="33" customWidth="1"/>
    <col min="3077" max="3077" width="0.28515625" style="33" customWidth="1"/>
    <col min="3078" max="3081" width="6.28515625" style="33" customWidth="1"/>
    <col min="3082" max="3082" width="0.28515625" style="33" customWidth="1"/>
    <col min="3083" max="3086" width="6.28515625" style="33" customWidth="1"/>
    <col min="3087" max="3087" width="0.28515625" style="33" customWidth="1"/>
    <col min="3088" max="3091" width="6.28515625" style="33" customWidth="1"/>
    <col min="3092" max="3092" width="0.28515625" style="33" customWidth="1"/>
    <col min="3093" max="3096" width="6.28515625" style="33" customWidth="1"/>
    <col min="3097" max="3097" width="0.28515625" style="33" customWidth="1"/>
    <col min="3098" max="3101" width="6.28515625" style="33" customWidth="1"/>
    <col min="3102" max="3102" width="0.28515625" style="33" customWidth="1"/>
    <col min="3103" max="3328" width="9.140625" style="33"/>
    <col min="3329" max="3329" width="0.28515625" style="33" customWidth="1"/>
    <col min="3330" max="3330" width="11.28515625" style="33" customWidth="1"/>
    <col min="3331" max="3331" width="0.28515625" style="33" customWidth="1"/>
    <col min="3332" max="3332" width="12.7109375" style="33" customWidth="1"/>
    <col min="3333" max="3333" width="0.28515625" style="33" customWidth="1"/>
    <col min="3334" max="3337" width="6.28515625" style="33" customWidth="1"/>
    <col min="3338" max="3338" width="0.28515625" style="33" customWidth="1"/>
    <col min="3339" max="3342" width="6.28515625" style="33" customWidth="1"/>
    <col min="3343" max="3343" width="0.28515625" style="33" customWidth="1"/>
    <col min="3344" max="3347" width="6.28515625" style="33" customWidth="1"/>
    <col min="3348" max="3348" width="0.28515625" style="33" customWidth="1"/>
    <col min="3349" max="3352" width="6.28515625" style="33" customWidth="1"/>
    <col min="3353" max="3353" width="0.28515625" style="33" customWidth="1"/>
    <col min="3354" max="3357" width="6.28515625" style="33" customWidth="1"/>
    <col min="3358" max="3358" width="0.28515625" style="33" customWidth="1"/>
    <col min="3359" max="3584" width="9.140625" style="33"/>
    <col min="3585" max="3585" width="0.28515625" style="33" customWidth="1"/>
    <col min="3586" max="3586" width="11.28515625" style="33" customWidth="1"/>
    <col min="3587" max="3587" width="0.28515625" style="33" customWidth="1"/>
    <col min="3588" max="3588" width="12.7109375" style="33" customWidth="1"/>
    <col min="3589" max="3589" width="0.28515625" style="33" customWidth="1"/>
    <col min="3590" max="3593" width="6.28515625" style="33" customWidth="1"/>
    <col min="3594" max="3594" width="0.28515625" style="33" customWidth="1"/>
    <col min="3595" max="3598" width="6.28515625" style="33" customWidth="1"/>
    <col min="3599" max="3599" width="0.28515625" style="33" customWidth="1"/>
    <col min="3600" max="3603" width="6.28515625" style="33" customWidth="1"/>
    <col min="3604" max="3604" width="0.28515625" style="33" customWidth="1"/>
    <col min="3605" max="3608" width="6.28515625" style="33" customWidth="1"/>
    <col min="3609" max="3609" width="0.28515625" style="33" customWidth="1"/>
    <col min="3610" max="3613" width="6.28515625" style="33" customWidth="1"/>
    <col min="3614" max="3614" width="0.28515625" style="33" customWidth="1"/>
    <col min="3615" max="3840" width="9.140625" style="33"/>
    <col min="3841" max="3841" width="0.28515625" style="33" customWidth="1"/>
    <col min="3842" max="3842" width="11.28515625" style="33" customWidth="1"/>
    <col min="3843" max="3843" width="0.28515625" style="33" customWidth="1"/>
    <col min="3844" max="3844" width="12.7109375" style="33" customWidth="1"/>
    <col min="3845" max="3845" width="0.28515625" style="33" customWidth="1"/>
    <col min="3846" max="3849" width="6.28515625" style="33" customWidth="1"/>
    <col min="3850" max="3850" width="0.28515625" style="33" customWidth="1"/>
    <col min="3851" max="3854" width="6.28515625" style="33" customWidth="1"/>
    <col min="3855" max="3855" width="0.28515625" style="33" customWidth="1"/>
    <col min="3856" max="3859" width="6.28515625" style="33" customWidth="1"/>
    <col min="3860" max="3860" width="0.28515625" style="33" customWidth="1"/>
    <col min="3861" max="3864" width="6.28515625" style="33" customWidth="1"/>
    <col min="3865" max="3865" width="0.28515625" style="33" customWidth="1"/>
    <col min="3866" max="3869" width="6.28515625" style="33" customWidth="1"/>
    <col min="3870" max="3870" width="0.28515625" style="33" customWidth="1"/>
    <col min="3871" max="4096" width="9.140625" style="33"/>
    <col min="4097" max="4097" width="0.28515625" style="33" customWidth="1"/>
    <col min="4098" max="4098" width="11.28515625" style="33" customWidth="1"/>
    <col min="4099" max="4099" width="0.28515625" style="33" customWidth="1"/>
    <col min="4100" max="4100" width="12.7109375" style="33" customWidth="1"/>
    <col min="4101" max="4101" width="0.28515625" style="33" customWidth="1"/>
    <col min="4102" max="4105" width="6.28515625" style="33" customWidth="1"/>
    <col min="4106" max="4106" width="0.28515625" style="33" customWidth="1"/>
    <col min="4107" max="4110" width="6.28515625" style="33" customWidth="1"/>
    <col min="4111" max="4111" width="0.28515625" style="33" customWidth="1"/>
    <col min="4112" max="4115" width="6.28515625" style="33" customWidth="1"/>
    <col min="4116" max="4116" width="0.28515625" style="33" customWidth="1"/>
    <col min="4117" max="4120" width="6.28515625" style="33" customWidth="1"/>
    <col min="4121" max="4121" width="0.28515625" style="33" customWidth="1"/>
    <col min="4122" max="4125" width="6.28515625" style="33" customWidth="1"/>
    <col min="4126" max="4126" width="0.28515625" style="33" customWidth="1"/>
    <col min="4127" max="4352" width="9.140625" style="33"/>
    <col min="4353" max="4353" width="0.28515625" style="33" customWidth="1"/>
    <col min="4354" max="4354" width="11.28515625" style="33" customWidth="1"/>
    <col min="4355" max="4355" width="0.28515625" style="33" customWidth="1"/>
    <col min="4356" max="4356" width="12.7109375" style="33" customWidth="1"/>
    <col min="4357" max="4357" width="0.28515625" style="33" customWidth="1"/>
    <col min="4358" max="4361" width="6.28515625" style="33" customWidth="1"/>
    <col min="4362" max="4362" width="0.28515625" style="33" customWidth="1"/>
    <col min="4363" max="4366" width="6.28515625" style="33" customWidth="1"/>
    <col min="4367" max="4367" width="0.28515625" style="33" customWidth="1"/>
    <col min="4368" max="4371" width="6.28515625" style="33" customWidth="1"/>
    <col min="4372" max="4372" width="0.28515625" style="33" customWidth="1"/>
    <col min="4373" max="4376" width="6.28515625" style="33" customWidth="1"/>
    <col min="4377" max="4377" width="0.28515625" style="33" customWidth="1"/>
    <col min="4378" max="4381" width="6.28515625" style="33" customWidth="1"/>
    <col min="4382" max="4382" width="0.28515625" style="33" customWidth="1"/>
    <col min="4383" max="4608" width="9.140625" style="33"/>
    <col min="4609" max="4609" width="0.28515625" style="33" customWidth="1"/>
    <col min="4610" max="4610" width="11.28515625" style="33" customWidth="1"/>
    <col min="4611" max="4611" width="0.28515625" style="33" customWidth="1"/>
    <col min="4612" max="4612" width="12.7109375" style="33" customWidth="1"/>
    <col min="4613" max="4613" width="0.28515625" style="33" customWidth="1"/>
    <col min="4614" max="4617" width="6.28515625" style="33" customWidth="1"/>
    <col min="4618" max="4618" width="0.28515625" style="33" customWidth="1"/>
    <col min="4619" max="4622" width="6.28515625" style="33" customWidth="1"/>
    <col min="4623" max="4623" width="0.28515625" style="33" customWidth="1"/>
    <col min="4624" max="4627" width="6.28515625" style="33" customWidth="1"/>
    <col min="4628" max="4628" width="0.28515625" style="33" customWidth="1"/>
    <col min="4629" max="4632" width="6.28515625" style="33" customWidth="1"/>
    <col min="4633" max="4633" width="0.28515625" style="33" customWidth="1"/>
    <col min="4634" max="4637" width="6.28515625" style="33" customWidth="1"/>
    <col min="4638" max="4638" width="0.28515625" style="33" customWidth="1"/>
    <col min="4639" max="4864" width="9.140625" style="33"/>
    <col min="4865" max="4865" width="0.28515625" style="33" customWidth="1"/>
    <col min="4866" max="4866" width="11.28515625" style="33" customWidth="1"/>
    <col min="4867" max="4867" width="0.28515625" style="33" customWidth="1"/>
    <col min="4868" max="4868" width="12.7109375" style="33" customWidth="1"/>
    <col min="4869" max="4869" width="0.28515625" style="33" customWidth="1"/>
    <col min="4870" max="4873" width="6.28515625" style="33" customWidth="1"/>
    <col min="4874" max="4874" width="0.28515625" style="33" customWidth="1"/>
    <col min="4875" max="4878" width="6.28515625" style="33" customWidth="1"/>
    <col min="4879" max="4879" width="0.28515625" style="33" customWidth="1"/>
    <col min="4880" max="4883" width="6.28515625" style="33" customWidth="1"/>
    <col min="4884" max="4884" width="0.28515625" style="33" customWidth="1"/>
    <col min="4885" max="4888" width="6.28515625" style="33" customWidth="1"/>
    <col min="4889" max="4889" width="0.28515625" style="33" customWidth="1"/>
    <col min="4890" max="4893" width="6.28515625" style="33" customWidth="1"/>
    <col min="4894" max="4894" width="0.28515625" style="33" customWidth="1"/>
    <col min="4895" max="5120" width="9.140625" style="33"/>
    <col min="5121" max="5121" width="0.28515625" style="33" customWidth="1"/>
    <col min="5122" max="5122" width="11.28515625" style="33" customWidth="1"/>
    <col min="5123" max="5123" width="0.28515625" style="33" customWidth="1"/>
    <col min="5124" max="5124" width="12.7109375" style="33" customWidth="1"/>
    <col min="5125" max="5125" width="0.28515625" style="33" customWidth="1"/>
    <col min="5126" max="5129" width="6.28515625" style="33" customWidth="1"/>
    <col min="5130" max="5130" width="0.28515625" style="33" customWidth="1"/>
    <col min="5131" max="5134" width="6.28515625" style="33" customWidth="1"/>
    <col min="5135" max="5135" width="0.28515625" style="33" customWidth="1"/>
    <col min="5136" max="5139" width="6.28515625" style="33" customWidth="1"/>
    <col min="5140" max="5140" width="0.28515625" style="33" customWidth="1"/>
    <col min="5141" max="5144" width="6.28515625" style="33" customWidth="1"/>
    <col min="5145" max="5145" width="0.28515625" style="33" customWidth="1"/>
    <col min="5146" max="5149" width="6.28515625" style="33" customWidth="1"/>
    <col min="5150" max="5150" width="0.28515625" style="33" customWidth="1"/>
    <col min="5151" max="5376" width="9.140625" style="33"/>
    <col min="5377" max="5377" width="0.28515625" style="33" customWidth="1"/>
    <col min="5378" max="5378" width="11.28515625" style="33" customWidth="1"/>
    <col min="5379" max="5379" width="0.28515625" style="33" customWidth="1"/>
    <col min="5380" max="5380" width="12.7109375" style="33" customWidth="1"/>
    <col min="5381" max="5381" width="0.28515625" style="33" customWidth="1"/>
    <col min="5382" max="5385" width="6.28515625" style="33" customWidth="1"/>
    <col min="5386" max="5386" width="0.28515625" style="33" customWidth="1"/>
    <col min="5387" max="5390" width="6.28515625" style="33" customWidth="1"/>
    <col min="5391" max="5391" width="0.28515625" style="33" customWidth="1"/>
    <col min="5392" max="5395" width="6.28515625" style="33" customWidth="1"/>
    <col min="5396" max="5396" width="0.28515625" style="33" customWidth="1"/>
    <col min="5397" max="5400" width="6.28515625" style="33" customWidth="1"/>
    <col min="5401" max="5401" width="0.28515625" style="33" customWidth="1"/>
    <col min="5402" max="5405" width="6.28515625" style="33" customWidth="1"/>
    <col min="5406" max="5406" width="0.28515625" style="33" customWidth="1"/>
    <col min="5407" max="5632" width="9.140625" style="33"/>
    <col min="5633" max="5633" width="0.28515625" style="33" customWidth="1"/>
    <col min="5634" max="5634" width="11.28515625" style="33" customWidth="1"/>
    <col min="5635" max="5635" width="0.28515625" style="33" customWidth="1"/>
    <col min="5636" max="5636" width="12.7109375" style="33" customWidth="1"/>
    <col min="5637" max="5637" width="0.28515625" style="33" customWidth="1"/>
    <col min="5638" max="5641" width="6.28515625" style="33" customWidth="1"/>
    <col min="5642" max="5642" width="0.28515625" style="33" customWidth="1"/>
    <col min="5643" max="5646" width="6.28515625" style="33" customWidth="1"/>
    <col min="5647" max="5647" width="0.28515625" style="33" customWidth="1"/>
    <col min="5648" max="5651" width="6.28515625" style="33" customWidth="1"/>
    <col min="5652" max="5652" width="0.28515625" style="33" customWidth="1"/>
    <col min="5653" max="5656" width="6.28515625" style="33" customWidth="1"/>
    <col min="5657" max="5657" width="0.28515625" style="33" customWidth="1"/>
    <col min="5658" max="5661" width="6.28515625" style="33" customWidth="1"/>
    <col min="5662" max="5662" width="0.28515625" style="33" customWidth="1"/>
    <col min="5663" max="5888" width="9.140625" style="33"/>
    <col min="5889" max="5889" width="0.28515625" style="33" customWidth="1"/>
    <col min="5890" max="5890" width="11.28515625" style="33" customWidth="1"/>
    <col min="5891" max="5891" width="0.28515625" style="33" customWidth="1"/>
    <col min="5892" max="5892" width="12.7109375" style="33" customWidth="1"/>
    <col min="5893" max="5893" width="0.28515625" style="33" customWidth="1"/>
    <col min="5894" max="5897" width="6.28515625" style="33" customWidth="1"/>
    <col min="5898" max="5898" width="0.28515625" style="33" customWidth="1"/>
    <col min="5899" max="5902" width="6.28515625" style="33" customWidth="1"/>
    <col min="5903" max="5903" width="0.28515625" style="33" customWidth="1"/>
    <col min="5904" max="5907" width="6.28515625" style="33" customWidth="1"/>
    <col min="5908" max="5908" width="0.28515625" style="33" customWidth="1"/>
    <col min="5909" max="5912" width="6.28515625" style="33" customWidth="1"/>
    <col min="5913" max="5913" width="0.28515625" style="33" customWidth="1"/>
    <col min="5914" max="5917" width="6.28515625" style="33" customWidth="1"/>
    <col min="5918" max="5918" width="0.28515625" style="33" customWidth="1"/>
    <col min="5919" max="6144" width="9.140625" style="33"/>
    <col min="6145" max="6145" width="0.28515625" style="33" customWidth="1"/>
    <col min="6146" max="6146" width="11.28515625" style="33" customWidth="1"/>
    <col min="6147" max="6147" width="0.28515625" style="33" customWidth="1"/>
    <col min="6148" max="6148" width="12.7109375" style="33" customWidth="1"/>
    <col min="6149" max="6149" width="0.28515625" style="33" customWidth="1"/>
    <col min="6150" max="6153" width="6.28515625" style="33" customWidth="1"/>
    <col min="6154" max="6154" width="0.28515625" style="33" customWidth="1"/>
    <col min="6155" max="6158" width="6.28515625" style="33" customWidth="1"/>
    <col min="6159" max="6159" width="0.28515625" style="33" customWidth="1"/>
    <col min="6160" max="6163" width="6.28515625" style="33" customWidth="1"/>
    <col min="6164" max="6164" width="0.28515625" style="33" customWidth="1"/>
    <col min="6165" max="6168" width="6.28515625" style="33" customWidth="1"/>
    <col min="6169" max="6169" width="0.28515625" style="33" customWidth="1"/>
    <col min="6170" max="6173" width="6.28515625" style="33" customWidth="1"/>
    <col min="6174" max="6174" width="0.28515625" style="33" customWidth="1"/>
    <col min="6175" max="6400" width="9.140625" style="33"/>
    <col min="6401" max="6401" width="0.28515625" style="33" customWidth="1"/>
    <col min="6402" max="6402" width="11.28515625" style="33" customWidth="1"/>
    <col min="6403" max="6403" width="0.28515625" style="33" customWidth="1"/>
    <col min="6404" max="6404" width="12.7109375" style="33" customWidth="1"/>
    <col min="6405" max="6405" width="0.28515625" style="33" customWidth="1"/>
    <col min="6406" max="6409" width="6.28515625" style="33" customWidth="1"/>
    <col min="6410" max="6410" width="0.28515625" style="33" customWidth="1"/>
    <col min="6411" max="6414" width="6.28515625" style="33" customWidth="1"/>
    <col min="6415" max="6415" width="0.28515625" style="33" customWidth="1"/>
    <col min="6416" max="6419" width="6.28515625" style="33" customWidth="1"/>
    <col min="6420" max="6420" width="0.28515625" style="33" customWidth="1"/>
    <col min="6421" max="6424" width="6.28515625" style="33" customWidth="1"/>
    <col min="6425" max="6425" width="0.28515625" style="33" customWidth="1"/>
    <col min="6426" max="6429" width="6.28515625" style="33" customWidth="1"/>
    <col min="6430" max="6430" width="0.28515625" style="33" customWidth="1"/>
    <col min="6431" max="6656" width="9.140625" style="33"/>
    <col min="6657" max="6657" width="0.28515625" style="33" customWidth="1"/>
    <col min="6658" max="6658" width="11.28515625" style="33" customWidth="1"/>
    <col min="6659" max="6659" width="0.28515625" style="33" customWidth="1"/>
    <col min="6660" max="6660" width="12.7109375" style="33" customWidth="1"/>
    <col min="6661" max="6661" width="0.28515625" style="33" customWidth="1"/>
    <col min="6662" max="6665" width="6.28515625" style="33" customWidth="1"/>
    <col min="6666" max="6666" width="0.28515625" style="33" customWidth="1"/>
    <col min="6667" max="6670" width="6.28515625" style="33" customWidth="1"/>
    <col min="6671" max="6671" width="0.28515625" style="33" customWidth="1"/>
    <col min="6672" max="6675" width="6.28515625" style="33" customWidth="1"/>
    <col min="6676" max="6676" width="0.28515625" style="33" customWidth="1"/>
    <col min="6677" max="6680" width="6.28515625" style="33" customWidth="1"/>
    <col min="6681" max="6681" width="0.28515625" style="33" customWidth="1"/>
    <col min="6682" max="6685" width="6.28515625" style="33" customWidth="1"/>
    <col min="6686" max="6686" width="0.28515625" style="33" customWidth="1"/>
    <col min="6687" max="6912" width="9.140625" style="33"/>
    <col min="6913" max="6913" width="0.28515625" style="33" customWidth="1"/>
    <col min="6914" max="6914" width="11.28515625" style="33" customWidth="1"/>
    <col min="6915" max="6915" width="0.28515625" style="33" customWidth="1"/>
    <col min="6916" max="6916" width="12.7109375" style="33" customWidth="1"/>
    <col min="6917" max="6917" width="0.28515625" style="33" customWidth="1"/>
    <col min="6918" max="6921" width="6.28515625" style="33" customWidth="1"/>
    <col min="6922" max="6922" width="0.28515625" style="33" customWidth="1"/>
    <col min="6923" max="6926" width="6.28515625" style="33" customWidth="1"/>
    <col min="6927" max="6927" width="0.28515625" style="33" customWidth="1"/>
    <col min="6928" max="6931" width="6.28515625" style="33" customWidth="1"/>
    <col min="6932" max="6932" width="0.28515625" style="33" customWidth="1"/>
    <col min="6933" max="6936" width="6.28515625" style="33" customWidth="1"/>
    <col min="6937" max="6937" width="0.28515625" style="33" customWidth="1"/>
    <col min="6938" max="6941" width="6.28515625" style="33" customWidth="1"/>
    <col min="6942" max="6942" width="0.28515625" style="33" customWidth="1"/>
    <col min="6943" max="7168" width="9.140625" style="33"/>
    <col min="7169" max="7169" width="0.28515625" style="33" customWidth="1"/>
    <col min="7170" max="7170" width="11.28515625" style="33" customWidth="1"/>
    <col min="7171" max="7171" width="0.28515625" style="33" customWidth="1"/>
    <col min="7172" max="7172" width="12.7109375" style="33" customWidth="1"/>
    <col min="7173" max="7173" width="0.28515625" style="33" customWidth="1"/>
    <col min="7174" max="7177" width="6.28515625" style="33" customWidth="1"/>
    <col min="7178" max="7178" width="0.28515625" style="33" customWidth="1"/>
    <col min="7179" max="7182" width="6.28515625" style="33" customWidth="1"/>
    <col min="7183" max="7183" width="0.28515625" style="33" customWidth="1"/>
    <col min="7184" max="7187" width="6.28515625" style="33" customWidth="1"/>
    <col min="7188" max="7188" width="0.28515625" style="33" customWidth="1"/>
    <col min="7189" max="7192" width="6.28515625" style="33" customWidth="1"/>
    <col min="7193" max="7193" width="0.28515625" style="33" customWidth="1"/>
    <col min="7194" max="7197" width="6.28515625" style="33" customWidth="1"/>
    <col min="7198" max="7198" width="0.28515625" style="33" customWidth="1"/>
    <col min="7199" max="7424" width="9.140625" style="33"/>
    <col min="7425" max="7425" width="0.28515625" style="33" customWidth="1"/>
    <col min="7426" max="7426" width="11.28515625" style="33" customWidth="1"/>
    <col min="7427" max="7427" width="0.28515625" style="33" customWidth="1"/>
    <col min="7428" max="7428" width="12.7109375" style="33" customWidth="1"/>
    <col min="7429" max="7429" width="0.28515625" style="33" customWidth="1"/>
    <col min="7430" max="7433" width="6.28515625" style="33" customWidth="1"/>
    <col min="7434" max="7434" width="0.28515625" style="33" customWidth="1"/>
    <col min="7435" max="7438" width="6.28515625" style="33" customWidth="1"/>
    <col min="7439" max="7439" width="0.28515625" style="33" customWidth="1"/>
    <col min="7440" max="7443" width="6.28515625" style="33" customWidth="1"/>
    <col min="7444" max="7444" width="0.28515625" style="33" customWidth="1"/>
    <col min="7445" max="7448" width="6.28515625" style="33" customWidth="1"/>
    <col min="7449" max="7449" width="0.28515625" style="33" customWidth="1"/>
    <col min="7450" max="7453" width="6.28515625" style="33" customWidth="1"/>
    <col min="7454" max="7454" width="0.28515625" style="33" customWidth="1"/>
    <col min="7455" max="7680" width="9.140625" style="33"/>
    <col min="7681" max="7681" width="0.28515625" style="33" customWidth="1"/>
    <col min="7682" max="7682" width="11.28515625" style="33" customWidth="1"/>
    <col min="7683" max="7683" width="0.28515625" style="33" customWidth="1"/>
    <col min="7684" max="7684" width="12.7109375" style="33" customWidth="1"/>
    <col min="7685" max="7685" width="0.28515625" style="33" customWidth="1"/>
    <col min="7686" max="7689" width="6.28515625" style="33" customWidth="1"/>
    <col min="7690" max="7690" width="0.28515625" style="33" customWidth="1"/>
    <col min="7691" max="7694" width="6.28515625" style="33" customWidth="1"/>
    <col min="7695" max="7695" width="0.28515625" style="33" customWidth="1"/>
    <col min="7696" max="7699" width="6.28515625" style="33" customWidth="1"/>
    <col min="7700" max="7700" width="0.28515625" style="33" customWidth="1"/>
    <col min="7701" max="7704" width="6.28515625" style="33" customWidth="1"/>
    <col min="7705" max="7705" width="0.28515625" style="33" customWidth="1"/>
    <col min="7706" max="7709" width="6.28515625" style="33" customWidth="1"/>
    <col min="7710" max="7710" width="0.28515625" style="33" customWidth="1"/>
    <col min="7711" max="7936" width="9.140625" style="33"/>
    <col min="7937" max="7937" width="0.28515625" style="33" customWidth="1"/>
    <col min="7938" max="7938" width="11.28515625" style="33" customWidth="1"/>
    <col min="7939" max="7939" width="0.28515625" style="33" customWidth="1"/>
    <col min="7940" max="7940" width="12.7109375" style="33" customWidth="1"/>
    <col min="7941" max="7941" width="0.28515625" style="33" customWidth="1"/>
    <col min="7942" max="7945" width="6.28515625" style="33" customWidth="1"/>
    <col min="7946" max="7946" width="0.28515625" style="33" customWidth="1"/>
    <col min="7947" max="7950" width="6.28515625" style="33" customWidth="1"/>
    <col min="7951" max="7951" width="0.28515625" style="33" customWidth="1"/>
    <col min="7952" max="7955" width="6.28515625" style="33" customWidth="1"/>
    <col min="7956" max="7956" width="0.28515625" style="33" customWidth="1"/>
    <col min="7957" max="7960" width="6.28515625" style="33" customWidth="1"/>
    <col min="7961" max="7961" width="0.28515625" style="33" customWidth="1"/>
    <col min="7962" max="7965" width="6.28515625" style="33" customWidth="1"/>
    <col min="7966" max="7966" width="0.28515625" style="33" customWidth="1"/>
    <col min="7967" max="8192" width="9.140625" style="33"/>
    <col min="8193" max="8193" width="0.28515625" style="33" customWidth="1"/>
    <col min="8194" max="8194" width="11.28515625" style="33" customWidth="1"/>
    <col min="8195" max="8195" width="0.28515625" style="33" customWidth="1"/>
    <col min="8196" max="8196" width="12.7109375" style="33" customWidth="1"/>
    <col min="8197" max="8197" width="0.28515625" style="33" customWidth="1"/>
    <col min="8198" max="8201" width="6.28515625" style="33" customWidth="1"/>
    <col min="8202" max="8202" width="0.28515625" style="33" customWidth="1"/>
    <col min="8203" max="8206" width="6.28515625" style="33" customWidth="1"/>
    <col min="8207" max="8207" width="0.28515625" style="33" customWidth="1"/>
    <col min="8208" max="8211" width="6.28515625" style="33" customWidth="1"/>
    <col min="8212" max="8212" width="0.28515625" style="33" customWidth="1"/>
    <col min="8213" max="8216" width="6.28515625" style="33" customWidth="1"/>
    <col min="8217" max="8217" width="0.28515625" style="33" customWidth="1"/>
    <col min="8218" max="8221" width="6.28515625" style="33" customWidth="1"/>
    <col min="8222" max="8222" width="0.28515625" style="33" customWidth="1"/>
    <col min="8223" max="8448" width="9.140625" style="33"/>
    <col min="8449" max="8449" width="0.28515625" style="33" customWidth="1"/>
    <col min="8450" max="8450" width="11.28515625" style="33" customWidth="1"/>
    <col min="8451" max="8451" width="0.28515625" style="33" customWidth="1"/>
    <col min="8452" max="8452" width="12.7109375" style="33" customWidth="1"/>
    <col min="8453" max="8453" width="0.28515625" style="33" customWidth="1"/>
    <col min="8454" max="8457" width="6.28515625" style="33" customWidth="1"/>
    <col min="8458" max="8458" width="0.28515625" style="33" customWidth="1"/>
    <col min="8459" max="8462" width="6.28515625" style="33" customWidth="1"/>
    <col min="8463" max="8463" width="0.28515625" style="33" customWidth="1"/>
    <col min="8464" max="8467" width="6.28515625" style="33" customWidth="1"/>
    <col min="8468" max="8468" width="0.28515625" style="33" customWidth="1"/>
    <col min="8469" max="8472" width="6.28515625" style="33" customWidth="1"/>
    <col min="8473" max="8473" width="0.28515625" style="33" customWidth="1"/>
    <col min="8474" max="8477" width="6.28515625" style="33" customWidth="1"/>
    <col min="8478" max="8478" width="0.28515625" style="33" customWidth="1"/>
    <col min="8479" max="8704" width="9.140625" style="33"/>
    <col min="8705" max="8705" width="0.28515625" style="33" customWidth="1"/>
    <col min="8706" max="8706" width="11.28515625" style="33" customWidth="1"/>
    <col min="8707" max="8707" width="0.28515625" style="33" customWidth="1"/>
    <col min="8708" max="8708" width="12.7109375" style="33" customWidth="1"/>
    <col min="8709" max="8709" width="0.28515625" style="33" customWidth="1"/>
    <col min="8710" max="8713" width="6.28515625" style="33" customWidth="1"/>
    <col min="8714" max="8714" width="0.28515625" style="33" customWidth="1"/>
    <col min="8715" max="8718" width="6.28515625" style="33" customWidth="1"/>
    <col min="8719" max="8719" width="0.28515625" style="33" customWidth="1"/>
    <col min="8720" max="8723" width="6.28515625" style="33" customWidth="1"/>
    <col min="8724" max="8724" width="0.28515625" style="33" customWidth="1"/>
    <col min="8725" max="8728" width="6.28515625" style="33" customWidth="1"/>
    <col min="8729" max="8729" width="0.28515625" style="33" customWidth="1"/>
    <col min="8730" max="8733" width="6.28515625" style="33" customWidth="1"/>
    <col min="8734" max="8734" width="0.28515625" style="33" customWidth="1"/>
    <col min="8735" max="8960" width="9.140625" style="33"/>
    <col min="8961" max="8961" width="0.28515625" style="33" customWidth="1"/>
    <col min="8962" max="8962" width="11.28515625" style="33" customWidth="1"/>
    <col min="8963" max="8963" width="0.28515625" style="33" customWidth="1"/>
    <col min="8964" max="8964" width="12.7109375" style="33" customWidth="1"/>
    <col min="8965" max="8965" width="0.28515625" style="33" customWidth="1"/>
    <col min="8966" max="8969" width="6.28515625" style="33" customWidth="1"/>
    <col min="8970" max="8970" width="0.28515625" style="33" customWidth="1"/>
    <col min="8971" max="8974" width="6.28515625" style="33" customWidth="1"/>
    <col min="8975" max="8975" width="0.28515625" style="33" customWidth="1"/>
    <col min="8976" max="8979" width="6.28515625" style="33" customWidth="1"/>
    <col min="8980" max="8980" width="0.28515625" style="33" customWidth="1"/>
    <col min="8981" max="8984" width="6.28515625" style="33" customWidth="1"/>
    <col min="8985" max="8985" width="0.28515625" style="33" customWidth="1"/>
    <col min="8986" max="8989" width="6.28515625" style="33" customWidth="1"/>
    <col min="8990" max="8990" width="0.28515625" style="33" customWidth="1"/>
    <col min="8991" max="9216" width="9.140625" style="33"/>
    <col min="9217" max="9217" width="0.28515625" style="33" customWidth="1"/>
    <col min="9218" max="9218" width="11.28515625" style="33" customWidth="1"/>
    <col min="9219" max="9219" width="0.28515625" style="33" customWidth="1"/>
    <col min="9220" max="9220" width="12.7109375" style="33" customWidth="1"/>
    <col min="9221" max="9221" width="0.28515625" style="33" customWidth="1"/>
    <col min="9222" max="9225" width="6.28515625" style="33" customWidth="1"/>
    <col min="9226" max="9226" width="0.28515625" style="33" customWidth="1"/>
    <col min="9227" max="9230" width="6.28515625" style="33" customWidth="1"/>
    <col min="9231" max="9231" width="0.28515625" style="33" customWidth="1"/>
    <col min="9232" max="9235" width="6.28515625" style="33" customWidth="1"/>
    <col min="9236" max="9236" width="0.28515625" style="33" customWidth="1"/>
    <col min="9237" max="9240" width="6.28515625" style="33" customWidth="1"/>
    <col min="9241" max="9241" width="0.28515625" style="33" customWidth="1"/>
    <col min="9242" max="9245" width="6.28515625" style="33" customWidth="1"/>
    <col min="9246" max="9246" width="0.28515625" style="33" customWidth="1"/>
    <col min="9247" max="9472" width="9.140625" style="33"/>
    <col min="9473" max="9473" width="0.28515625" style="33" customWidth="1"/>
    <col min="9474" max="9474" width="11.28515625" style="33" customWidth="1"/>
    <col min="9475" max="9475" width="0.28515625" style="33" customWidth="1"/>
    <col min="9476" max="9476" width="12.7109375" style="33" customWidth="1"/>
    <col min="9477" max="9477" width="0.28515625" style="33" customWidth="1"/>
    <col min="9478" max="9481" width="6.28515625" style="33" customWidth="1"/>
    <col min="9482" max="9482" width="0.28515625" style="33" customWidth="1"/>
    <col min="9483" max="9486" width="6.28515625" style="33" customWidth="1"/>
    <col min="9487" max="9487" width="0.28515625" style="33" customWidth="1"/>
    <col min="9488" max="9491" width="6.28515625" style="33" customWidth="1"/>
    <col min="9492" max="9492" width="0.28515625" style="33" customWidth="1"/>
    <col min="9493" max="9496" width="6.28515625" style="33" customWidth="1"/>
    <col min="9497" max="9497" width="0.28515625" style="33" customWidth="1"/>
    <col min="9498" max="9501" width="6.28515625" style="33" customWidth="1"/>
    <col min="9502" max="9502" width="0.28515625" style="33" customWidth="1"/>
    <col min="9503" max="9728" width="9.140625" style="33"/>
    <col min="9729" max="9729" width="0.28515625" style="33" customWidth="1"/>
    <col min="9730" max="9730" width="11.28515625" style="33" customWidth="1"/>
    <col min="9731" max="9731" width="0.28515625" style="33" customWidth="1"/>
    <col min="9732" max="9732" width="12.7109375" style="33" customWidth="1"/>
    <col min="9733" max="9733" width="0.28515625" style="33" customWidth="1"/>
    <col min="9734" max="9737" width="6.28515625" style="33" customWidth="1"/>
    <col min="9738" max="9738" width="0.28515625" style="33" customWidth="1"/>
    <col min="9739" max="9742" width="6.28515625" style="33" customWidth="1"/>
    <col min="9743" max="9743" width="0.28515625" style="33" customWidth="1"/>
    <col min="9744" max="9747" width="6.28515625" style="33" customWidth="1"/>
    <col min="9748" max="9748" width="0.28515625" style="33" customWidth="1"/>
    <col min="9749" max="9752" width="6.28515625" style="33" customWidth="1"/>
    <col min="9753" max="9753" width="0.28515625" style="33" customWidth="1"/>
    <col min="9754" max="9757" width="6.28515625" style="33" customWidth="1"/>
    <col min="9758" max="9758" width="0.28515625" style="33" customWidth="1"/>
    <col min="9759" max="9984" width="9.140625" style="33"/>
    <col min="9985" max="9985" width="0.28515625" style="33" customWidth="1"/>
    <col min="9986" max="9986" width="11.28515625" style="33" customWidth="1"/>
    <col min="9987" max="9987" width="0.28515625" style="33" customWidth="1"/>
    <col min="9988" max="9988" width="12.7109375" style="33" customWidth="1"/>
    <col min="9989" max="9989" width="0.28515625" style="33" customWidth="1"/>
    <col min="9990" max="9993" width="6.28515625" style="33" customWidth="1"/>
    <col min="9994" max="9994" width="0.28515625" style="33" customWidth="1"/>
    <col min="9995" max="9998" width="6.28515625" style="33" customWidth="1"/>
    <col min="9999" max="9999" width="0.28515625" style="33" customWidth="1"/>
    <col min="10000" max="10003" width="6.28515625" style="33" customWidth="1"/>
    <col min="10004" max="10004" width="0.28515625" style="33" customWidth="1"/>
    <col min="10005" max="10008" width="6.28515625" style="33" customWidth="1"/>
    <col min="10009" max="10009" width="0.28515625" style="33" customWidth="1"/>
    <col min="10010" max="10013" width="6.28515625" style="33" customWidth="1"/>
    <col min="10014" max="10014" width="0.28515625" style="33" customWidth="1"/>
    <col min="10015" max="10240" width="9.140625" style="33"/>
    <col min="10241" max="10241" width="0.28515625" style="33" customWidth="1"/>
    <col min="10242" max="10242" width="11.28515625" style="33" customWidth="1"/>
    <col min="10243" max="10243" width="0.28515625" style="33" customWidth="1"/>
    <col min="10244" max="10244" width="12.7109375" style="33" customWidth="1"/>
    <col min="10245" max="10245" width="0.28515625" style="33" customWidth="1"/>
    <col min="10246" max="10249" width="6.28515625" style="33" customWidth="1"/>
    <col min="10250" max="10250" width="0.28515625" style="33" customWidth="1"/>
    <col min="10251" max="10254" width="6.28515625" style="33" customWidth="1"/>
    <col min="10255" max="10255" width="0.28515625" style="33" customWidth="1"/>
    <col min="10256" max="10259" width="6.28515625" style="33" customWidth="1"/>
    <col min="10260" max="10260" width="0.28515625" style="33" customWidth="1"/>
    <col min="10261" max="10264" width="6.28515625" style="33" customWidth="1"/>
    <col min="10265" max="10265" width="0.28515625" style="33" customWidth="1"/>
    <col min="10266" max="10269" width="6.28515625" style="33" customWidth="1"/>
    <col min="10270" max="10270" width="0.28515625" style="33" customWidth="1"/>
    <col min="10271" max="10496" width="9.140625" style="33"/>
    <col min="10497" max="10497" width="0.28515625" style="33" customWidth="1"/>
    <col min="10498" max="10498" width="11.28515625" style="33" customWidth="1"/>
    <col min="10499" max="10499" width="0.28515625" style="33" customWidth="1"/>
    <col min="10500" max="10500" width="12.7109375" style="33" customWidth="1"/>
    <col min="10501" max="10501" width="0.28515625" style="33" customWidth="1"/>
    <col min="10502" max="10505" width="6.28515625" style="33" customWidth="1"/>
    <col min="10506" max="10506" width="0.28515625" style="33" customWidth="1"/>
    <col min="10507" max="10510" width="6.28515625" style="33" customWidth="1"/>
    <col min="10511" max="10511" width="0.28515625" style="33" customWidth="1"/>
    <col min="10512" max="10515" width="6.28515625" style="33" customWidth="1"/>
    <col min="10516" max="10516" width="0.28515625" style="33" customWidth="1"/>
    <col min="10517" max="10520" width="6.28515625" style="33" customWidth="1"/>
    <col min="10521" max="10521" width="0.28515625" style="33" customWidth="1"/>
    <col min="10522" max="10525" width="6.28515625" style="33" customWidth="1"/>
    <col min="10526" max="10526" width="0.28515625" style="33" customWidth="1"/>
    <col min="10527" max="10752" width="9.140625" style="33"/>
    <col min="10753" max="10753" width="0.28515625" style="33" customWidth="1"/>
    <col min="10754" max="10754" width="11.28515625" style="33" customWidth="1"/>
    <col min="10755" max="10755" width="0.28515625" style="33" customWidth="1"/>
    <col min="10756" max="10756" width="12.7109375" style="33" customWidth="1"/>
    <col min="10757" max="10757" width="0.28515625" style="33" customWidth="1"/>
    <col min="10758" max="10761" width="6.28515625" style="33" customWidth="1"/>
    <col min="10762" max="10762" width="0.28515625" style="33" customWidth="1"/>
    <col min="10763" max="10766" width="6.28515625" style="33" customWidth="1"/>
    <col min="10767" max="10767" width="0.28515625" style="33" customWidth="1"/>
    <col min="10768" max="10771" width="6.28515625" style="33" customWidth="1"/>
    <col min="10772" max="10772" width="0.28515625" style="33" customWidth="1"/>
    <col min="10773" max="10776" width="6.28515625" style="33" customWidth="1"/>
    <col min="10777" max="10777" width="0.28515625" style="33" customWidth="1"/>
    <col min="10778" max="10781" width="6.28515625" style="33" customWidth="1"/>
    <col min="10782" max="10782" width="0.28515625" style="33" customWidth="1"/>
    <col min="10783" max="11008" width="9.140625" style="33"/>
    <col min="11009" max="11009" width="0.28515625" style="33" customWidth="1"/>
    <col min="11010" max="11010" width="11.28515625" style="33" customWidth="1"/>
    <col min="11011" max="11011" width="0.28515625" style="33" customWidth="1"/>
    <col min="11012" max="11012" width="12.7109375" style="33" customWidth="1"/>
    <col min="11013" max="11013" width="0.28515625" style="33" customWidth="1"/>
    <col min="11014" max="11017" width="6.28515625" style="33" customWidth="1"/>
    <col min="11018" max="11018" width="0.28515625" style="33" customWidth="1"/>
    <col min="11019" max="11022" width="6.28515625" style="33" customWidth="1"/>
    <col min="11023" max="11023" width="0.28515625" style="33" customWidth="1"/>
    <col min="11024" max="11027" width="6.28515625" style="33" customWidth="1"/>
    <col min="11028" max="11028" width="0.28515625" style="33" customWidth="1"/>
    <col min="11029" max="11032" width="6.28515625" style="33" customWidth="1"/>
    <col min="11033" max="11033" width="0.28515625" style="33" customWidth="1"/>
    <col min="11034" max="11037" width="6.28515625" style="33" customWidth="1"/>
    <col min="11038" max="11038" width="0.28515625" style="33" customWidth="1"/>
    <col min="11039" max="11264" width="9.140625" style="33"/>
    <col min="11265" max="11265" width="0.28515625" style="33" customWidth="1"/>
    <col min="11266" max="11266" width="11.28515625" style="33" customWidth="1"/>
    <col min="11267" max="11267" width="0.28515625" style="33" customWidth="1"/>
    <col min="11268" max="11268" width="12.7109375" style="33" customWidth="1"/>
    <col min="11269" max="11269" width="0.28515625" style="33" customWidth="1"/>
    <col min="11270" max="11273" width="6.28515625" style="33" customWidth="1"/>
    <col min="11274" max="11274" width="0.28515625" style="33" customWidth="1"/>
    <col min="11275" max="11278" width="6.28515625" style="33" customWidth="1"/>
    <col min="11279" max="11279" width="0.28515625" style="33" customWidth="1"/>
    <col min="11280" max="11283" width="6.28515625" style="33" customWidth="1"/>
    <col min="11284" max="11284" width="0.28515625" style="33" customWidth="1"/>
    <col min="11285" max="11288" width="6.28515625" style="33" customWidth="1"/>
    <col min="11289" max="11289" width="0.28515625" style="33" customWidth="1"/>
    <col min="11290" max="11293" width="6.28515625" style="33" customWidth="1"/>
    <col min="11294" max="11294" width="0.28515625" style="33" customWidth="1"/>
    <col min="11295" max="11520" width="9.140625" style="33"/>
    <col min="11521" max="11521" width="0.28515625" style="33" customWidth="1"/>
    <col min="11522" max="11522" width="11.28515625" style="33" customWidth="1"/>
    <col min="11523" max="11523" width="0.28515625" style="33" customWidth="1"/>
    <col min="11524" max="11524" width="12.7109375" style="33" customWidth="1"/>
    <col min="11525" max="11525" width="0.28515625" style="33" customWidth="1"/>
    <col min="11526" max="11529" width="6.28515625" style="33" customWidth="1"/>
    <col min="11530" max="11530" width="0.28515625" style="33" customWidth="1"/>
    <col min="11531" max="11534" width="6.28515625" style="33" customWidth="1"/>
    <col min="11535" max="11535" width="0.28515625" style="33" customWidth="1"/>
    <col min="11536" max="11539" width="6.28515625" style="33" customWidth="1"/>
    <col min="11540" max="11540" width="0.28515625" style="33" customWidth="1"/>
    <col min="11541" max="11544" width="6.28515625" style="33" customWidth="1"/>
    <col min="11545" max="11545" width="0.28515625" style="33" customWidth="1"/>
    <col min="11546" max="11549" width="6.28515625" style="33" customWidth="1"/>
    <col min="11550" max="11550" width="0.28515625" style="33" customWidth="1"/>
    <col min="11551" max="11776" width="9.140625" style="33"/>
    <col min="11777" max="11777" width="0.28515625" style="33" customWidth="1"/>
    <col min="11778" max="11778" width="11.28515625" style="33" customWidth="1"/>
    <col min="11779" max="11779" width="0.28515625" style="33" customWidth="1"/>
    <col min="11780" max="11780" width="12.7109375" style="33" customWidth="1"/>
    <col min="11781" max="11781" width="0.28515625" style="33" customWidth="1"/>
    <col min="11782" max="11785" width="6.28515625" style="33" customWidth="1"/>
    <col min="11786" max="11786" width="0.28515625" style="33" customWidth="1"/>
    <col min="11787" max="11790" width="6.28515625" style="33" customWidth="1"/>
    <col min="11791" max="11791" width="0.28515625" style="33" customWidth="1"/>
    <col min="11792" max="11795" width="6.28515625" style="33" customWidth="1"/>
    <col min="11796" max="11796" width="0.28515625" style="33" customWidth="1"/>
    <col min="11797" max="11800" width="6.28515625" style="33" customWidth="1"/>
    <col min="11801" max="11801" width="0.28515625" style="33" customWidth="1"/>
    <col min="11802" max="11805" width="6.28515625" style="33" customWidth="1"/>
    <col min="11806" max="11806" width="0.28515625" style="33" customWidth="1"/>
    <col min="11807" max="12032" width="9.140625" style="33"/>
    <col min="12033" max="12033" width="0.28515625" style="33" customWidth="1"/>
    <col min="12034" max="12034" width="11.28515625" style="33" customWidth="1"/>
    <col min="12035" max="12035" width="0.28515625" style="33" customWidth="1"/>
    <col min="12036" max="12036" width="12.7109375" style="33" customWidth="1"/>
    <col min="12037" max="12037" width="0.28515625" style="33" customWidth="1"/>
    <col min="12038" max="12041" width="6.28515625" style="33" customWidth="1"/>
    <col min="12042" max="12042" width="0.28515625" style="33" customWidth="1"/>
    <col min="12043" max="12046" width="6.28515625" style="33" customWidth="1"/>
    <col min="12047" max="12047" width="0.28515625" style="33" customWidth="1"/>
    <col min="12048" max="12051" width="6.28515625" style="33" customWidth="1"/>
    <col min="12052" max="12052" width="0.28515625" style="33" customWidth="1"/>
    <col min="12053" max="12056" width="6.28515625" style="33" customWidth="1"/>
    <col min="12057" max="12057" width="0.28515625" style="33" customWidth="1"/>
    <col min="12058" max="12061" width="6.28515625" style="33" customWidth="1"/>
    <col min="12062" max="12062" width="0.28515625" style="33" customWidth="1"/>
    <col min="12063" max="12288" width="9.140625" style="33"/>
    <col min="12289" max="12289" width="0.28515625" style="33" customWidth="1"/>
    <col min="12290" max="12290" width="11.28515625" style="33" customWidth="1"/>
    <col min="12291" max="12291" width="0.28515625" style="33" customWidth="1"/>
    <col min="12292" max="12292" width="12.7109375" style="33" customWidth="1"/>
    <col min="12293" max="12293" width="0.28515625" style="33" customWidth="1"/>
    <col min="12294" max="12297" width="6.28515625" style="33" customWidth="1"/>
    <col min="12298" max="12298" width="0.28515625" style="33" customWidth="1"/>
    <col min="12299" max="12302" width="6.28515625" style="33" customWidth="1"/>
    <col min="12303" max="12303" width="0.28515625" style="33" customWidth="1"/>
    <col min="12304" max="12307" width="6.28515625" style="33" customWidth="1"/>
    <col min="12308" max="12308" width="0.28515625" style="33" customWidth="1"/>
    <col min="12309" max="12312" width="6.28515625" style="33" customWidth="1"/>
    <col min="12313" max="12313" width="0.28515625" style="33" customWidth="1"/>
    <col min="12314" max="12317" width="6.28515625" style="33" customWidth="1"/>
    <col min="12318" max="12318" width="0.28515625" style="33" customWidth="1"/>
    <col min="12319" max="12544" width="9.140625" style="33"/>
    <col min="12545" max="12545" width="0.28515625" style="33" customWidth="1"/>
    <col min="12546" max="12546" width="11.28515625" style="33" customWidth="1"/>
    <col min="12547" max="12547" width="0.28515625" style="33" customWidth="1"/>
    <col min="12548" max="12548" width="12.7109375" style="33" customWidth="1"/>
    <col min="12549" max="12549" width="0.28515625" style="33" customWidth="1"/>
    <col min="12550" max="12553" width="6.28515625" style="33" customWidth="1"/>
    <col min="12554" max="12554" width="0.28515625" style="33" customWidth="1"/>
    <col min="12555" max="12558" width="6.28515625" style="33" customWidth="1"/>
    <col min="12559" max="12559" width="0.28515625" style="33" customWidth="1"/>
    <col min="12560" max="12563" width="6.28515625" style="33" customWidth="1"/>
    <col min="12564" max="12564" width="0.28515625" style="33" customWidth="1"/>
    <col min="12565" max="12568" width="6.28515625" style="33" customWidth="1"/>
    <col min="12569" max="12569" width="0.28515625" style="33" customWidth="1"/>
    <col min="12570" max="12573" width="6.28515625" style="33" customWidth="1"/>
    <col min="12574" max="12574" width="0.28515625" style="33" customWidth="1"/>
    <col min="12575" max="12800" width="9.140625" style="33"/>
    <col min="12801" max="12801" width="0.28515625" style="33" customWidth="1"/>
    <col min="12802" max="12802" width="11.28515625" style="33" customWidth="1"/>
    <col min="12803" max="12803" width="0.28515625" style="33" customWidth="1"/>
    <col min="12804" max="12804" width="12.7109375" style="33" customWidth="1"/>
    <col min="12805" max="12805" width="0.28515625" style="33" customWidth="1"/>
    <col min="12806" max="12809" width="6.28515625" style="33" customWidth="1"/>
    <col min="12810" max="12810" width="0.28515625" style="33" customWidth="1"/>
    <col min="12811" max="12814" width="6.28515625" style="33" customWidth="1"/>
    <col min="12815" max="12815" width="0.28515625" style="33" customWidth="1"/>
    <col min="12816" max="12819" width="6.28515625" style="33" customWidth="1"/>
    <col min="12820" max="12820" width="0.28515625" style="33" customWidth="1"/>
    <col min="12821" max="12824" width="6.28515625" style="33" customWidth="1"/>
    <col min="12825" max="12825" width="0.28515625" style="33" customWidth="1"/>
    <col min="12826" max="12829" width="6.28515625" style="33" customWidth="1"/>
    <col min="12830" max="12830" width="0.28515625" style="33" customWidth="1"/>
    <col min="12831" max="13056" width="9.140625" style="33"/>
    <col min="13057" max="13057" width="0.28515625" style="33" customWidth="1"/>
    <col min="13058" max="13058" width="11.28515625" style="33" customWidth="1"/>
    <col min="13059" max="13059" width="0.28515625" style="33" customWidth="1"/>
    <col min="13060" max="13060" width="12.7109375" style="33" customWidth="1"/>
    <col min="13061" max="13061" width="0.28515625" style="33" customWidth="1"/>
    <col min="13062" max="13065" width="6.28515625" style="33" customWidth="1"/>
    <col min="13066" max="13066" width="0.28515625" style="33" customWidth="1"/>
    <col min="13067" max="13070" width="6.28515625" style="33" customWidth="1"/>
    <col min="13071" max="13071" width="0.28515625" style="33" customWidth="1"/>
    <col min="13072" max="13075" width="6.28515625" style="33" customWidth="1"/>
    <col min="13076" max="13076" width="0.28515625" style="33" customWidth="1"/>
    <col min="13077" max="13080" width="6.28515625" style="33" customWidth="1"/>
    <col min="13081" max="13081" width="0.28515625" style="33" customWidth="1"/>
    <col min="13082" max="13085" width="6.28515625" style="33" customWidth="1"/>
    <col min="13086" max="13086" width="0.28515625" style="33" customWidth="1"/>
    <col min="13087" max="13312" width="9.140625" style="33"/>
    <col min="13313" max="13313" width="0.28515625" style="33" customWidth="1"/>
    <col min="13314" max="13314" width="11.28515625" style="33" customWidth="1"/>
    <col min="13315" max="13315" width="0.28515625" style="33" customWidth="1"/>
    <col min="13316" max="13316" width="12.7109375" style="33" customWidth="1"/>
    <col min="13317" max="13317" width="0.28515625" style="33" customWidth="1"/>
    <col min="13318" max="13321" width="6.28515625" style="33" customWidth="1"/>
    <col min="13322" max="13322" width="0.28515625" style="33" customWidth="1"/>
    <col min="13323" max="13326" width="6.28515625" style="33" customWidth="1"/>
    <col min="13327" max="13327" width="0.28515625" style="33" customWidth="1"/>
    <col min="13328" max="13331" width="6.28515625" style="33" customWidth="1"/>
    <col min="13332" max="13332" width="0.28515625" style="33" customWidth="1"/>
    <col min="13333" max="13336" width="6.28515625" style="33" customWidth="1"/>
    <col min="13337" max="13337" width="0.28515625" style="33" customWidth="1"/>
    <col min="13338" max="13341" width="6.28515625" style="33" customWidth="1"/>
    <col min="13342" max="13342" width="0.28515625" style="33" customWidth="1"/>
    <col min="13343" max="13568" width="9.140625" style="33"/>
    <col min="13569" max="13569" width="0.28515625" style="33" customWidth="1"/>
    <col min="13570" max="13570" width="11.28515625" style="33" customWidth="1"/>
    <col min="13571" max="13571" width="0.28515625" style="33" customWidth="1"/>
    <col min="13572" max="13572" width="12.7109375" style="33" customWidth="1"/>
    <col min="13573" max="13573" width="0.28515625" style="33" customWidth="1"/>
    <col min="13574" max="13577" width="6.28515625" style="33" customWidth="1"/>
    <col min="13578" max="13578" width="0.28515625" style="33" customWidth="1"/>
    <col min="13579" max="13582" width="6.28515625" style="33" customWidth="1"/>
    <col min="13583" max="13583" width="0.28515625" style="33" customWidth="1"/>
    <col min="13584" max="13587" width="6.28515625" style="33" customWidth="1"/>
    <col min="13588" max="13588" width="0.28515625" style="33" customWidth="1"/>
    <col min="13589" max="13592" width="6.28515625" style="33" customWidth="1"/>
    <col min="13593" max="13593" width="0.28515625" style="33" customWidth="1"/>
    <col min="13594" max="13597" width="6.28515625" style="33" customWidth="1"/>
    <col min="13598" max="13598" width="0.28515625" style="33" customWidth="1"/>
    <col min="13599" max="13824" width="9.140625" style="33"/>
    <col min="13825" max="13825" width="0.28515625" style="33" customWidth="1"/>
    <col min="13826" max="13826" width="11.28515625" style="33" customWidth="1"/>
    <col min="13827" max="13827" width="0.28515625" style="33" customWidth="1"/>
    <col min="13828" max="13828" width="12.7109375" style="33" customWidth="1"/>
    <col min="13829" max="13829" width="0.28515625" style="33" customWidth="1"/>
    <col min="13830" max="13833" width="6.28515625" style="33" customWidth="1"/>
    <col min="13834" max="13834" width="0.28515625" style="33" customWidth="1"/>
    <col min="13835" max="13838" width="6.28515625" style="33" customWidth="1"/>
    <col min="13839" max="13839" width="0.28515625" style="33" customWidth="1"/>
    <col min="13840" max="13843" width="6.28515625" style="33" customWidth="1"/>
    <col min="13844" max="13844" width="0.28515625" style="33" customWidth="1"/>
    <col min="13845" max="13848" width="6.28515625" style="33" customWidth="1"/>
    <col min="13849" max="13849" width="0.28515625" style="33" customWidth="1"/>
    <col min="13850" max="13853" width="6.28515625" style="33" customWidth="1"/>
    <col min="13854" max="13854" width="0.28515625" style="33" customWidth="1"/>
    <col min="13855" max="14080" width="9.140625" style="33"/>
    <col min="14081" max="14081" width="0.28515625" style="33" customWidth="1"/>
    <col min="14082" max="14082" width="11.28515625" style="33" customWidth="1"/>
    <col min="14083" max="14083" width="0.28515625" style="33" customWidth="1"/>
    <col min="14084" max="14084" width="12.7109375" style="33" customWidth="1"/>
    <col min="14085" max="14085" width="0.28515625" style="33" customWidth="1"/>
    <col min="14086" max="14089" width="6.28515625" style="33" customWidth="1"/>
    <col min="14090" max="14090" width="0.28515625" style="33" customWidth="1"/>
    <col min="14091" max="14094" width="6.28515625" style="33" customWidth="1"/>
    <col min="14095" max="14095" width="0.28515625" style="33" customWidth="1"/>
    <col min="14096" max="14099" width="6.28515625" style="33" customWidth="1"/>
    <col min="14100" max="14100" width="0.28515625" style="33" customWidth="1"/>
    <col min="14101" max="14104" width="6.28515625" style="33" customWidth="1"/>
    <col min="14105" max="14105" width="0.28515625" style="33" customWidth="1"/>
    <col min="14106" max="14109" width="6.28515625" style="33" customWidth="1"/>
    <col min="14110" max="14110" width="0.28515625" style="33" customWidth="1"/>
    <col min="14111" max="14336" width="9.140625" style="33"/>
    <col min="14337" max="14337" width="0.28515625" style="33" customWidth="1"/>
    <col min="14338" max="14338" width="11.28515625" style="33" customWidth="1"/>
    <col min="14339" max="14339" width="0.28515625" style="33" customWidth="1"/>
    <col min="14340" max="14340" width="12.7109375" style="33" customWidth="1"/>
    <col min="14341" max="14341" width="0.28515625" style="33" customWidth="1"/>
    <col min="14342" max="14345" width="6.28515625" style="33" customWidth="1"/>
    <col min="14346" max="14346" width="0.28515625" style="33" customWidth="1"/>
    <col min="14347" max="14350" width="6.28515625" style="33" customWidth="1"/>
    <col min="14351" max="14351" width="0.28515625" style="33" customWidth="1"/>
    <col min="14352" max="14355" width="6.28515625" style="33" customWidth="1"/>
    <col min="14356" max="14356" width="0.28515625" style="33" customWidth="1"/>
    <col min="14357" max="14360" width="6.28515625" style="33" customWidth="1"/>
    <col min="14361" max="14361" width="0.28515625" style="33" customWidth="1"/>
    <col min="14362" max="14365" width="6.28515625" style="33" customWidth="1"/>
    <col min="14366" max="14366" width="0.28515625" style="33" customWidth="1"/>
    <col min="14367" max="14592" width="9.140625" style="33"/>
    <col min="14593" max="14593" width="0.28515625" style="33" customWidth="1"/>
    <col min="14594" max="14594" width="11.28515625" style="33" customWidth="1"/>
    <col min="14595" max="14595" width="0.28515625" style="33" customWidth="1"/>
    <col min="14596" max="14596" width="12.7109375" style="33" customWidth="1"/>
    <col min="14597" max="14597" width="0.28515625" style="33" customWidth="1"/>
    <col min="14598" max="14601" width="6.28515625" style="33" customWidth="1"/>
    <col min="14602" max="14602" width="0.28515625" style="33" customWidth="1"/>
    <col min="14603" max="14606" width="6.28515625" style="33" customWidth="1"/>
    <col min="14607" max="14607" width="0.28515625" style="33" customWidth="1"/>
    <col min="14608" max="14611" width="6.28515625" style="33" customWidth="1"/>
    <col min="14612" max="14612" width="0.28515625" style="33" customWidth="1"/>
    <col min="14613" max="14616" width="6.28515625" style="33" customWidth="1"/>
    <col min="14617" max="14617" width="0.28515625" style="33" customWidth="1"/>
    <col min="14618" max="14621" width="6.28515625" style="33" customWidth="1"/>
    <col min="14622" max="14622" width="0.28515625" style="33" customWidth="1"/>
    <col min="14623" max="14848" width="9.140625" style="33"/>
    <col min="14849" max="14849" width="0.28515625" style="33" customWidth="1"/>
    <col min="14850" max="14850" width="11.28515625" style="33" customWidth="1"/>
    <col min="14851" max="14851" width="0.28515625" style="33" customWidth="1"/>
    <col min="14852" max="14852" width="12.7109375" style="33" customWidth="1"/>
    <col min="14853" max="14853" width="0.28515625" style="33" customWidth="1"/>
    <col min="14854" max="14857" width="6.28515625" style="33" customWidth="1"/>
    <col min="14858" max="14858" width="0.28515625" style="33" customWidth="1"/>
    <col min="14859" max="14862" width="6.28515625" style="33" customWidth="1"/>
    <col min="14863" max="14863" width="0.28515625" style="33" customWidth="1"/>
    <col min="14864" max="14867" width="6.28515625" style="33" customWidth="1"/>
    <col min="14868" max="14868" width="0.28515625" style="33" customWidth="1"/>
    <col min="14869" max="14872" width="6.28515625" style="33" customWidth="1"/>
    <col min="14873" max="14873" width="0.28515625" style="33" customWidth="1"/>
    <col min="14874" max="14877" width="6.28515625" style="33" customWidth="1"/>
    <col min="14878" max="14878" width="0.28515625" style="33" customWidth="1"/>
    <col min="14879" max="15104" width="9.140625" style="33"/>
    <col min="15105" max="15105" width="0.28515625" style="33" customWidth="1"/>
    <col min="15106" max="15106" width="11.28515625" style="33" customWidth="1"/>
    <col min="15107" max="15107" width="0.28515625" style="33" customWidth="1"/>
    <col min="15108" max="15108" width="12.7109375" style="33" customWidth="1"/>
    <col min="15109" max="15109" width="0.28515625" style="33" customWidth="1"/>
    <col min="15110" max="15113" width="6.28515625" style="33" customWidth="1"/>
    <col min="15114" max="15114" width="0.28515625" style="33" customWidth="1"/>
    <col min="15115" max="15118" width="6.28515625" style="33" customWidth="1"/>
    <col min="15119" max="15119" width="0.28515625" style="33" customWidth="1"/>
    <col min="15120" max="15123" width="6.28515625" style="33" customWidth="1"/>
    <col min="15124" max="15124" width="0.28515625" style="33" customWidth="1"/>
    <col min="15125" max="15128" width="6.28515625" style="33" customWidth="1"/>
    <col min="15129" max="15129" width="0.28515625" style="33" customWidth="1"/>
    <col min="15130" max="15133" width="6.28515625" style="33" customWidth="1"/>
    <col min="15134" max="15134" width="0.28515625" style="33" customWidth="1"/>
    <col min="15135" max="15360" width="9.140625" style="33"/>
    <col min="15361" max="15361" width="0.28515625" style="33" customWidth="1"/>
    <col min="15362" max="15362" width="11.28515625" style="33" customWidth="1"/>
    <col min="15363" max="15363" width="0.28515625" style="33" customWidth="1"/>
    <col min="15364" max="15364" width="12.7109375" style="33" customWidth="1"/>
    <col min="15365" max="15365" width="0.28515625" style="33" customWidth="1"/>
    <col min="15366" max="15369" width="6.28515625" style="33" customWidth="1"/>
    <col min="15370" max="15370" width="0.28515625" style="33" customWidth="1"/>
    <col min="15371" max="15374" width="6.28515625" style="33" customWidth="1"/>
    <col min="15375" max="15375" width="0.28515625" style="33" customWidth="1"/>
    <col min="15376" max="15379" width="6.28515625" style="33" customWidth="1"/>
    <col min="15380" max="15380" width="0.28515625" style="33" customWidth="1"/>
    <col min="15381" max="15384" width="6.28515625" style="33" customWidth="1"/>
    <col min="15385" max="15385" width="0.28515625" style="33" customWidth="1"/>
    <col min="15386" max="15389" width="6.28515625" style="33" customWidth="1"/>
    <col min="15390" max="15390" width="0.28515625" style="33" customWidth="1"/>
    <col min="15391" max="15616" width="9.140625" style="33"/>
    <col min="15617" max="15617" width="0.28515625" style="33" customWidth="1"/>
    <col min="15618" max="15618" width="11.28515625" style="33" customWidth="1"/>
    <col min="15619" max="15619" width="0.28515625" style="33" customWidth="1"/>
    <col min="15620" max="15620" width="12.7109375" style="33" customWidth="1"/>
    <col min="15621" max="15621" width="0.28515625" style="33" customWidth="1"/>
    <col min="15622" max="15625" width="6.28515625" style="33" customWidth="1"/>
    <col min="15626" max="15626" width="0.28515625" style="33" customWidth="1"/>
    <col min="15627" max="15630" width="6.28515625" style="33" customWidth="1"/>
    <col min="15631" max="15631" width="0.28515625" style="33" customWidth="1"/>
    <col min="15632" max="15635" width="6.28515625" style="33" customWidth="1"/>
    <col min="15636" max="15636" width="0.28515625" style="33" customWidth="1"/>
    <col min="15637" max="15640" width="6.28515625" style="33" customWidth="1"/>
    <col min="15641" max="15641" width="0.28515625" style="33" customWidth="1"/>
    <col min="15642" max="15645" width="6.28515625" style="33" customWidth="1"/>
    <col min="15646" max="15646" width="0.28515625" style="33" customWidth="1"/>
    <col min="15647" max="15872" width="9.140625" style="33"/>
    <col min="15873" max="15873" width="0.28515625" style="33" customWidth="1"/>
    <col min="15874" max="15874" width="11.28515625" style="33" customWidth="1"/>
    <col min="15875" max="15875" width="0.28515625" style="33" customWidth="1"/>
    <col min="15876" max="15876" width="12.7109375" style="33" customWidth="1"/>
    <col min="15877" max="15877" width="0.28515625" style="33" customWidth="1"/>
    <col min="15878" max="15881" width="6.28515625" style="33" customWidth="1"/>
    <col min="15882" max="15882" width="0.28515625" style="33" customWidth="1"/>
    <col min="15883" max="15886" width="6.28515625" style="33" customWidth="1"/>
    <col min="15887" max="15887" width="0.28515625" style="33" customWidth="1"/>
    <col min="15888" max="15891" width="6.28515625" style="33" customWidth="1"/>
    <col min="15892" max="15892" width="0.28515625" style="33" customWidth="1"/>
    <col min="15893" max="15896" width="6.28515625" style="33" customWidth="1"/>
    <col min="15897" max="15897" width="0.28515625" style="33" customWidth="1"/>
    <col min="15898" max="15901" width="6.28515625" style="33" customWidth="1"/>
    <col min="15902" max="15902" width="0.28515625" style="33" customWidth="1"/>
    <col min="15903" max="16128" width="9.140625" style="33"/>
    <col min="16129" max="16129" width="0.28515625" style="33" customWidth="1"/>
    <col min="16130" max="16130" width="11.28515625" style="33" customWidth="1"/>
    <col min="16131" max="16131" width="0.28515625" style="33" customWidth="1"/>
    <col min="16132" max="16132" width="12.7109375" style="33" customWidth="1"/>
    <col min="16133" max="16133" width="0.28515625" style="33" customWidth="1"/>
    <col min="16134" max="16137" width="6.28515625" style="33" customWidth="1"/>
    <col min="16138" max="16138" width="0.28515625" style="33" customWidth="1"/>
    <col min="16139" max="16142" width="6.28515625" style="33" customWidth="1"/>
    <col min="16143" max="16143" width="0.28515625" style="33" customWidth="1"/>
    <col min="16144" max="16147" width="6.28515625" style="33" customWidth="1"/>
    <col min="16148" max="16148" width="0.28515625" style="33" customWidth="1"/>
    <col min="16149" max="16152" width="6.28515625" style="33" customWidth="1"/>
    <col min="16153" max="16153" width="0.28515625" style="33" customWidth="1"/>
    <col min="16154" max="16157" width="6.28515625" style="33" customWidth="1"/>
    <col min="16158" max="16158" width="0.28515625" style="33" customWidth="1"/>
    <col min="16159" max="16384" width="9.140625" style="33"/>
  </cols>
  <sheetData>
    <row r="1" spans="1:36" s="138" customFormat="1" ht="1.9" customHeight="1" thickBot="1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36" s="138" customFormat="1" ht="19.899999999999999" customHeight="1">
      <c r="A2" s="260"/>
      <c r="B2" s="261" t="s">
        <v>126</v>
      </c>
      <c r="C2" s="260"/>
      <c r="D2" s="262" t="s">
        <v>127</v>
      </c>
      <c r="E2" s="263"/>
      <c r="F2" s="264"/>
      <c r="G2" s="264"/>
      <c r="H2" s="264"/>
      <c r="I2" s="264"/>
      <c r="J2" s="263"/>
      <c r="K2" s="264"/>
      <c r="L2" s="264"/>
      <c r="M2" s="264"/>
      <c r="N2" s="264"/>
      <c r="O2" s="263"/>
      <c r="P2" s="264"/>
      <c r="Q2" s="264"/>
      <c r="R2" s="264"/>
      <c r="S2" s="264"/>
      <c r="T2" s="263"/>
      <c r="U2" s="264"/>
      <c r="V2" s="264"/>
      <c r="W2" s="264"/>
      <c r="X2" s="264"/>
      <c r="Y2" s="263"/>
      <c r="Z2" s="264"/>
      <c r="AA2" s="264"/>
      <c r="AB2" s="265"/>
      <c r="AC2" s="266"/>
      <c r="AD2" s="260"/>
    </row>
    <row r="3" spans="1:36" s="138" customFormat="1" ht="19.899999999999999" customHeight="1">
      <c r="A3" s="267"/>
      <c r="B3" s="268"/>
      <c r="C3" s="267"/>
      <c r="D3" s="269" t="s">
        <v>128</v>
      </c>
      <c r="E3" s="270"/>
      <c r="F3" s="271"/>
      <c r="G3" s="271"/>
      <c r="H3" s="271"/>
      <c r="I3" s="271"/>
      <c r="J3" s="270"/>
      <c r="K3" s="271"/>
      <c r="L3" s="271"/>
      <c r="M3" s="271"/>
      <c r="N3" s="271"/>
      <c r="O3" s="270"/>
      <c r="P3" s="271"/>
      <c r="Q3" s="271"/>
      <c r="R3" s="271"/>
      <c r="S3" s="271"/>
      <c r="T3" s="270"/>
      <c r="U3" s="271"/>
      <c r="V3" s="271"/>
      <c r="W3" s="271"/>
      <c r="X3" s="271"/>
      <c r="Y3" s="270"/>
      <c r="Z3" s="271"/>
      <c r="AA3" s="271"/>
      <c r="AB3" s="271"/>
      <c r="AC3" s="272"/>
      <c r="AD3" s="267"/>
      <c r="AE3" s="273"/>
      <c r="AF3" s="273"/>
      <c r="AG3" s="273"/>
      <c r="AH3" s="273"/>
      <c r="AI3" s="273"/>
      <c r="AJ3" s="274"/>
    </row>
    <row r="4" spans="1:36" s="138" customFormat="1" ht="19.899999999999999" customHeight="1">
      <c r="A4" s="275"/>
      <c r="B4" s="268"/>
      <c r="C4" s="275"/>
      <c r="D4" s="276" t="s">
        <v>129</v>
      </c>
      <c r="E4" s="277"/>
      <c r="F4" s="278"/>
      <c r="G4" s="278"/>
      <c r="H4" s="278"/>
      <c r="I4" s="278"/>
      <c r="J4" s="277"/>
      <c r="K4" s="278"/>
      <c r="L4" s="278"/>
      <c r="M4" s="278"/>
      <c r="N4" s="278"/>
      <c r="O4" s="277"/>
      <c r="P4" s="278"/>
      <c r="Q4" s="278"/>
      <c r="R4" s="278"/>
      <c r="S4" s="278"/>
      <c r="T4" s="277"/>
      <c r="U4" s="278"/>
      <c r="V4" s="278"/>
      <c r="W4" s="278"/>
      <c r="X4" s="278"/>
      <c r="Y4" s="277"/>
      <c r="Z4" s="278"/>
      <c r="AA4" s="278"/>
      <c r="AB4" s="278"/>
      <c r="AC4" s="279"/>
      <c r="AD4" s="275"/>
      <c r="AE4" s="280"/>
      <c r="AF4" s="280"/>
      <c r="AG4" s="280"/>
      <c r="AH4" s="280"/>
      <c r="AI4" s="280"/>
      <c r="AJ4" s="281"/>
    </row>
    <row r="5" spans="1:36" s="138" customFormat="1" ht="19.899999999999999" customHeight="1" thickBot="1">
      <c r="A5" s="282"/>
      <c r="B5" s="268"/>
      <c r="C5" s="282"/>
      <c r="D5" s="283" t="s">
        <v>27</v>
      </c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5"/>
      <c r="U5" s="286"/>
      <c r="V5" s="286"/>
      <c r="W5" s="286"/>
      <c r="X5" s="286"/>
      <c r="Y5" s="285"/>
      <c r="Z5" s="286" t="s">
        <v>36</v>
      </c>
      <c r="AA5" s="286"/>
      <c r="AB5" s="287"/>
      <c r="AC5" s="288"/>
      <c r="AD5" s="282"/>
    </row>
    <row r="6" spans="1:36" s="138" customFormat="1" ht="1.9" customHeight="1" thickBot="1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</row>
    <row r="7" spans="1:36" ht="13.15" customHeight="1" thickBot="1">
      <c r="A7" s="289"/>
      <c r="B7" s="290" t="s">
        <v>28</v>
      </c>
      <c r="C7" s="289"/>
      <c r="D7" s="291" t="s">
        <v>29</v>
      </c>
      <c r="E7" s="289"/>
      <c r="F7" s="292" t="s">
        <v>30</v>
      </c>
      <c r="G7" s="293"/>
      <c r="H7" s="293"/>
      <c r="I7" s="294"/>
      <c r="J7" s="289"/>
      <c r="K7" s="295" t="s">
        <v>31</v>
      </c>
      <c r="L7" s="295"/>
      <c r="M7" s="295"/>
      <c r="N7" s="295"/>
      <c r="O7" s="289"/>
      <c r="P7" s="296" t="s">
        <v>32</v>
      </c>
      <c r="Q7" s="295"/>
      <c r="R7" s="295"/>
      <c r="S7" s="297"/>
      <c r="T7" s="289"/>
      <c r="U7" s="296" t="s">
        <v>33</v>
      </c>
      <c r="V7" s="295"/>
      <c r="W7" s="295"/>
      <c r="X7" s="297"/>
      <c r="Y7" s="289"/>
      <c r="Z7" s="296" t="s">
        <v>34</v>
      </c>
      <c r="AA7" s="295"/>
      <c r="AB7" s="295"/>
      <c r="AC7" s="297"/>
      <c r="AD7" s="289"/>
    </row>
    <row r="8" spans="1:36" s="138" customFormat="1" ht="1.9" customHeight="1" thickBot="1"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</row>
    <row r="9" spans="1:36" ht="13.15" customHeight="1">
      <c r="A9" s="298"/>
      <c r="B9" s="299" t="s">
        <v>35</v>
      </c>
      <c r="C9" s="298"/>
      <c r="D9" s="300"/>
      <c r="E9" s="298"/>
      <c r="F9" s="1"/>
      <c r="G9" s="1"/>
      <c r="H9" s="1"/>
      <c r="I9" s="2"/>
      <c r="J9" s="298"/>
      <c r="K9" s="3"/>
      <c r="L9" s="1"/>
      <c r="M9" s="1"/>
      <c r="N9" s="2"/>
      <c r="O9" s="298"/>
      <c r="P9" s="243" t="s">
        <v>87</v>
      </c>
      <c r="Q9" s="244"/>
      <c r="R9" s="244"/>
      <c r="S9" s="245"/>
      <c r="T9" s="298"/>
      <c r="U9" s="4" t="s">
        <v>36</v>
      </c>
      <c r="V9" s="5"/>
      <c r="W9" s="5"/>
      <c r="X9" s="6"/>
      <c r="Y9" s="298"/>
      <c r="Z9" s="4" t="s">
        <v>36</v>
      </c>
      <c r="AA9" s="5"/>
      <c r="AB9" s="5"/>
      <c r="AC9" s="6"/>
      <c r="AD9" s="298"/>
    </row>
    <row r="10" spans="1:36" ht="13.15" customHeight="1" thickBot="1">
      <c r="A10" s="301"/>
      <c r="B10" s="299" t="s">
        <v>2</v>
      </c>
      <c r="C10" s="301"/>
      <c r="D10" s="302"/>
      <c r="E10" s="301"/>
      <c r="F10" s="53"/>
      <c r="G10" s="53"/>
      <c r="H10" s="53"/>
      <c r="I10" s="21"/>
      <c r="J10" s="301"/>
      <c r="K10" s="8"/>
      <c r="L10" s="7"/>
      <c r="M10" s="53"/>
      <c r="N10" s="21"/>
      <c r="O10" s="301"/>
      <c r="P10" s="246"/>
      <c r="Q10" s="235"/>
      <c r="R10" s="235"/>
      <c r="S10" s="247"/>
      <c r="T10" s="301"/>
      <c r="U10" s="9"/>
      <c r="V10" s="10"/>
      <c r="W10" s="10"/>
      <c r="X10" s="11"/>
      <c r="Y10" s="301"/>
      <c r="Z10" s="12"/>
      <c r="AA10" s="54"/>
      <c r="AB10" s="54"/>
      <c r="AC10" s="13"/>
      <c r="AD10" s="301"/>
    </row>
    <row r="11" spans="1:36" ht="13.15" customHeight="1">
      <c r="A11" s="303"/>
      <c r="B11" s="304" t="s">
        <v>3</v>
      </c>
      <c r="C11" s="303"/>
      <c r="D11" s="302"/>
      <c r="E11" s="303"/>
      <c r="F11" s="53"/>
      <c r="G11" s="53"/>
      <c r="H11" s="53"/>
      <c r="I11" s="21"/>
      <c r="J11" s="303"/>
      <c r="K11" s="248" t="s">
        <v>0</v>
      </c>
      <c r="L11" s="222" t="s">
        <v>92</v>
      </c>
      <c r="M11" s="242" t="s">
        <v>1</v>
      </c>
      <c r="N11" s="251" t="s">
        <v>91</v>
      </c>
      <c r="O11" s="303"/>
      <c r="P11" s="242" t="s">
        <v>1</v>
      </c>
      <c r="Q11" s="224" t="s">
        <v>130</v>
      </c>
      <c r="R11" s="305" t="s">
        <v>131</v>
      </c>
      <c r="S11" s="248" t="s">
        <v>0</v>
      </c>
      <c r="T11" s="303"/>
      <c r="U11" s="242" t="s">
        <v>1</v>
      </c>
      <c r="V11" s="222" t="s">
        <v>92</v>
      </c>
      <c r="W11" s="251" t="s">
        <v>91</v>
      </c>
      <c r="X11" s="248" t="s">
        <v>0</v>
      </c>
      <c r="Y11" s="303"/>
      <c r="Z11" s="12"/>
      <c r="AA11" s="54"/>
      <c r="AB11" s="54"/>
      <c r="AC11" s="13"/>
      <c r="AD11" s="303"/>
    </row>
    <row r="12" spans="1:36" ht="13.15" customHeight="1">
      <c r="A12" s="303"/>
      <c r="B12" s="304" t="s">
        <v>5</v>
      </c>
      <c r="C12" s="303"/>
      <c r="D12" s="302"/>
      <c r="E12" s="303"/>
      <c r="F12" s="53"/>
      <c r="G12" s="53"/>
      <c r="H12" s="53"/>
      <c r="I12" s="21"/>
      <c r="J12" s="303"/>
      <c r="K12" s="248"/>
      <c r="L12" s="223"/>
      <c r="M12" s="238"/>
      <c r="N12" s="240"/>
      <c r="O12" s="303"/>
      <c r="P12" s="238"/>
      <c r="Q12" s="224"/>
      <c r="R12" s="306"/>
      <c r="S12" s="248"/>
      <c r="T12" s="303"/>
      <c r="U12" s="238"/>
      <c r="V12" s="223"/>
      <c r="W12" s="240"/>
      <c r="X12" s="248"/>
      <c r="Y12" s="303"/>
      <c r="Z12" s="12"/>
      <c r="AA12" s="54"/>
      <c r="AB12" s="54"/>
      <c r="AC12" s="13"/>
      <c r="AD12" s="303"/>
    </row>
    <row r="13" spans="1:36" ht="13.15" customHeight="1" thickBot="1">
      <c r="A13" s="303"/>
      <c r="B13" s="304" t="s">
        <v>6</v>
      </c>
      <c r="C13" s="303"/>
      <c r="D13" s="302"/>
      <c r="E13" s="303"/>
      <c r="F13" s="53"/>
      <c r="G13" s="53"/>
      <c r="H13" s="53"/>
      <c r="I13" s="21"/>
      <c r="J13" s="303"/>
      <c r="K13" s="248"/>
      <c r="L13" s="223"/>
      <c r="M13" s="238"/>
      <c r="N13" s="240"/>
      <c r="O13" s="303"/>
      <c r="P13" s="238"/>
      <c r="Q13" s="224"/>
      <c r="R13" s="306"/>
      <c r="S13" s="248"/>
      <c r="T13" s="303"/>
      <c r="U13" s="238"/>
      <c r="V13" s="223"/>
      <c r="W13" s="240"/>
      <c r="X13" s="248"/>
      <c r="Y13" s="303"/>
      <c r="Z13" s="12"/>
      <c r="AA13" s="54"/>
      <c r="AB13" s="54"/>
      <c r="AC13" s="13"/>
      <c r="AD13" s="303"/>
    </row>
    <row r="14" spans="1:36" ht="13.15" customHeight="1" thickBot="1">
      <c r="A14" s="303"/>
      <c r="B14" s="304" t="s">
        <v>7</v>
      </c>
      <c r="C14" s="303"/>
      <c r="D14" s="302"/>
      <c r="E14" s="303"/>
      <c r="F14" s="307" t="s">
        <v>132</v>
      </c>
      <c r="G14" s="308"/>
      <c r="H14" s="308"/>
      <c r="I14" s="309"/>
      <c r="J14" s="303"/>
      <c r="K14" s="248"/>
      <c r="L14" s="223"/>
      <c r="M14" s="239"/>
      <c r="N14" s="241"/>
      <c r="O14" s="303"/>
      <c r="P14" s="239"/>
      <c r="Q14" s="224"/>
      <c r="R14" s="310"/>
      <c r="S14" s="248"/>
      <c r="T14" s="303"/>
      <c r="U14" s="239"/>
      <c r="V14" s="223"/>
      <c r="W14" s="241"/>
      <c r="X14" s="248"/>
      <c r="Y14" s="303"/>
      <c r="Z14" s="12"/>
      <c r="AA14" s="54"/>
      <c r="AB14" s="54"/>
      <c r="AC14" s="13"/>
      <c r="AD14" s="303"/>
    </row>
    <row r="15" spans="1:36" ht="13.15" customHeight="1" thickBot="1">
      <c r="A15" s="303"/>
      <c r="B15" s="311" t="s">
        <v>8</v>
      </c>
      <c r="C15" s="303"/>
      <c r="D15" s="302"/>
      <c r="E15" s="303"/>
      <c r="F15" s="312"/>
      <c r="G15" s="313"/>
      <c r="H15" s="313"/>
      <c r="I15" s="314"/>
      <c r="J15" s="303"/>
      <c r="K15" s="216" t="s">
        <v>9</v>
      </c>
      <c r="L15" s="217"/>
      <c r="M15" s="217"/>
      <c r="N15" s="218"/>
      <c r="O15" s="303"/>
      <c r="P15" s="216" t="s">
        <v>9</v>
      </c>
      <c r="Q15" s="217"/>
      <c r="R15" s="217"/>
      <c r="S15" s="218"/>
      <c r="T15" s="303"/>
      <c r="U15" s="216" t="s">
        <v>9</v>
      </c>
      <c r="V15" s="217"/>
      <c r="W15" s="217"/>
      <c r="X15" s="218"/>
      <c r="Y15" s="303"/>
      <c r="Z15" s="12"/>
      <c r="AA15" s="54"/>
      <c r="AB15" s="54"/>
      <c r="AC15" s="13"/>
      <c r="AD15" s="303"/>
    </row>
    <row r="16" spans="1:36" ht="13.15" customHeight="1" thickBot="1">
      <c r="A16" s="303"/>
      <c r="B16" s="315" t="s">
        <v>10</v>
      </c>
      <c r="C16" s="303"/>
      <c r="D16" s="302"/>
      <c r="E16" s="303"/>
      <c r="F16" s="316"/>
      <c r="G16" s="317"/>
      <c r="H16" s="317"/>
      <c r="I16" s="318"/>
      <c r="J16" s="303"/>
      <c r="K16" s="248" t="s">
        <v>0</v>
      </c>
      <c r="L16" s="222" t="s">
        <v>92</v>
      </c>
      <c r="M16" s="242" t="s">
        <v>1</v>
      </c>
      <c r="N16" s="251" t="s">
        <v>91</v>
      </c>
      <c r="O16" s="303"/>
      <c r="P16" s="243" t="s">
        <v>43</v>
      </c>
      <c r="Q16" s="244"/>
      <c r="R16" s="244"/>
      <c r="S16" s="245"/>
      <c r="T16" s="303"/>
      <c r="U16" s="242" t="s">
        <v>1</v>
      </c>
      <c r="V16" s="222" t="s">
        <v>92</v>
      </c>
      <c r="W16" s="251" t="s">
        <v>91</v>
      </c>
      <c r="X16" s="248" t="s">
        <v>0</v>
      </c>
      <c r="Y16" s="303"/>
      <c r="Z16" s="12"/>
      <c r="AA16" s="54"/>
      <c r="AB16" s="54"/>
      <c r="AC16" s="13"/>
      <c r="AD16" s="303"/>
    </row>
    <row r="17" spans="1:30" ht="13.15" customHeight="1" thickBot="1">
      <c r="A17" s="303"/>
      <c r="B17" s="315" t="s">
        <v>11</v>
      </c>
      <c r="C17" s="303"/>
      <c r="D17" s="302"/>
      <c r="E17" s="303"/>
      <c r="F17" s="216" t="s">
        <v>9</v>
      </c>
      <c r="G17" s="217"/>
      <c r="H17" s="217"/>
      <c r="I17" s="218"/>
      <c r="J17" s="303"/>
      <c r="K17" s="248"/>
      <c r="L17" s="223"/>
      <c r="M17" s="238"/>
      <c r="N17" s="240"/>
      <c r="O17" s="303"/>
      <c r="P17" s="253"/>
      <c r="Q17" s="254"/>
      <c r="R17" s="254"/>
      <c r="S17" s="255"/>
      <c r="T17" s="303"/>
      <c r="U17" s="238"/>
      <c r="V17" s="223"/>
      <c r="W17" s="240"/>
      <c r="X17" s="248"/>
      <c r="Y17" s="303"/>
      <c r="Z17" s="12"/>
      <c r="AA17" s="54"/>
      <c r="AB17" s="54"/>
      <c r="AC17" s="13"/>
      <c r="AD17" s="303"/>
    </row>
    <row r="18" spans="1:30" ht="13.15" customHeight="1">
      <c r="A18" s="303"/>
      <c r="B18" s="315" t="s">
        <v>12</v>
      </c>
      <c r="C18" s="303"/>
      <c r="D18" s="302"/>
      <c r="E18" s="303"/>
      <c r="F18" s="319" t="s">
        <v>133</v>
      </c>
      <c r="G18" s="320"/>
      <c r="H18" s="320"/>
      <c r="I18" s="321"/>
      <c r="J18" s="303"/>
      <c r="K18" s="248"/>
      <c r="L18" s="223"/>
      <c r="M18" s="238"/>
      <c r="N18" s="240"/>
      <c r="O18" s="303"/>
      <c r="P18" s="256" t="s">
        <v>134</v>
      </c>
      <c r="Q18" s="257"/>
      <c r="R18" s="257"/>
      <c r="S18" s="322"/>
      <c r="T18" s="303"/>
      <c r="U18" s="238"/>
      <c r="V18" s="223"/>
      <c r="W18" s="240"/>
      <c r="X18" s="248"/>
      <c r="Y18" s="303"/>
      <c r="Z18" s="12"/>
      <c r="AA18" s="54"/>
      <c r="AB18" s="54"/>
      <c r="AC18" s="13"/>
      <c r="AD18" s="303"/>
    </row>
    <row r="19" spans="1:30" ht="13.15" customHeight="1" thickBot="1">
      <c r="A19" s="303"/>
      <c r="B19" s="315" t="s">
        <v>79</v>
      </c>
      <c r="C19" s="303"/>
      <c r="D19" s="302"/>
      <c r="E19" s="303"/>
      <c r="F19" s="323"/>
      <c r="G19" s="324"/>
      <c r="H19" s="324"/>
      <c r="I19" s="325"/>
      <c r="J19" s="303"/>
      <c r="K19" s="248"/>
      <c r="L19" s="223"/>
      <c r="M19" s="239"/>
      <c r="N19" s="241"/>
      <c r="O19" s="303"/>
      <c r="P19" s="258"/>
      <c r="Q19" s="259"/>
      <c r="R19" s="259"/>
      <c r="S19" s="326"/>
      <c r="T19" s="303"/>
      <c r="U19" s="239"/>
      <c r="V19" s="223"/>
      <c r="W19" s="241"/>
      <c r="X19" s="248"/>
      <c r="Y19" s="303"/>
      <c r="Z19" s="12"/>
      <c r="AA19" s="54"/>
      <c r="AB19" s="54"/>
      <c r="AC19" s="13"/>
      <c r="AD19" s="303"/>
    </row>
    <row r="20" spans="1:30" ht="13.15" customHeight="1">
      <c r="A20" s="303"/>
      <c r="B20" s="327" t="s">
        <v>45</v>
      </c>
      <c r="C20" s="303"/>
      <c r="D20" s="302"/>
      <c r="E20" s="303"/>
      <c r="F20" s="210" t="s">
        <v>135</v>
      </c>
      <c r="G20" s="225"/>
      <c r="H20" s="225"/>
      <c r="I20" s="211"/>
      <c r="J20" s="301"/>
      <c r="K20" s="210" t="s">
        <v>135</v>
      </c>
      <c r="L20" s="225"/>
      <c r="M20" s="225"/>
      <c r="N20" s="211"/>
      <c r="O20" s="301"/>
      <c r="P20" s="210" t="s">
        <v>135</v>
      </c>
      <c r="Q20" s="225"/>
      <c r="R20" s="225"/>
      <c r="S20" s="211"/>
      <c r="T20" s="301"/>
      <c r="U20" s="210" t="s">
        <v>135</v>
      </c>
      <c r="V20" s="225"/>
      <c r="W20" s="225"/>
      <c r="X20" s="211"/>
      <c r="Y20" s="301"/>
      <c r="Z20" s="12"/>
      <c r="AA20" s="54"/>
      <c r="AB20" s="54"/>
      <c r="AC20" s="13"/>
      <c r="AD20" s="303"/>
    </row>
    <row r="21" spans="1:30" ht="13.15" customHeight="1" thickBot="1">
      <c r="A21" s="303"/>
      <c r="B21" s="327" t="s">
        <v>13</v>
      </c>
      <c r="C21" s="303"/>
      <c r="D21" s="302"/>
      <c r="E21" s="303"/>
      <c r="F21" s="214"/>
      <c r="G21" s="227"/>
      <c r="H21" s="227"/>
      <c r="I21" s="215"/>
      <c r="J21" s="301"/>
      <c r="K21" s="214"/>
      <c r="L21" s="227"/>
      <c r="M21" s="227"/>
      <c r="N21" s="215"/>
      <c r="O21" s="301"/>
      <c r="P21" s="214"/>
      <c r="Q21" s="227"/>
      <c r="R21" s="227"/>
      <c r="S21" s="215"/>
      <c r="T21" s="301"/>
      <c r="U21" s="214"/>
      <c r="V21" s="227"/>
      <c r="W21" s="227"/>
      <c r="X21" s="215"/>
      <c r="Y21" s="301"/>
      <c r="Z21" s="12"/>
      <c r="AA21" s="54"/>
      <c r="AB21" s="54"/>
      <c r="AC21" s="13"/>
      <c r="AD21" s="303"/>
    </row>
    <row r="22" spans="1:30" ht="13.15" customHeight="1" thickBot="1">
      <c r="A22" s="303"/>
      <c r="B22" s="315" t="s">
        <v>14</v>
      </c>
      <c r="C22" s="303"/>
      <c r="D22" s="302"/>
      <c r="E22" s="303"/>
      <c r="F22" s="328" t="s">
        <v>42</v>
      </c>
      <c r="G22" s="329"/>
      <c r="H22" s="329"/>
      <c r="I22" s="330"/>
      <c r="J22" s="303"/>
      <c r="K22" s="237" t="s">
        <v>90</v>
      </c>
      <c r="L22" s="222" t="s">
        <v>92</v>
      </c>
      <c r="M22" s="242" t="s">
        <v>1</v>
      </c>
      <c r="N22" s="305" t="s">
        <v>131</v>
      </c>
      <c r="O22" s="303"/>
      <c r="P22" s="242" t="s">
        <v>1</v>
      </c>
      <c r="Q22" s="251" t="s">
        <v>91</v>
      </c>
      <c r="R22" s="222" t="s">
        <v>92</v>
      </c>
      <c r="S22" s="248" t="s">
        <v>0</v>
      </c>
      <c r="T22" s="303"/>
      <c r="U22" s="242" t="s">
        <v>1</v>
      </c>
      <c r="V22" s="222" t="s">
        <v>92</v>
      </c>
      <c r="W22" s="305" t="s">
        <v>131</v>
      </c>
      <c r="X22" s="237" t="s">
        <v>90</v>
      </c>
      <c r="Y22" s="303"/>
      <c r="Z22" s="12"/>
      <c r="AA22" s="54"/>
      <c r="AB22" s="54"/>
      <c r="AC22" s="13"/>
      <c r="AD22" s="303"/>
    </row>
    <row r="23" spans="1:30" ht="13.15" customHeight="1">
      <c r="A23" s="303"/>
      <c r="B23" s="315" t="s">
        <v>15</v>
      </c>
      <c r="C23" s="303"/>
      <c r="D23" s="302"/>
      <c r="E23" s="303"/>
      <c r="F23" s="331" t="s">
        <v>90</v>
      </c>
      <c r="G23" s="252" t="s">
        <v>92</v>
      </c>
      <c r="H23" s="251" t="s">
        <v>91</v>
      </c>
      <c r="I23" s="332"/>
      <c r="J23" s="303"/>
      <c r="K23" s="237"/>
      <c r="L23" s="223"/>
      <c r="M23" s="238"/>
      <c r="N23" s="306"/>
      <c r="O23" s="303"/>
      <c r="P23" s="238"/>
      <c r="Q23" s="240"/>
      <c r="R23" s="223"/>
      <c r="S23" s="248"/>
      <c r="T23" s="303"/>
      <c r="U23" s="238"/>
      <c r="V23" s="223"/>
      <c r="W23" s="306"/>
      <c r="X23" s="237"/>
      <c r="Y23" s="303"/>
      <c r="Z23" s="12"/>
      <c r="AA23" s="54"/>
      <c r="AB23" s="54"/>
      <c r="AC23" s="13"/>
      <c r="AD23" s="303"/>
    </row>
    <row r="24" spans="1:30" ht="13.15" customHeight="1">
      <c r="A24" s="303"/>
      <c r="B24" s="315" t="s">
        <v>16</v>
      </c>
      <c r="C24" s="303"/>
      <c r="D24" s="333" t="s">
        <v>136</v>
      </c>
      <c r="E24" s="303"/>
      <c r="F24" s="334"/>
      <c r="G24" s="249"/>
      <c r="H24" s="240"/>
      <c r="I24" s="335"/>
      <c r="J24" s="303"/>
      <c r="K24" s="237"/>
      <c r="L24" s="223"/>
      <c r="M24" s="238"/>
      <c r="N24" s="306"/>
      <c r="O24" s="303"/>
      <c r="P24" s="238"/>
      <c r="Q24" s="240"/>
      <c r="R24" s="223"/>
      <c r="S24" s="248"/>
      <c r="T24" s="303"/>
      <c r="U24" s="238"/>
      <c r="V24" s="223"/>
      <c r="W24" s="306"/>
      <c r="X24" s="237"/>
      <c r="Y24" s="303"/>
      <c r="Z24" s="12"/>
      <c r="AA24" s="54"/>
      <c r="AB24" s="54"/>
      <c r="AC24" s="13"/>
      <c r="AD24" s="303"/>
    </row>
    <row r="25" spans="1:30" ht="13.15" customHeight="1" thickBot="1">
      <c r="A25" s="336"/>
      <c r="B25" s="315" t="s">
        <v>17</v>
      </c>
      <c r="C25" s="336"/>
      <c r="D25" s="337"/>
      <c r="E25" s="336"/>
      <c r="F25" s="338"/>
      <c r="G25" s="250"/>
      <c r="H25" s="241"/>
      <c r="I25" s="339"/>
      <c r="J25" s="336"/>
      <c r="K25" s="237"/>
      <c r="L25" s="223"/>
      <c r="M25" s="239"/>
      <c r="N25" s="310"/>
      <c r="O25" s="336"/>
      <c r="P25" s="239"/>
      <c r="Q25" s="241"/>
      <c r="R25" s="223"/>
      <c r="S25" s="248"/>
      <c r="T25" s="336"/>
      <c r="U25" s="239"/>
      <c r="V25" s="223"/>
      <c r="W25" s="310"/>
      <c r="X25" s="237"/>
      <c r="Y25" s="336"/>
      <c r="Z25" s="12"/>
      <c r="AA25" s="54"/>
      <c r="AB25" s="54"/>
      <c r="AC25" s="13"/>
      <c r="AD25" s="336"/>
    </row>
    <row r="26" spans="1:30" ht="13.15" customHeight="1" thickBot="1">
      <c r="A26" s="336"/>
      <c r="B26" s="340" t="s">
        <v>18</v>
      </c>
      <c r="C26" s="336"/>
      <c r="D26" s="341" t="s">
        <v>9</v>
      </c>
      <c r="E26" s="336"/>
      <c r="F26" s="216" t="s">
        <v>9</v>
      </c>
      <c r="G26" s="217"/>
      <c r="H26" s="217"/>
      <c r="I26" s="218"/>
      <c r="J26" s="336"/>
      <c r="K26" s="216" t="s">
        <v>9</v>
      </c>
      <c r="L26" s="217"/>
      <c r="M26" s="217"/>
      <c r="N26" s="218"/>
      <c r="O26" s="336"/>
      <c r="P26" s="216" t="s">
        <v>9</v>
      </c>
      <c r="Q26" s="217"/>
      <c r="R26" s="217"/>
      <c r="S26" s="218"/>
      <c r="T26" s="336"/>
      <c r="U26" s="216" t="s">
        <v>9</v>
      </c>
      <c r="V26" s="217"/>
      <c r="W26" s="217"/>
      <c r="X26" s="218"/>
      <c r="Y26" s="336"/>
      <c r="Z26" s="12"/>
      <c r="AA26" s="54"/>
      <c r="AB26" s="54"/>
      <c r="AC26" s="13"/>
      <c r="AD26" s="336"/>
    </row>
    <row r="27" spans="1:30" ht="13.15" customHeight="1">
      <c r="A27" s="342"/>
      <c r="B27" s="304" t="s">
        <v>19</v>
      </c>
      <c r="C27" s="342"/>
      <c r="D27" s="343" t="s">
        <v>37</v>
      </c>
      <c r="E27" s="342"/>
      <c r="F27" s="237" t="s">
        <v>90</v>
      </c>
      <c r="G27" s="344" t="s">
        <v>119</v>
      </c>
      <c r="H27" s="345" t="s">
        <v>137</v>
      </c>
      <c r="I27" s="332"/>
      <c r="J27" s="342"/>
      <c r="K27" s="237" t="s">
        <v>90</v>
      </c>
      <c r="L27" s="222" t="s">
        <v>92</v>
      </c>
      <c r="M27" s="344" t="s">
        <v>119</v>
      </c>
      <c r="N27" s="305" t="s">
        <v>131</v>
      </c>
      <c r="O27" s="342"/>
      <c r="P27" s="242" t="s">
        <v>114</v>
      </c>
      <c r="Q27" s="251"/>
      <c r="R27" s="237" t="s">
        <v>90</v>
      </c>
      <c r="S27" s="248" t="s">
        <v>0</v>
      </c>
      <c r="T27" s="342"/>
      <c r="U27" s="242" t="s">
        <v>1</v>
      </c>
      <c r="V27" s="222" t="s">
        <v>92</v>
      </c>
      <c r="W27" s="345" t="s">
        <v>137</v>
      </c>
      <c r="X27" s="237" t="s">
        <v>90</v>
      </c>
      <c r="Y27" s="342"/>
      <c r="Z27" s="12"/>
      <c r="AA27" s="54"/>
      <c r="AB27" s="54"/>
      <c r="AC27" s="13"/>
      <c r="AD27" s="342"/>
    </row>
    <row r="28" spans="1:30" ht="13.15" customHeight="1">
      <c r="A28" s="342"/>
      <c r="B28" s="315" t="s">
        <v>20</v>
      </c>
      <c r="C28" s="342"/>
      <c r="D28" s="343"/>
      <c r="E28" s="342"/>
      <c r="F28" s="237"/>
      <c r="G28" s="346"/>
      <c r="H28" s="345"/>
      <c r="I28" s="335"/>
      <c r="J28" s="342"/>
      <c r="K28" s="237"/>
      <c r="L28" s="223"/>
      <c r="M28" s="346"/>
      <c r="N28" s="306"/>
      <c r="O28" s="342"/>
      <c r="P28" s="238"/>
      <c r="Q28" s="240"/>
      <c r="R28" s="237"/>
      <c r="S28" s="248"/>
      <c r="T28" s="342"/>
      <c r="U28" s="238"/>
      <c r="V28" s="223"/>
      <c r="W28" s="345"/>
      <c r="X28" s="237"/>
      <c r="Y28" s="342"/>
      <c r="Z28" s="12"/>
      <c r="AA28" s="54"/>
      <c r="AB28" s="54"/>
      <c r="AC28" s="13"/>
      <c r="AD28" s="342"/>
    </row>
    <row r="29" spans="1:30" ht="13.15" customHeight="1">
      <c r="A29" s="342"/>
      <c r="B29" s="315" t="s">
        <v>21</v>
      </c>
      <c r="C29" s="342"/>
      <c r="D29" s="347"/>
      <c r="E29" s="342"/>
      <c r="F29" s="237"/>
      <c r="G29" s="346"/>
      <c r="H29" s="345"/>
      <c r="I29" s="335"/>
      <c r="J29" s="342"/>
      <c r="K29" s="237"/>
      <c r="L29" s="223"/>
      <c r="M29" s="346"/>
      <c r="N29" s="306"/>
      <c r="O29" s="342"/>
      <c r="P29" s="238"/>
      <c r="Q29" s="240"/>
      <c r="R29" s="237"/>
      <c r="S29" s="248"/>
      <c r="T29" s="342"/>
      <c r="U29" s="238"/>
      <c r="V29" s="223"/>
      <c r="W29" s="345"/>
      <c r="X29" s="237"/>
      <c r="Y29" s="342"/>
      <c r="Z29" s="12"/>
      <c r="AA29" s="54"/>
      <c r="AB29" s="54"/>
      <c r="AC29" s="13"/>
      <c r="AD29" s="342"/>
    </row>
    <row r="30" spans="1:30" ht="13.15" customHeight="1" thickBot="1">
      <c r="A30" s="342"/>
      <c r="B30" s="315" t="s">
        <v>80</v>
      </c>
      <c r="C30" s="342"/>
      <c r="D30" s="302"/>
      <c r="E30" s="342"/>
      <c r="F30" s="237"/>
      <c r="G30" s="348"/>
      <c r="H30" s="345"/>
      <c r="I30" s="339"/>
      <c r="J30" s="342"/>
      <c r="K30" s="237"/>
      <c r="L30" s="223"/>
      <c r="M30" s="348"/>
      <c r="N30" s="310"/>
      <c r="O30" s="342"/>
      <c r="P30" s="239"/>
      <c r="Q30" s="241"/>
      <c r="R30" s="237"/>
      <c r="S30" s="248"/>
      <c r="T30" s="342"/>
      <c r="U30" s="239"/>
      <c r="V30" s="223"/>
      <c r="W30" s="345"/>
      <c r="X30" s="237"/>
      <c r="Y30" s="342"/>
      <c r="Z30" s="12"/>
      <c r="AA30" s="54"/>
      <c r="AB30" s="54"/>
      <c r="AC30" s="13"/>
      <c r="AD30" s="342"/>
    </row>
    <row r="31" spans="1:30" ht="13.15" customHeight="1" thickBot="1">
      <c r="A31" s="342"/>
      <c r="B31" s="327" t="s">
        <v>44</v>
      </c>
      <c r="C31" s="342"/>
      <c r="D31" s="302"/>
      <c r="E31" s="342"/>
      <c r="F31" s="210" t="s">
        <v>47</v>
      </c>
      <c r="G31" s="225"/>
      <c r="H31" s="225"/>
      <c r="I31" s="211"/>
      <c r="J31" s="342"/>
      <c r="K31" s="210" t="s">
        <v>47</v>
      </c>
      <c r="L31" s="225"/>
      <c r="M31" s="225"/>
      <c r="N31" s="211"/>
      <c r="O31" s="342"/>
      <c r="P31" s="210" t="s">
        <v>47</v>
      </c>
      <c r="Q31" s="225"/>
      <c r="R31" s="225"/>
      <c r="S31" s="211"/>
      <c r="T31" s="342"/>
      <c r="U31" s="219" t="s">
        <v>9</v>
      </c>
      <c r="V31" s="220"/>
      <c r="W31" s="220"/>
      <c r="X31" s="221"/>
      <c r="Y31" s="342"/>
      <c r="Z31" s="12"/>
      <c r="AA31" s="54"/>
      <c r="AB31" s="54"/>
      <c r="AC31" s="13"/>
      <c r="AD31" s="342"/>
    </row>
    <row r="32" spans="1:30" ht="13.15" customHeight="1">
      <c r="A32" s="342"/>
      <c r="B32" s="327" t="s">
        <v>22</v>
      </c>
      <c r="C32" s="342"/>
      <c r="D32" s="349" t="s">
        <v>87</v>
      </c>
      <c r="E32" s="342"/>
      <c r="F32" s="212"/>
      <c r="G32" s="226"/>
      <c r="H32" s="226"/>
      <c r="I32" s="213"/>
      <c r="J32" s="342"/>
      <c r="K32" s="212"/>
      <c r="L32" s="226"/>
      <c r="M32" s="226"/>
      <c r="N32" s="213"/>
      <c r="O32" s="342"/>
      <c r="P32" s="212"/>
      <c r="Q32" s="226"/>
      <c r="R32" s="226"/>
      <c r="S32" s="213"/>
      <c r="T32" s="342"/>
      <c r="U32" s="228" t="s">
        <v>4</v>
      </c>
      <c r="V32" s="229"/>
      <c r="W32" s="229"/>
      <c r="X32" s="230"/>
      <c r="Y32" s="350"/>
      <c r="Z32" s="12"/>
      <c r="AA32" s="54"/>
      <c r="AB32" s="54"/>
      <c r="AC32" s="13"/>
      <c r="AD32" s="342"/>
    </row>
    <row r="33" spans="1:30" ht="13.15" customHeight="1" thickBot="1">
      <c r="A33" s="351"/>
      <c r="B33" s="327" t="s">
        <v>23</v>
      </c>
      <c r="C33" s="351"/>
      <c r="D33" s="352"/>
      <c r="E33" s="351"/>
      <c r="F33" s="214"/>
      <c r="G33" s="227"/>
      <c r="H33" s="227"/>
      <c r="I33" s="215"/>
      <c r="J33" s="351"/>
      <c r="K33" s="214"/>
      <c r="L33" s="227"/>
      <c r="M33" s="227"/>
      <c r="N33" s="215"/>
      <c r="O33" s="351"/>
      <c r="P33" s="214"/>
      <c r="Q33" s="227"/>
      <c r="R33" s="227"/>
      <c r="S33" s="215"/>
      <c r="T33" s="351"/>
      <c r="U33" s="231"/>
      <c r="V33" s="232"/>
      <c r="W33" s="232"/>
      <c r="X33" s="233"/>
      <c r="Y33" s="353"/>
      <c r="Z33" s="12"/>
      <c r="AA33" s="54"/>
      <c r="AB33" s="54"/>
      <c r="AC33" s="13"/>
      <c r="AD33" s="351"/>
    </row>
    <row r="34" spans="1:30" ht="13.15" customHeight="1">
      <c r="A34" s="354"/>
      <c r="B34" s="315" t="s">
        <v>24</v>
      </c>
      <c r="C34" s="354"/>
      <c r="D34" s="54"/>
      <c r="E34" s="354"/>
      <c r="F34" s="248"/>
      <c r="G34" s="222"/>
      <c r="H34" s="242"/>
      <c r="I34" s="251"/>
      <c r="J34" s="354"/>
      <c r="K34" s="248"/>
      <c r="L34" s="222"/>
      <c r="M34" s="242"/>
      <c r="N34" s="251"/>
      <c r="O34" s="354"/>
      <c r="P34" s="248"/>
      <c r="Q34" s="222"/>
      <c r="R34" s="242"/>
      <c r="S34" s="251"/>
      <c r="T34" s="355"/>
      <c r="U34" s="231"/>
      <c r="V34" s="232"/>
      <c r="W34" s="232"/>
      <c r="X34" s="233"/>
      <c r="Y34" s="356"/>
      <c r="Z34" s="12"/>
      <c r="AA34" s="54"/>
      <c r="AB34" s="54"/>
      <c r="AC34" s="13"/>
      <c r="AD34" s="354"/>
    </row>
    <row r="35" spans="1:30" ht="13.15" customHeight="1" thickBot="1">
      <c r="A35" s="357"/>
      <c r="B35" s="358" t="s">
        <v>48</v>
      </c>
      <c r="C35" s="357"/>
      <c r="D35" s="302"/>
      <c r="E35" s="357"/>
      <c r="F35" s="248"/>
      <c r="G35" s="223"/>
      <c r="H35" s="238"/>
      <c r="I35" s="240"/>
      <c r="J35" s="357"/>
      <c r="K35" s="248"/>
      <c r="L35" s="223"/>
      <c r="M35" s="238"/>
      <c r="N35" s="240"/>
      <c r="O35" s="357"/>
      <c r="P35" s="248"/>
      <c r="Q35" s="223"/>
      <c r="R35" s="238"/>
      <c r="S35" s="240"/>
      <c r="T35" s="359"/>
      <c r="U35" s="234"/>
      <c r="V35" s="235"/>
      <c r="W35" s="235"/>
      <c r="X35" s="236"/>
      <c r="Y35" s="360"/>
      <c r="Z35" s="361"/>
      <c r="AA35" s="54"/>
      <c r="AB35" s="54"/>
      <c r="AC35" s="13"/>
      <c r="AD35" s="357"/>
    </row>
    <row r="36" spans="1:30" ht="13.15" customHeight="1">
      <c r="A36" s="357"/>
      <c r="B36" s="362" t="s">
        <v>49</v>
      </c>
      <c r="C36" s="357"/>
      <c r="D36" s="302"/>
      <c r="E36" s="357"/>
      <c r="F36" s="248"/>
      <c r="G36" s="223"/>
      <c r="H36" s="238"/>
      <c r="I36" s="240"/>
      <c r="J36" s="357"/>
      <c r="K36" s="248"/>
      <c r="L36" s="223"/>
      <c r="M36" s="238"/>
      <c r="N36" s="240"/>
      <c r="O36" s="357"/>
      <c r="P36" s="248"/>
      <c r="Q36" s="223"/>
      <c r="R36" s="238"/>
      <c r="S36" s="240"/>
      <c r="T36" s="357"/>
      <c r="U36" s="210" t="s">
        <v>47</v>
      </c>
      <c r="V36" s="225"/>
      <c r="W36" s="225"/>
      <c r="X36" s="211"/>
      <c r="Y36" s="357"/>
      <c r="Z36" s="12"/>
      <c r="AA36" s="54"/>
      <c r="AB36" s="54"/>
      <c r="AC36" s="13"/>
      <c r="AD36" s="357"/>
    </row>
    <row r="37" spans="1:30" ht="13.15" customHeight="1" thickBot="1">
      <c r="A37" s="357"/>
      <c r="B37" s="363" t="s">
        <v>50</v>
      </c>
      <c r="C37" s="357"/>
      <c r="D37" s="302"/>
      <c r="E37" s="357"/>
      <c r="F37" s="248"/>
      <c r="G37" s="223"/>
      <c r="H37" s="239"/>
      <c r="I37" s="241"/>
      <c r="J37" s="357"/>
      <c r="K37" s="248"/>
      <c r="L37" s="223"/>
      <c r="M37" s="239"/>
      <c r="N37" s="241"/>
      <c r="O37" s="357"/>
      <c r="P37" s="248"/>
      <c r="Q37" s="223"/>
      <c r="R37" s="239"/>
      <c r="S37" s="241"/>
      <c r="T37" s="357"/>
      <c r="U37" s="212"/>
      <c r="V37" s="226"/>
      <c r="W37" s="226"/>
      <c r="X37" s="213"/>
      <c r="Y37" s="357"/>
      <c r="Z37" s="12"/>
      <c r="AA37" s="54"/>
      <c r="AB37" s="54"/>
      <c r="AC37" s="13"/>
      <c r="AD37" s="357"/>
    </row>
    <row r="38" spans="1:30" ht="13.15" customHeight="1" thickBot="1">
      <c r="A38" s="364"/>
      <c r="B38" s="365" t="s">
        <v>81</v>
      </c>
      <c r="C38" s="364"/>
      <c r="D38" s="54"/>
      <c r="E38" s="364"/>
      <c r="F38" s="366"/>
      <c r="G38" s="367"/>
      <c r="H38" s="367"/>
      <c r="I38" s="368"/>
      <c r="J38" s="364"/>
      <c r="K38" s="366"/>
      <c r="L38" s="367"/>
      <c r="M38" s="367"/>
      <c r="N38" s="368"/>
      <c r="O38" s="364"/>
      <c r="P38" s="366"/>
      <c r="Q38" s="367"/>
      <c r="R38" s="367"/>
      <c r="S38" s="368"/>
      <c r="T38" s="364"/>
      <c r="U38" s="214"/>
      <c r="V38" s="227"/>
      <c r="W38" s="227"/>
      <c r="X38" s="215"/>
      <c r="Y38" s="364"/>
      <c r="Z38" s="12"/>
      <c r="AA38" s="54"/>
      <c r="AB38" s="54"/>
      <c r="AC38" s="13"/>
      <c r="AD38" s="364"/>
    </row>
    <row r="39" spans="1:30" ht="13.15" customHeight="1" thickBot="1">
      <c r="A39" s="369"/>
      <c r="B39" s="370" t="s">
        <v>82</v>
      </c>
      <c r="C39" s="369"/>
      <c r="D39" s="14"/>
      <c r="E39" s="369"/>
      <c r="F39" s="14"/>
      <c r="G39" s="15"/>
      <c r="H39" s="15"/>
      <c r="I39" s="16"/>
      <c r="J39" s="369"/>
      <c r="K39" s="14"/>
      <c r="L39" s="15"/>
      <c r="M39" s="15"/>
      <c r="N39" s="16"/>
      <c r="O39" s="369"/>
      <c r="P39" s="14"/>
      <c r="Q39" s="15"/>
      <c r="R39" s="15"/>
      <c r="S39" s="16"/>
      <c r="T39" s="369"/>
      <c r="U39" s="14"/>
      <c r="V39" s="15"/>
      <c r="W39" s="15"/>
      <c r="X39" s="16"/>
      <c r="Y39" s="369"/>
      <c r="Z39" s="17"/>
      <c r="AA39" s="18"/>
      <c r="AB39" s="18"/>
      <c r="AC39" s="19"/>
      <c r="AD39" s="369"/>
    </row>
    <row r="40" spans="1:30" s="138" customFormat="1" ht="1.9" customHeight="1"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</row>
    <row r="41" spans="1:30" s="133" customFormat="1" ht="13.15" customHeight="1">
      <c r="A41" s="371"/>
      <c r="B41" s="55"/>
      <c r="C41" s="55"/>
      <c r="D41" s="55"/>
      <c r="E41" s="55"/>
      <c r="F41" s="207"/>
      <c r="G41" s="207"/>
      <c r="H41" s="207"/>
      <c r="I41" s="207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35"/>
      <c r="AD41" s="371"/>
    </row>
    <row r="42" spans="1:30" s="133" customFormat="1" ht="13.15" customHeight="1">
      <c r="A42" s="372"/>
      <c r="B42" s="55"/>
      <c r="C42" s="207" t="s">
        <v>51</v>
      </c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55"/>
      <c r="AB42" s="55"/>
      <c r="AC42" s="35"/>
      <c r="AD42" s="372"/>
    </row>
    <row r="43" spans="1:30" s="133" customFormat="1" ht="13.15" customHeight="1" thickBot="1">
      <c r="A43" s="372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55"/>
      <c r="AB43" s="55"/>
      <c r="AC43" s="35"/>
      <c r="AD43" s="372"/>
    </row>
    <row r="44" spans="1:30" s="133" customFormat="1" ht="13.15" customHeight="1">
      <c r="A44" s="372"/>
      <c r="B44" s="56"/>
      <c r="C44" s="57"/>
      <c r="D44" s="57"/>
      <c r="E44" s="56"/>
      <c r="F44" s="373"/>
      <c r="G44" s="374"/>
      <c r="H44" s="374"/>
      <c r="I44" s="374"/>
      <c r="J44" s="374"/>
      <c r="K44" s="374"/>
      <c r="L44" s="374"/>
      <c r="M44" s="375"/>
      <c r="N44" s="59"/>
      <c r="O44" s="376"/>
      <c r="P44" s="58" t="s">
        <v>38</v>
      </c>
      <c r="Q44" s="59"/>
      <c r="R44" s="377" t="s">
        <v>26</v>
      </c>
      <c r="S44" s="378"/>
      <c r="T44" s="378"/>
      <c r="U44" s="378"/>
      <c r="V44" s="378"/>
      <c r="W44" s="378"/>
      <c r="X44" s="378"/>
      <c r="Y44" s="378"/>
      <c r="Z44" s="378"/>
      <c r="AA44" s="378"/>
      <c r="AB44" s="379"/>
      <c r="AC44" s="55"/>
      <c r="AD44" s="372"/>
    </row>
    <row r="45" spans="1:30" s="133" customFormat="1" ht="13.15" customHeight="1">
      <c r="A45" s="372"/>
      <c r="B45" s="380"/>
      <c r="C45" s="64" t="s">
        <v>1</v>
      </c>
      <c r="D45" s="64"/>
      <c r="E45" s="381"/>
      <c r="F45" s="382" t="s">
        <v>83</v>
      </c>
      <c r="G45" s="383"/>
      <c r="H45" s="383"/>
      <c r="I45" s="383"/>
      <c r="J45" s="383"/>
      <c r="K45" s="383"/>
      <c r="L45" s="383"/>
      <c r="M45" s="384"/>
      <c r="N45" s="61"/>
      <c r="O45" s="60"/>
      <c r="P45" s="57" t="s">
        <v>52</v>
      </c>
      <c r="Q45" s="61"/>
      <c r="R45" s="385" t="s">
        <v>53</v>
      </c>
      <c r="S45" s="386"/>
      <c r="T45" s="386"/>
      <c r="U45" s="386"/>
      <c r="V45" s="386"/>
      <c r="W45" s="386"/>
      <c r="X45" s="386"/>
      <c r="Y45" s="386"/>
      <c r="Z45" s="386"/>
      <c r="AA45" s="386"/>
      <c r="AB45" s="387"/>
      <c r="AC45" s="55"/>
      <c r="AD45" s="372"/>
    </row>
    <row r="46" spans="1:30" s="133" customFormat="1" ht="13.15" customHeight="1">
      <c r="A46" s="372"/>
      <c r="B46" s="60"/>
      <c r="C46" s="67" t="s">
        <v>95</v>
      </c>
      <c r="D46" s="67"/>
      <c r="E46" s="60"/>
      <c r="F46" s="180" t="s">
        <v>96</v>
      </c>
      <c r="G46" s="181"/>
      <c r="H46" s="181"/>
      <c r="I46" s="181"/>
      <c r="J46" s="181"/>
      <c r="K46" s="181"/>
      <c r="L46" s="181"/>
      <c r="M46" s="182"/>
      <c r="N46" s="63"/>
      <c r="O46" s="388"/>
      <c r="P46" s="62" t="s">
        <v>93</v>
      </c>
      <c r="Q46" s="63"/>
      <c r="R46" s="389" t="s">
        <v>94</v>
      </c>
      <c r="S46" s="390"/>
      <c r="T46" s="390"/>
      <c r="U46" s="390"/>
      <c r="V46" s="390"/>
      <c r="W46" s="390"/>
      <c r="X46" s="390"/>
      <c r="Y46" s="390"/>
      <c r="Z46" s="390"/>
      <c r="AA46" s="390"/>
      <c r="AB46" s="391"/>
      <c r="AC46" s="55"/>
      <c r="AD46" s="372"/>
    </row>
    <row r="47" spans="1:30" s="133" customFormat="1" ht="13.15" customHeight="1">
      <c r="A47" s="372"/>
      <c r="B47" s="381"/>
      <c r="C47" s="68" t="s">
        <v>92</v>
      </c>
      <c r="D47" s="68"/>
      <c r="E47" s="68"/>
      <c r="F47" s="183" t="s">
        <v>97</v>
      </c>
      <c r="G47" s="184"/>
      <c r="H47" s="184"/>
      <c r="I47" s="184"/>
      <c r="J47" s="184"/>
      <c r="K47" s="184"/>
      <c r="L47" s="184"/>
      <c r="M47" s="185"/>
      <c r="N47" s="61"/>
      <c r="O47" s="60"/>
      <c r="P47" s="64" t="s">
        <v>54</v>
      </c>
      <c r="Q47" s="65"/>
      <c r="R47" s="392" t="s">
        <v>55</v>
      </c>
      <c r="S47" s="393"/>
      <c r="T47" s="393"/>
      <c r="U47" s="393"/>
      <c r="V47" s="393"/>
      <c r="W47" s="393"/>
      <c r="X47" s="393"/>
      <c r="Y47" s="393"/>
      <c r="Z47" s="393"/>
      <c r="AA47" s="393"/>
      <c r="AB47" s="394"/>
      <c r="AC47" s="55"/>
      <c r="AD47" s="372"/>
    </row>
    <row r="48" spans="1:30" s="133" customFormat="1" ht="13.15" customHeight="1">
      <c r="A48" s="372"/>
      <c r="B48" s="381"/>
      <c r="C48" s="395" t="s">
        <v>138</v>
      </c>
      <c r="D48" s="68"/>
      <c r="E48" s="68"/>
      <c r="F48" s="183" t="s">
        <v>139</v>
      </c>
      <c r="G48" s="184"/>
      <c r="H48" s="184"/>
      <c r="I48" s="184"/>
      <c r="J48" s="184"/>
      <c r="K48" s="184"/>
      <c r="L48" s="184"/>
      <c r="M48" s="185"/>
      <c r="N48" s="61"/>
      <c r="O48" s="60"/>
      <c r="P48" s="161" t="s">
        <v>140</v>
      </c>
      <c r="Q48" s="162"/>
      <c r="R48" s="396" t="s">
        <v>108</v>
      </c>
      <c r="S48" s="393"/>
      <c r="T48" s="393"/>
      <c r="U48" s="393"/>
      <c r="V48" s="393"/>
      <c r="W48" s="393"/>
      <c r="X48" s="393"/>
      <c r="Y48" s="393"/>
      <c r="Z48" s="393"/>
      <c r="AA48" s="393"/>
      <c r="AB48" s="394"/>
      <c r="AC48" s="55"/>
      <c r="AD48" s="372"/>
    </row>
    <row r="49" spans="1:30" s="133" customFormat="1" ht="13.15" customHeight="1">
      <c r="A49" s="372"/>
      <c r="B49" s="60"/>
      <c r="C49" s="69" t="s">
        <v>0</v>
      </c>
      <c r="D49" s="69"/>
      <c r="E49" s="65"/>
      <c r="F49" s="186" t="s">
        <v>141</v>
      </c>
      <c r="G49" s="187"/>
      <c r="H49" s="187"/>
      <c r="I49" s="187"/>
      <c r="J49" s="187"/>
      <c r="K49" s="187"/>
      <c r="L49" s="187"/>
      <c r="M49" s="188"/>
      <c r="N49" s="61"/>
      <c r="O49" s="381"/>
      <c r="P49" s="161"/>
      <c r="Q49" s="162"/>
      <c r="R49" s="397"/>
      <c r="S49" s="393"/>
      <c r="T49" s="393"/>
      <c r="U49" s="393"/>
      <c r="V49" s="393"/>
      <c r="W49" s="393"/>
      <c r="X49" s="393"/>
      <c r="Y49" s="393"/>
      <c r="Z49" s="393"/>
      <c r="AA49" s="393"/>
      <c r="AB49" s="394"/>
      <c r="AC49" s="55"/>
      <c r="AD49" s="372"/>
    </row>
    <row r="50" spans="1:30" s="133" customFormat="1" ht="13.15" customHeight="1">
      <c r="A50" s="372"/>
      <c r="B50" s="68"/>
      <c r="C50" s="70" t="s">
        <v>90</v>
      </c>
      <c r="D50" s="70"/>
      <c r="E50" s="65"/>
      <c r="F50" s="203" t="s">
        <v>98</v>
      </c>
      <c r="G50" s="204"/>
      <c r="H50" s="204"/>
      <c r="I50" s="204"/>
      <c r="J50" s="204"/>
      <c r="K50" s="204"/>
      <c r="L50" s="204"/>
      <c r="M50" s="205"/>
      <c r="N50" s="61"/>
      <c r="O50" s="381"/>
      <c r="P50" s="70"/>
      <c r="Q50" s="65"/>
      <c r="R50" s="398"/>
      <c r="S50" s="399"/>
      <c r="T50" s="399"/>
      <c r="U50" s="399"/>
      <c r="V50" s="399"/>
      <c r="W50" s="399"/>
      <c r="X50" s="399"/>
      <c r="Y50" s="399"/>
      <c r="Z50" s="399"/>
      <c r="AA50" s="399"/>
      <c r="AB50" s="400"/>
      <c r="AC50" s="55"/>
      <c r="AD50" s="372"/>
    </row>
    <row r="51" spans="1:30" s="133" customFormat="1" ht="13.15" customHeight="1">
      <c r="A51" s="372"/>
      <c r="B51" s="68"/>
      <c r="C51" s="189" t="s">
        <v>142</v>
      </c>
      <c r="D51" s="70"/>
      <c r="E51" s="65"/>
      <c r="F51" s="401" t="s">
        <v>143</v>
      </c>
      <c r="G51" s="204"/>
      <c r="H51" s="204"/>
      <c r="I51" s="204"/>
      <c r="J51" s="204"/>
      <c r="K51" s="204"/>
      <c r="L51" s="204"/>
      <c r="M51" s="205"/>
      <c r="N51" s="61"/>
      <c r="O51" s="381"/>
      <c r="P51" s="402" t="s">
        <v>144</v>
      </c>
      <c r="Q51" s="403"/>
      <c r="R51" s="404" t="s">
        <v>145</v>
      </c>
      <c r="S51" s="405"/>
      <c r="T51" s="406"/>
      <c r="U51" s="406"/>
      <c r="V51" s="406"/>
      <c r="W51" s="406"/>
      <c r="X51" s="406"/>
      <c r="Y51" s="406"/>
      <c r="Z51" s="406"/>
      <c r="AA51" s="406"/>
      <c r="AB51" s="407"/>
      <c r="AC51" s="55"/>
      <c r="AD51" s="372"/>
    </row>
    <row r="52" spans="1:30" s="133" customFormat="1" ht="13.15" customHeight="1" thickBot="1">
      <c r="A52" s="372"/>
      <c r="B52" s="56"/>
      <c r="C52" s="66" t="s">
        <v>146</v>
      </c>
      <c r="D52" s="66"/>
      <c r="E52" s="60"/>
      <c r="F52" s="408" t="s">
        <v>147</v>
      </c>
      <c r="G52" s="409"/>
      <c r="H52" s="409"/>
      <c r="I52" s="409"/>
      <c r="J52" s="409"/>
      <c r="K52" s="409"/>
      <c r="L52" s="409"/>
      <c r="M52" s="410"/>
      <c r="N52" s="411" t="s">
        <v>148</v>
      </c>
      <c r="O52" s="411"/>
      <c r="P52" s="411"/>
      <c r="Q52" s="411"/>
      <c r="R52" s="412" t="s">
        <v>84</v>
      </c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55"/>
      <c r="AD52" s="372"/>
    </row>
    <row r="53" spans="1:30" s="133" customFormat="1" ht="13.15" customHeight="1">
      <c r="A53" s="372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55"/>
      <c r="AB53" s="55"/>
      <c r="AC53" s="35"/>
      <c r="AD53" s="372"/>
    </row>
    <row r="54" spans="1:30" s="132" customFormat="1" ht="1.9" customHeight="1" thickBot="1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s="134" customFormat="1" ht="10.15" customHeight="1">
      <c r="A55" s="415"/>
      <c r="B55" s="36"/>
      <c r="C55" s="36"/>
      <c r="D55" s="36"/>
      <c r="E55" s="36"/>
      <c r="F55" s="36"/>
      <c r="G55" s="36"/>
      <c r="H55" s="36"/>
      <c r="I55" s="36"/>
      <c r="J55" s="36"/>
      <c r="K55" s="37"/>
      <c r="L55" s="38"/>
      <c r="M55" s="39"/>
      <c r="N55" s="40"/>
      <c r="O55" s="416"/>
      <c r="P55" s="40"/>
      <c r="Q55" s="40"/>
      <c r="R55" s="40"/>
      <c r="S55" s="40"/>
      <c r="T55" s="416"/>
      <c r="U55" s="40"/>
      <c r="V55" s="40"/>
      <c r="W55" s="40"/>
      <c r="X55" s="40"/>
      <c r="Y55" s="416"/>
      <c r="Z55" s="40"/>
      <c r="AA55" s="40"/>
      <c r="AB55" s="40"/>
      <c r="AC55" s="41"/>
      <c r="AD55" s="415"/>
    </row>
    <row r="56" spans="1:30" s="134" customFormat="1" ht="10.15" customHeight="1">
      <c r="A56" s="417"/>
      <c r="B56" s="197" t="s">
        <v>99</v>
      </c>
      <c r="C56" s="198"/>
      <c r="D56" s="198"/>
      <c r="E56" s="198"/>
      <c r="F56" s="198"/>
      <c r="G56" s="198"/>
      <c r="H56" s="198"/>
      <c r="I56" s="198"/>
      <c r="J56" s="198"/>
      <c r="K56" s="199"/>
      <c r="L56" s="71"/>
      <c r="M56" s="200"/>
      <c r="N56" s="200"/>
      <c r="O56" s="418"/>
      <c r="P56" s="200"/>
      <c r="Q56" s="200"/>
      <c r="R56" s="209" t="s">
        <v>56</v>
      </c>
      <c r="S56" s="209"/>
      <c r="T56" s="209"/>
      <c r="U56" s="209"/>
      <c r="V56" s="209"/>
      <c r="W56" s="209"/>
      <c r="X56" s="209"/>
      <c r="Y56" s="209"/>
      <c r="Z56" s="209"/>
      <c r="AA56" s="200"/>
      <c r="AB56" s="200"/>
      <c r="AC56" s="42"/>
      <c r="AD56" s="417"/>
    </row>
    <row r="57" spans="1:30" s="134" customFormat="1" ht="10.15" customHeight="1">
      <c r="A57" s="419"/>
      <c r="B57" s="72"/>
      <c r="C57" s="72"/>
      <c r="D57" s="72"/>
      <c r="E57" s="72"/>
      <c r="F57" s="198"/>
      <c r="G57" s="198"/>
      <c r="H57" s="73"/>
      <c r="I57" s="73"/>
      <c r="J57" s="72"/>
      <c r="K57" s="43"/>
      <c r="L57" s="71"/>
      <c r="M57" s="74"/>
      <c r="N57" s="75"/>
      <c r="O57" s="420"/>
      <c r="P57" s="75"/>
      <c r="Q57" s="76"/>
      <c r="R57" s="75"/>
      <c r="S57" s="75"/>
      <c r="T57" s="420"/>
      <c r="U57" s="75"/>
      <c r="V57" s="75"/>
      <c r="W57" s="75"/>
      <c r="X57" s="75"/>
      <c r="Y57" s="420"/>
      <c r="Z57" s="75"/>
      <c r="AA57" s="75"/>
      <c r="AB57" s="75"/>
      <c r="AC57" s="44"/>
      <c r="AD57" s="419"/>
    </row>
    <row r="58" spans="1:30" s="134" customFormat="1" ht="10.15" customHeight="1">
      <c r="A58" s="421"/>
      <c r="B58" s="77"/>
      <c r="C58" s="77">
        <f>G80/G78</f>
        <v>0</v>
      </c>
      <c r="D58" s="77"/>
      <c r="E58" s="77"/>
      <c r="F58" s="78"/>
      <c r="G58" s="46" t="s">
        <v>41</v>
      </c>
      <c r="H58" s="142" t="s">
        <v>100</v>
      </c>
      <c r="I58" s="198"/>
      <c r="J58" s="77"/>
      <c r="K58" s="199"/>
      <c r="L58" s="200"/>
      <c r="M58" s="71"/>
      <c r="N58" s="79"/>
      <c r="O58" s="422"/>
      <c r="P58" s="79"/>
      <c r="Q58" s="200"/>
      <c r="R58" s="143" t="s">
        <v>57</v>
      </c>
      <c r="S58" s="144" t="s">
        <v>58</v>
      </c>
      <c r="T58" s="77"/>
      <c r="U58" s="144" t="s">
        <v>59</v>
      </c>
      <c r="V58" s="145" t="s">
        <v>60</v>
      </c>
      <c r="W58" s="144" t="s">
        <v>61</v>
      </c>
      <c r="X58" s="144" t="s">
        <v>62</v>
      </c>
      <c r="Y58" s="77"/>
      <c r="Z58" s="144" t="s">
        <v>101</v>
      </c>
      <c r="AA58" s="145" t="s">
        <v>63</v>
      </c>
      <c r="AB58" s="144" t="s">
        <v>64</v>
      </c>
      <c r="AC58" s="44"/>
      <c r="AD58" s="421"/>
    </row>
    <row r="59" spans="1:30" s="134" customFormat="1" ht="10.15" customHeight="1">
      <c r="A59" s="417"/>
      <c r="B59" s="45"/>
      <c r="C59" s="45"/>
      <c r="D59" s="45"/>
      <c r="E59" s="45"/>
      <c r="F59" s="80" t="s">
        <v>46</v>
      </c>
      <c r="G59" s="190">
        <v>1</v>
      </c>
      <c r="H59" s="146">
        <v>2</v>
      </c>
      <c r="I59" s="163"/>
      <c r="J59" s="45"/>
      <c r="K59" s="81"/>
      <c r="L59" s="82"/>
      <c r="M59" s="200"/>
      <c r="N59" s="83"/>
      <c r="O59" s="423"/>
      <c r="P59" s="83"/>
      <c r="Q59" s="83" t="s">
        <v>46</v>
      </c>
      <c r="R59" s="47" t="s">
        <v>149</v>
      </c>
      <c r="S59" s="47" t="s">
        <v>65</v>
      </c>
      <c r="T59" s="424"/>
      <c r="U59" s="47" t="s">
        <v>66</v>
      </c>
      <c r="V59" s="48" t="s">
        <v>66</v>
      </c>
      <c r="W59" s="47" t="s">
        <v>66</v>
      </c>
      <c r="X59" s="47" t="s">
        <v>66</v>
      </c>
      <c r="Y59" s="424"/>
      <c r="Z59" s="47" t="s">
        <v>66</v>
      </c>
      <c r="AA59" s="48">
        <v>1</v>
      </c>
      <c r="AB59" s="47">
        <v>1</v>
      </c>
      <c r="AC59" s="44"/>
      <c r="AD59" s="417"/>
    </row>
    <row r="60" spans="1:30" s="134" customFormat="1" ht="10.15" customHeight="1">
      <c r="A60" s="417"/>
      <c r="B60" s="45"/>
      <c r="C60" s="45"/>
      <c r="D60" s="45"/>
      <c r="E60" s="45"/>
      <c r="F60" s="80" t="s">
        <v>85</v>
      </c>
      <c r="G60" s="147">
        <v>2.25</v>
      </c>
      <c r="H60" s="148">
        <f>G60*2</f>
        <v>4.5</v>
      </c>
      <c r="I60" s="163"/>
      <c r="J60" s="45"/>
      <c r="K60" s="81"/>
      <c r="L60" s="82"/>
      <c r="M60" s="82"/>
      <c r="N60" s="83"/>
      <c r="O60" s="423"/>
      <c r="P60" s="83"/>
      <c r="Q60" s="83" t="s">
        <v>85</v>
      </c>
      <c r="R60" s="49">
        <v>150</v>
      </c>
      <c r="S60" s="49" t="s">
        <v>67</v>
      </c>
      <c r="T60" s="78"/>
      <c r="U60" s="49" t="s">
        <v>78</v>
      </c>
      <c r="V60" s="84" t="s">
        <v>66</v>
      </c>
      <c r="W60" s="49">
        <v>4</v>
      </c>
      <c r="X60" s="49">
        <v>1</v>
      </c>
      <c r="Y60" s="78"/>
      <c r="Z60" s="49">
        <v>1</v>
      </c>
      <c r="AA60" s="84">
        <v>1</v>
      </c>
      <c r="AB60" s="49">
        <v>1</v>
      </c>
      <c r="AC60" s="44"/>
      <c r="AD60" s="417"/>
    </row>
    <row r="61" spans="1:30" s="134" customFormat="1" ht="10.15" customHeight="1">
      <c r="A61" s="417"/>
      <c r="B61" s="45"/>
      <c r="C61" s="45"/>
      <c r="D61" s="45"/>
      <c r="E61" s="45"/>
      <c r="F61" s="149" t="s">
        <v>120</v>
      </c>
      <c r="G61" s="147">
        <v>0.75</v>
      </c>
      <c r="H61" s="148">
        <f t="shared" ref="H61:H74" si="0">G61*2</f>
        <v>1.5</v>
      </c>
      <c r="I61" s="164"/>
      <c r="J61" s="45"/>
      <c r="K61" s="85"/>
      <c r="L61" s="86"/>
      <c r="M61" s="82"/>
      <c r="N61" s="87"/>
      <c r="O61" s="423"/>
      <c r="P61" s="87"/>
      <c r="Q61" s="87" t="s">
        <v>120</v>
      </c>
      <c r="R61" s="49">
        <v>20</v>
      </c>
      <c r="S61" s="49" t="s">
        <v>65</v>
      </c>
      <c r="T61" s="78"/>
      <c r="U61" s="49" t="s">
        <v>66</v>
      </c>
      <c r="V61" s="84" t="s">
        <v>66</v>
      </c>
      <c r="W61" s="49" t="s">
        <v>66</v>
      </c>
      <c r="X61" s="49" t="s">
        <v>66</v>
      </c>
      <c r="Y61" s="78"/>
      <c r="Z61" s="49" t="s">
        <v>66</v>
      </c>
      <c r="AA61" s="84">
        <v>1</v>
      </c>
      <c r="AB61" s="49">
        <v>1</v>
      </c>
      <c r="AC61" s="44"/>
      <c r="AD61" s="417"/>
    </row>
    <row r="62" spans="1:30" s="134" customFormat="1" ht="10.15" customHeight="1">
      <c r="A62" s="417"/>
      <c r="B62" s="45"/>
      <c r="C62" s="45"/>
      <c r="D62" s="45"/>
      <c r="E62" s="45"/>
      <c r="F62" s="88" t="s">
        <v>121</v>
      </c>
      <c r="G62" s="147">
        <v>0.5</v>
      </c>
      <c r="H62" s="148">
        <f t="shared" si="0"/>
        <v>1</v>
      </c>
      <c r="I62" s="165"/>
      <c r="J62" s="45"/>
      <c r="K62" s="89"/>
      <c r="L62" s="90"/>
      <c r="M62" s="86"/>
      <c r="N62" s="91"/>
      <c r="O62" s="423"/>
      <c r="P62" s="91"/>
      <c r="Q62" s="91" t="s">
        <v>121</v>
      </c>
      <c r="R62" s="49">
        <v>150</v>
      </c>
      <c r="S62" s="49" t="s">
        <v>67</v>
      </c>
      <c r="T62" s="78"/>
      <c r="U62" s="49" t="s">
        <v>78</v>
      </c>
      <c r="V62" s="84" t="s">
        <v>66</v>
      </c>
      <c r="W62" s="49">
        <v>4</v>
      </c>
      <c r="X62" s="49">
        <v>1</v>
      </c>
      <c r="Y62" s="78"/>
      <c r="Z62" s="49">
        <v>1</v>
      </c>
      <c r="AA62" s="49">
        <v>1</v>
      </c>
      <c r="AB62" s="49">
        <v>1</v>
      </c>
      <c r="AC62" s="44"/>
      <c r="AD62" s="417"/>
    </row>
    <row r="63" spans="1:30" s="134" customFormat="1" ht="10.15" customHeight="1">
      <c r="A63" s="417"/>
      <c r="B63" s="45"/>
      <c r="C63" s="45"/>
      <c r="D63" s="45"/>
      <c r="E63" s="45"/>
      <c r="F63" s="92" t="s">
        <v>150</v>
      </c>
      <c r="G63" s="147">
        <v>4</v>
      </c>
      <c r="H63" s="148">
        <f t="shared" si="0"/>
        <v>8</v>
      </c>
      <c r="I63" s="165"/>
      <c r="J63" s="45"/>
      <c r="K63" s="93"/>
      <c r="L63" s="94"/>
      <c r="M63" s="94"/>
      <c r="N63" s="79"/>
      <c r="O63" s="423"/>
      <c r="P63" s="79"/>
      <c r="Q63" s="95" t="s">
        <v>150</v>
      </c>
      <c r="R63" s="49">
        <v>20</v>
      </c>
      <c r="S63" s="49" t="s">
        <v>65</v>
      </c>
      <c r="T63" s="78"/>
      <c r="U63" s="49" t="s">
        <v>66</v>
      </c>
      <c r="V63" s="84" t="s">
        <v>66</v>
      </c>
      <c r="W63" s="49" t="s">
        <v>66</v>
      </c>
      <c r="X63" s="49" t="s">
        <v>66</v>
      </c>
      <c r="Y63" s="78"/>
      <c r="Z63" s="49" t="s">
        <v>66</v>
      </c>
      <c r="AA63" s="84">
        <v>1</v>
      </c>
      <c r="AB63" s="49">
        <v>1</v>
      </c>
      <c r="AC63" s="44"/>
      <c r="AD63" s="417"/>
    </row>
    <row r="64" spans="1:30" s="134" customFormat="1" ht="10.15" customHeight="1">
      <c r="A64" s="417"/>
      <c r="B64" s="45"/>
      <c r="C64" s="45"/>
      <c r="D64" s="45"/>
      <c r="E64" s="45"/>
      <c r="F64" s="104" t="s">
        <v>86</v>
      </c>
      <c r="G64" s="147">
        <v>10</v>
      </c>
      <c r="H64" s="148">
        <f t="shared" si="0"/>
        <v>20</v>
      </c>
      <c r="I64" s="165"/>
      <c r="J64" s="45"/>
      <c r="K64" s="96"/>
      <c r="L64" s="97"/>
      <c r="M64" s="97"/>
      <c r="N64" s="98"/>
      <c r="O64" s="423"/>
      <c r="P64" s="98"/>
      <c r="Q64" s="108" t="s">
        <v>86</v>
      </c>
      <c r="R64" s="49">
        <v>50</v>
      </c>
      <c r="S64" s="49" t="s">
        <v>67</v>
      </c>
      <c r="T64" s="78"/>
      <c r="U64" s="49" t="s">
        <v>78</v>
      </c>
      <c r="V64" s="84" t="s">
        <v>66</v>
      </c>
      <c r="W64" s="49">
        <v>4</v>
      </c>
      <c r="X64" s="49">
        <v>1</v>
      </c>
      <c r="Y64" s="78"/>
      <c r="Z64" s="49">
        <v>1</v>
      </c>
      <c r="AA64" s="84">
        <v>1</v>
      </c>
      <c r="AB64" s="49">
        <v>1</v>
      </c>
      <c r="AC64" s="44"/>
      <c r="AD64" s="417"/>
    </row>
    <row r="65" spans="1:31" s="134" customFormat="1" ht="10.15" customHeight="1">
      <c r="A65" s="417"/>
      <c r="B65" s="45"/>
      <c r="C65" s="45"/>
      <c r="D65" s="45"/>
      <c r="E65" s="45"/>
      <c r="F65" s="112" t="s">
        <v>102</v>
      </c>
      <c r="G65" s="147">
        <v>7</v>
      </c>
      <c r="H65" s="148">
        <f t="shared" si="0"/>
        <v>14</v>
      </c>
      <c r="I65" s="165"/>
      <c r="J65" s="45"/>
      <c r="K65" s="100"/>
      <c r="L65" s="101"/>
      <c r="M65" s="97"/>
      <c r="N65" s="79"/>
      <c r="O65" s="423"/>
      <c r="P65" s="79"/>
      <c r="Q65" s="113" t="s">
        <v>102</v>
      </c>
      <c r="R65" s="49">
        <v>20</v>
      </c>
      <c r="S65" s="49" t="s">
        <v>67</v>
      </c>
      <c r="T65" s="78"/>
      <c r="U65" s="49" t="s">
        <v>78</v>
      </c>
      <c r="V65" s="84" t="s">
        <v>66</v>
      </c>
      <c r="W65" s="49">
        <v>4</v>
      </c>
      <c r="X65" s="103">
        <v>1</v>
      </c>
      <c r="Y65" s="78"/>
      <c r="Z65" s="49" t="s">
        <v>66</v>
      </c>
      <c r="AA65" s="84">
        <v>1</v>
      </c>
      <c r="AB65" s="49">
        <v>1</v>
      </c>
      <c r="AC65" s="44"/>
      <c r="AD65" s="417"/>
    </row>
    <row r="66" spans="1:31" s="134" customFormat="1" ht="10.15" customHeight="1">
      <c r="A66" s="417"/>
      <c r="B66" s="45"/>
      <c r="C66" s="45"/>
      <c r="D66" s="45"/>
      <c r="E66" s="45"/>
      <c r="F66" s="88" t="s">
        <v>103</v>
      </c>
      <c r="G66" s="147">
        <v>11</v>
      </c>
      <c r="H66" s="148">
        <f t="shared" si="0"/>
        <v>22</v>
      </c>
      <c r="I66" s="165"/>
      <c r="J66" s="45"/>
      <c r="K66" s="105"/>
      <c r="L66" s="106"/>
      <c r="M66" s="101"/>
      <c r="N66" s="107"/>
      <c r="O66" s="423"/>
      <c r="P66" s="107"/>
      <c r="Q66" s="91" t="s">
        <v>103</v>
      </c>
      <c r="R66" s="49">
        <v>60</v>
      </c>
      <c r="S66" s="49" t="s">
        <v>67</v>
      </c>
      <c r="T66" s="78"/>
      <c r="U66" s="49" t="s">
        <v>78</v>
      </c>
      <c r="V66" s="84" t="s">
        <v>66</v>
      </c>
      <c r="W66" s="49">
        <v>4</v>
      </c>
      <c r="X66" s="103">
        <v>1</v>
      </c>
      <c r="Y66" s="78"/>
      <c r="Z66" s="103" t="s">
        <v>66</v>
      </c>
      <c r="AA66" s="84">
        <v>1</v>
      </c>
      <c r="AB66" s="49">
        <v>1</v>
      </c>
      <c r="AC66" s="44"/>
      <c r="AD66" s="417"/>
    </row>
    <row r="67" spans="1:31" s="134" customFormat="1" ht="10.15" customHeight="1">
      <c r="A67" s="417"/>
      <c r="B67" s="45"/>
      <c r="C67" s="45"/>
      <c r="D67" s="45"/>
      <c r="E67" s="45"/>
      <c r="F67" s="191" t="s">
        <v>122</v>
      </c>
      <c r="G67" s="147">
        <v>1</v>
      </c>
      <c r="H67" s="148">
        <f t="shared" si="0"/>
        <v>2</v>
      </c>
      <c r="I67" s="165"/>
      <c r="J67" s="45"/>
      <c r="K67" s="89"/>
      <c r="L67" s="90"/>
      <c r="M67" s="106"/>
      <c r="N67" s="108"/>
      <c r="O67" s="423"/>
      <c r="P67" s="108"/>
      <c r="Q67" s="107" t="s">
        <v>122</v>
      </c>
      <c r="R67" s="49">
        <v>150</v>
      </c>
      <c r="S67" s="49" t="s">
        <v>67</v>
      </c>
      <c r="T67" s="78"/>
      <c r="U67" s="49" t="s">
        <v>78</v>
      </c>
      <c r="V67" s="84" t="s">
        <v>66</v>
      </c>
      <c r="W67" s="49">
        <v>4</v>
      </c>
      <c r="X67" s="103">
        <v>1</v>
      </c>
      <c r="Y67" s="78"/>
      <c r="Z67" s="49">
        <v>1</v>
      </c>
      <c r="AA67" s="84">
        <v>1</v>
      </c>
      <c r="AB67" s="103">
        <v>1</v>
      </c>
      <c r="AC67" s="44"/>
      <c r="AD67" s="417"/>
    </row>
    <row r="68" spans="1:31" s="134" customFormat="1" ht="10.15" customHeight="1">
      <c r="A68" s="417"/>
      <c r="B68" s="45"/>
      <c r="C68" s="45"/>
      <c r="D68" s="45"/>
      <c r="E68" s="45"/>
      <c r="F68" s="192" t="s">
        <v>123</v>
      </c>
      <c r="G68" s="147">
        <v>1</v>
      </c>
      <c r="H68" s="148">
        <f t="shared" si="0"/>
        <v>2</v>
      </c>
      <c r="I68" s="165"/>
      <c r="J68" s="45"/>
      <c r="K68" s="110"/>
      <c r="L68" s="111"/>
      <c r="M68" s="90"/>
      <c r="N68" s="102"/>
      <c r="O68" s="423"/>
      <c r="P68" s="102"/>
      <c r="Q68" s="193" t="s">
        <v>123</v>
      </c>
      <c r="R68" s="49">
        <v>20</v>
      </c>
      <c r="S68" s="49" t="s">
        <v>67</v>
      </c>
      <c r="T68" s="78"/>
      <c r="U68" s="49" t="s">
        <v>78</v>
      </c>
      <c r="V68" s="84" t="s">
        <v>66</v>
      </c>
      <c r="W68" s="49">
        <v>4</v>
      </c>
      <c r="X68" s="103">
        <v>1</v>
      </c>
      <c r="Y68" s="78"/>
      <c r="Z68" s="49" t="s">
        <v>66</v>
      </c>
      <c r="AA68" s="84">
        <v>1</v>
      </c>
      <c r="AB68" s="103">
        <v>1</v>
      </c>
      <c r="AC68" s="44"/>
      <c r="AD68" s="417"/>
    </row>
    <row r="69" spans="1:31" s="134" customFormat="1" ht="10.15" customHeight="1">
      <c r="A69" s="417"/>
      <c r="B69" s="45"/>
      <c r="C69" s="45"/>
      <c r="D69" s="45"/>
      <c r="E69" s="45"/>
      <c r="F69" s="109" t="s">
        <v>40</v>
      </c>
      <c r="G69" s="147">
        <v>7</v>
      </c>
      <c r="H69" s="148">
        <f t="shared" si="0"/>
        <v>14</v>
      </c>
      <c r="I69" s="165"/>
      <c r="J69" s="45"/>
      <c r="K69" s="110"/>
      <c r="L69" s="111"/>
      <c r="M69" s="90"/>
      <c r="N69" s="102"/>
      <c r="O69" s="423"/>
      <c r="P69" s="102"/>
      <c r="Q69" s="98" t="s">
        <v>40</v>
      </c>
      <c r="R69" s="49">
        <v>40</v>
      </c>
      <c r="S69" s="49" t="s">
        <v>67</v>
      </c>
      <c r="T69" s="78"/>
      <c r="U69" s="49" t="s">
        <v>78</v>
      </c>
      <c r="V69" s="84" t="s">
        <v>66</v>
      </c>
      <c r="W69" s="49">
        <v>4</v>
      </c>
      <c r="X69" s="103">
        <v>1</v>
      </c>
      <c r="Y69" s="78"/>
      <c r="Z69" s="49">
        <v>1</v>
      </c>
      <c r="AA69" s="84">
        <v>1</v>
      </c>
      <c r="AB69" s="103">
        <v>1</v>
      </c>
      <c r="AC69" s="44"/>
      <c r="AD69" s="417"/>
    </row>
    <row r="70" spans="1:31" s="134" customFormat="1" ht="10.15" customHeight="1">
      <c r="A70" s="417"/>
      <c r="B70" s="45"/>
      <c r="C70" s="45"/>
      <c r="D70" s="45"/>
      <c r="E70" s="45"/>
      <c r="F70" s="114" t="s">
        <v>104</v>
      </c>
      <c r="G70" s="147">
        <v>7</v>
      </c>
      <c r="H70" s="148">
        <f t="shared" si="0"/>
        <v>14</v>
      </c>
      <c r="I70" s="165"/>
      <c r="J70" s="45"/>
      <c r="K70" s="110"/>
      <c r="L70" s="111"/>
      <c r="M70" s="90"/>
      <c r="N70" s="102"/>
      <c r="O70" s="423"/>
      <c r="P70" s="95"/>
      <c r="Q70" s="116" t="s">
        <v>104</v>
      </c>
      <c r="R70" s="49">
        <v>20</v>
      </c>
      <c r="S70" s="49" t="s">
        <v>67</v>
      </c>
      <c r="T70" s="78"/>
      <c r="U70" s="49" t="s">
        <v>78</v>
      </c>
      <c r="V70" s="84" t="s">
        <v>66</v>
      </c>
      <c r="W70" s="49">
        <v>4</v>
      </c>
      <c r="X70" s="103">
        <v>1</v>
      </c>
      <c r="Y70" s="78"/>
      <c r="Z70" s="49"/>
      <c r="AA70" s="84">
        <v>1</v>
      </c>
      <c r="AB70" s="103">
        <v>1</v>
      </c>
      <c r="AC70" s="44"/>
      <c r="AD70" s="417"/>
    </row>
    <row r="71" spans="1:31" s="134" customFormat="1" ht="10.15" customHeight="1">
      <c r="A71" s="417"/>
      <c r="B71" s="45"/>
      <c r="C71" s="45"/>
      <c r="D71" s="425"/>
      <c r="E71" s="425"/>
      <c r="F71" s="426" t="s">
        <v>146</v>
      </c>
      <c r="G71" s="147"/>
      <c r="H71" s="148"/>
      <c r="I71" s="165"/>
      <c r="J71" s="45"/>
      <c r="K71" s="110"/>
      <c r="L71" s="111"/>
      <c r="M71" s="90"/>
      <c r="N71" s="102"/>
      <c r="O71" s="423"/>
      <c r="P71" s="95"/>
      <c r="Q71" s="427" t="s">
        <v>146</v>
      </c>
      <c r="R71" s="49">
        <v>30</v>
      </c>
      <c r="S71" s="49" t="s">
        <v>67</v>
      </c>
      <c r="T71" s="78"/>
      <c r="U71" s="49" t="s">
        <v>78</v>
      </c>
      <c r="V71" s="84" t="s">
        <v>66</v>
      </c>
      <c r="W71" s="49">
        <v>4</v>
      </c>
      <c r="X71" s="103">
        <v>1</v>
      </c>
      <c r="Y71" s="78"/>
      <c r="Z71" s="49"/>
      <c r="AA71" s="84">
        <v>1</v>
      </c>
      <c r="AB71" s="103">
        <v>1</v>
      </c>
      <c r="AC71" s="44"/>
      <c r="AD71" s="417"/>
    </row>
    <row r="72" spans="1:31" s="134" customFormat="1" ht="10.15" customHeight="1">
      <c r="A72" s="417"/>
      <c r="B72" s="45"/>
      <c r="C72" s="45"/>
      <c r="D72" s="45"/>
      <c r="E72" s="45"/>
      <c r="F72" s="192" t="s">
        <v>151</v>
      </c>
      <c r="G72" s="147"/>
      <c r="H72" s="148"/>
      <c r="I72" s="165"/>
      <c r="J72" s="45"/>
      <c r="K72" s="110"/>
      <c r="L72" s="111"/>
      <c r="M72" s="90"/>
      <c r="N72" s="102"/>
      <c r="O72" s="423"/>
      <c r="P72" s="95"/>
      <c r="Q72" s="193" t="s">
        <v>151</v>
      </c>
      <c r="R72" s="49">
        <v>50</v>
      </c>
      <c r="S72" s="49" t="s">
        <v>67</v>
      </c>
      <c r="T72" s="78"/>
      <c r="U72" s="49" t="s">
        <v>78</v>
      </c>
      <c r="V72" s="84" t="s">
        <v>66</v>
      </c>
      <c r="W72" s="49">
        <v>4</v>
      </c>
      <c r="X72" s="103">
        <v>1</v>
      </c>
      <c r="Y72" s="78"/>
      <c r="Z72" s="49"/>
      <c r="AA72" s="84">
        <v>1</v>
      </c>
      <c r="AB72" s="103">
        <v>1</v>
      </c>
      <c r="AC72" s="44"/>
      <c r="AD72" s="417"/>
    </row>
    <row r="73" spans="1:31" s="134" customFormat="1" ht="10.15" customHeight="1">
      <c r="A73" s="417"/>
      <c r="B73" s="45"/>
      <c r="C73" s="45"/>
      <c r="D73" s="45"/>
      <c r="E73" s="45"/>
      <c r="F73" s="99" t="s">
        <v>107</v>
      </c>
      <c r="G73" s="147">
        <v>0</v>
      </c>
      <c r="H73" s="148">
        <f t="shared" si="0"/>
        <v>0</v>
      </c>
      <c r="I73" s="165"/>
      <c r="J73" s="45"/>
      <c r="K73" s="50"/>
      <c r="L73" s="115"/>
      <c r="M73" s="82"/>
      <c r="N73" s="95"/>
      <c r="O73" s="423"/>
      <c r="P73" s="79"/>
      <c r="Q73" s="102" t="s">
        <v>107</v>
      </c>
      <c r="R73" s="49">
        <v>0</v>
      </c>
      <c r="S73" s="49"/>
      <c r="T73" s="78"/>
      <c r="U73" s="49"/>
      <c r="V73" s="84"/>
      <c r="W73" s="49"/>
      <c r="X73" s="103"/>
      <c r="Y73" s="78"/>
      <c r="Z73" s="49"/>
      <c r="AA73" s="84"/>
      <c r="AB73" s="103"/>
      <c r="AC73" s="44"/>
      <c r="AD73" s="417"/>
    </row>
    <row r="74" spans="1:31" s="134" customFormat="1" ht="10.15" customHeight="1">
      <c r="A74" s="417"/>
      <c r="B74" s="45"/>
      <c r="C74" s="45"/>
      <c r="D74" s="45"/>
      <c r="E74" s="45"/>
      <c r="F74" s="117" t="s">
        <v>88</v>
      </c>
      <c r="G74" s="150">
        <v>0</v>
      </c>
      <c r="H74" s="151">
        <f t="shared" si="0"/>
        <v>0</v>
      </c>
      <c r="I74" s="165"/>
      <c r="J74" s="45"/>
      <c r="K74" s="50"/>
      <c r="L74" s="115"/>
      <c r="M74" s="82"/>
      <c r="N74" s="79"/>
      <c r="O74" s="423"/>
      <c r="P74" s="79"/>
      <c r="Q74" s="118" t="s">
        <v>88</v>
      </c>
      <c r="R74" s="152">
        <v>0</v>
      </c>
      <c r="S74" s="152"/>
      <c r="T74" s="428"/>
      <c r="U74" s="152"/>
      <c r="V74" s="153"/>
      <c r="W74" s="152"/>
      <c r="X74" s="154"/>
      <c r="Y74" s="428"/>
      <c r="Z74" s="152"/>
      <c r="AA74" s="153"/>
      <c r="AB74" s="154"/>
      <c r="AC74" s="44"/>
      <c r="AD74" s="417"/>
    </row>
    <row r="75" spans="1:31" s="134" customFormat="1" ht="10.15" customHeight="1">
      <c r="A75" s="429"/>
      <c r="B75" s="119"/>
      <c r="C75" s="119"/>
      <c r="D75" s="119"/>
      <c r="E75" s="119"/>
      <c r="F75" s="73"/>
      <c r="G75" s="128"/>
      <c r="H75" s="155"/>
      <c r="I75" s="73"/>
      <c r="J75" s="119"/>
      <c r="K75" s="43"/>
      <c r="L75" s="115"/>
      <c r="M75" s="71"/>
      <c r="N75" s="108"/>
      <c r="O75" s="430"/>
      <c r="P75" s="108"/>
      <c r="Q75" s="156"/>
      <c r="R75" s="157"/>
      <c r="S75" s="157"/>
      <c r="T75" s="156"/>
      <c r="U75" s="157"/>
      <c r="V75" s="157"/>
      <c r="W75" s="157"/>
      <c r="X75" s="157"/>
      <c r="Y75" s="156"/>
      <c r="Z75" s="157"/>
      <c r="AA75" s="157"/>
      <c r="AB75" s="157"/>
      <c r="AC75" s="44"/>
      <c r="AD75" s="429"/>
    </row>
    <row r="76" spans="1:31" s="135" customFormat="1" ht="10.15" customHeight="1">
      <c r="A76" s="431"/>
      <c r="B76" s="119"/>
      <c r="C76" s="119"/>
      <c r="D76" s="119"/>
      <c r="E76" s="198"/>
      <c r="F76" s="202" t="s">
        <v>105</v>
      </c>
      <c r="G76" s="129">
        <v>4</v>
      </c>
      <c r="H76" s="158">
        <f>G76*2</f>
        <v>8</v>
      </c>
      <c r="I76" s="73"/>
      <c r="J76" s="73"/>
      <c r="K76" s="43"/>
      <c r="L76" s="115"/>
      <c r="M76" s="71"/>
      <c r="N76" s="200"/>
      <c r="O76" s="432"/>
      <c r="P76" s="200"/>
      <c r="Q76" s="200"/>
      <c r="R76" s="200"/>
      <c r="S76" s="200"/>
      <c r="T76" s="71"/>
      <c r="U76" s="200"/>
      <c r="V76" s="200"/>
      <c r="W76" s="200"/>
      <c r="X76" s="200"/>
      <c r="Y76" s="71"/>
      <c r="Z76" s="200"/>
      <c r="AA76" s="200"/>
      <c r="AB76" s="200"/>
      <c r="AC76" s="51"/>
      <c r="AD76" s="431"/>
    </row>
    <row r="77" spans="1:31" s="135" customFormat="1" ht="10.15" customHeight="1">
      <c r="A77" s="431"/>
      <c r="B77" s="119"/>
      <c r="C77" s="119"/>
      <c r="D77" s="119"/>
      <c r="E77" s="73"/>
      <c r="F77" s="202"/>
      <c r="G77" s="130"/>
      <c r="H77" s="131">
        <f>SUM(I59:I76)</f>
        <v>0</v>
      </c>
      <c r="I77" s="120"/>
      <c r="J77" s="73"/>
      <c r="K77" s="52"/>
      <c r="L77" s="71"/>
      <c r="M77" s="200"/>
      <c r="N77" s="200"/>
      <c r="O77" s="432"/>
      <c r="P77" s="200"/>
      <c r="Q77" s="71"/>
      <c r="R77" s="159" t="s">
        <v>57</v>
      </c>
      <c r="S77" s="71" t="s">
        <v>68</v>
      </c>
      <c r="T77" s="71"/>
      <c r="U77" s="71"/>
      <c r="V77" s="159" t="s">
        <v>60</v>
      </c>
      <c r="W77" s="71" t="s">
        <v>69</v>
      </c>
      <c r="X77" s="71"/>
      <c r="Y77" s="71"/>
      <c r="Z77" s="159" t="s">
        <v>101</v>
      </c>
      <c r="AA77" s="71" t="s">
        <v>70</v>
      </c>
      <c r="AB77" s="71"/>
      <c r="AC77" s="44"/>
      <c r="AD77" s="431"/>
    </row>
    <row r="78" spans="1:31" s="134" customFormat="1" ht="10.15" customHeight="1">
      <c r="A78" s="431"/>
      <c r="B78" s="119"/>
      <c r="C78" s="119"/>
      <c r="D78" s="119"/>
      <c r="E78" s="198"/>
      <c r="F78" s="202" t="s">
        <v>106</v>
      </c>
      <c r="G78" s="160">
        <v>12</v>
      </c>
      <c r="H78" s="160">
        <f>hour*2</f>
        <v>0</v>
      </c>
      <c r="I78" s="73"/>
      <c r="J78" s="73"/>
      <c r="K78" s="43"/>
      <c r="L78" s="71"/>
      <c r="M78" s="71"/>
      <c r="N78" s="71"/>
      <c r="O78" s="432"/>
      <c r="P78" s="200"/>
      <c r="Q78" s="71"/>
      <c r="R78" s="159" t="s">
        <v>58</v>
      </c>
      <c r="S78" s="71" t="s">
        <v>71</v>
      </c>
      <c r="T78" s="71"/>
      <c r="U78" s="71"/>
      <c r="V78" s="159" t="s">
        <v>61</v>
      </c>
      <c r="W78" s="71" t="s">
        <v>72</v>
      </c>
      <c r="X78" s="71"/>
      <c r="Y78" s="71"/>
      <c r="Z78" s="159" t="s">
        <v>63</v>
      </c>
      <c r="AA78" s="71" t="s">
        <v>73</v>
      </c>
      <c r="AB78" s="71"/>
      <c r="AC78" s="44"/>
      <c r="AD78" s="431"/>
      <c r="AE78" s="136"/>
    </row>
    <row r="79" spans="1:31" s="134" customFormat="1" ht="10.15" customHeight="1">
      <c r="A79" s="433"/>
      <c r="B79" s="119"/>
      <c r="C79" s="119"/>
      <c r="D79" s="119"/>
      <c r="E79" s="208"/>
      <c r="F79" s="73"/>
      <c r="G79" s="198"/>
      <c r="H79" s="121"/>
      <c r="I79" s="73"/>
      <c r="J79" s="208"/>
      <c r="K79" s="43"/>
      <c r="L79" s="71"/>
      <c r="M79" s="71"/>
      <c r="N79" s="71"/>
      <c r="O79" s="434"/>
      <c r="P79" s="200"/>
      <c r="Q79" s="71"/>
      <c r="R79" s="159" t="s">
        <v>59</v>
      </c>
      <c r="S79" s="71" t="s">
        <v>74</v>
      </c>
      <c r="T79" s="435"/>
      <c r="U79" s="71"/>
      <c r="V79" s="159" t="s">
        <v>62</v>
      </c>
      <c r="W79" s="71" t="s">
        <v>75</v>
      </c>
      <c r="X79" s="71"/>
      <c r="Y79" s="435"/>
      <c r="Z79" s="159" t="s">
        <v>64</v>
      </c>
      <c r="AA79" s="71" t="s">
        <v>76</v>
      </c>
      <c r="AB79" s="71"/>
      <c r="AC79" s="44"/>
      <c r="AD79" s="433"/>
      <c r="AE79" s="137"/>
    </row>
    <row r="80" spans="1:31" s="134" customFormat="1" ht="10.15" customHeight="1">
      <c r="A80" s="431"/>
      <c r="B80" s="201"/>
      <c r="C80" s="208"/>
      <c r="D80" s="45"/>
      <c r="E80" s="45"/>
      <c r="F80" s="73"/>
      <c r="G80" s="198"/>
      <c r="H80" s="121"/>
      <c r="I80" s="73"/>
      <c r="J80" s="73"/>
      <c r="K80" s="43"/>
      <c r="L80" s="71"/>
      <c r="M80" s="71"/>
      <c r="N80" s="71"/>
      <c r="O80" s="432"/>
      <c r="P80" s="200"/>
      <c r="Q80" s="71"/>
      <c r="R80" s="200"/>
      <c r="S80" s="71"/>
      <c r="T80" s="71"/>
      <c r="U80" s="71"/>
      <c r="V80" s="200"/>
      <c r="W80" s="71"/>
      <c r="X80" s="71"/>
      <c r="Y80" s="71"/>
      <c r="Z80" s="200"/>
      <c r="AA80" s="71"/>
      <c r="AB80" s="71"/>
      <c r="AC80" s="44"/>
      <c r="AD80" s="431"/>
      <c r="AE80" s="137"/>
    </row>
    <row r="81" spans="1:31" s="134" customFormat="1" ht="10.15" customHeight="1">
      <c r="A81" s="436"/>
      <c r="B81" s="201"/>
      <c r="C81" s="202"/>
      <c r="D81" s="45"/>
      <c r="E81" s="45"/>
      <c r="F81" s="73"/>
      <c r="G81" s="437"/>
      <c r="H81" s="121"/>
      <c r="I81" s="73"/>
      <c r="J81" s="202"/>
      <c r="K81" s="43"/>
      <c r="L81" s="71"/>
      <c r="M81" s="71"/>
      <c r="N81" s="71"/>
      <c r="O81" s="438"/>
      <c r="P81" s="200"/>
      <c r="Q81" s="71"/>
      <c r="R81" s="209" t="s">
        <v>77</v>
      </c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51"/>
      <c r="AD81" s="436"/>
      <c r="AE81" s="137"/>
    </row>
    <row r="82" spans="1:31" s="134" customFormat="1" ht="10.15" customHeight="1" thickBot="1">
      <c r="A82" s="439"/>
      <c r="B82" s="122"/>
      <c r="C82" s="123"/>
      <c r="D82" s="123"/>
      <c r="E82" s="123"/>
      <c r="F82" s="123"/>
      <c r="G82" s="123"/>
      <c r="H82" s="123"/>
      <c r="I82" s="123"/>
      <c r="J82" s="123"/>
      <c r="K82" s="124"/>
      <c r="L82" s="125"/>
      <c r="M82" s="125"/>
      <c r="N82" s="125"/>
      <c r="O82" s="126"/>
      <c r="P82" s="125"/>
      <c r="Q82" s="125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7"/>
      <c r="AD82" s="439"/>
    </row>
    <row r="83" spans="1:31" s="138" customFormat="1" ht="1.9" customHeight="1"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</row>
    <row r="84" spans="1:31" s="133" customFormat="1">
      <c r="A84" s="140"/>
      <c r="C84" s="140"/>
      <c r="D84" s="140"/>
      <c r="E84" s="140"/>
      <c r="F84" s="140"/>
      <c r="G84" s="140"/>
      <c r="J84" s="140"/>
      <c r="O84" s="140"/>
      <c r="T84" s="140"/>
      <c r="Y84" s="140"/>
      <c r="AD84" s="140"/>
    </row>
    <row r="85" spans="1:31" s="133" customFormat="1">
      <c r="P85" s="440"/>
      <c r="Q85" s="440"/>
      <c r="R85" s="440"/>
      <c r="S85" s="440"/>
      <c r="U85" s="440"/>
      <c r="V85" s="440"/>
      <c r="W85" s="440"/>
      <c r="X85" s="440"/>
    </row>
    <row r="86" spans="1:31" s="133" customFormat="1">
      <c r="P86" s="440"/>
      <c r="Q86" s="440"/>
      <c r="R86" s="440"/>
      <c r="S86" s="440"/>
      <c r="U86" s="440"/>
      <c r="V86" s="440"/>
      <c r="W86" s="440"/>
      <c r="X86" s="440"/>
    </row>
    <row r="87" spans="1:31" s="133" customFormat="1">
      <c r="P87" s="440"/>
      <c r="Q87" s="440"/>
      <c r="R87" s="440"/>
      <c r="S87" s="440"/>
      <c r="U87" s="440"/>
      <c r="V87" s="440"/>
      <c r="W87" s="440"/>
      <c r="X87" s="440"/>
    </row>
    <row r="88" spans="1:31" s="133" customFormat="1">
      <c r="P88" s="440"/>
      <c r="Q88" s="440"/>
      <c r="R88" s="440"/>
      <c r="S88" s="440"/>
      <c r="U88" s="440"/>
      <c r="V88" s="440"/>
      <c r="W88" s="440"/>
      <c r="X88" s="440"/>
    </row>
    <row r="89" spans="1:31" s="133" customFormat="1">
      <c r="P89" s="440"/>
      <c r="Q89" s="440"/>
      <c r="R89" s="440"/>
      <c r="S89" s="440"/>
      <c r="U89" s="440"/>
      <c r="V89" s="440"/>
      <c r="W89" s="440"/>
      <c r="X89" s="440"/>
    </row>
    <row r="90" spans="1:31" s="133" customFormat="1">
      <c r="P90" s="440"/>
      <c r="Q90" s="440"/>
      <c r="R90" s="440"/>
      <c r="S90" s="440"/>
      <c r="U90" s="440"/>
      <c r="V90" s="440"/>
      <c r="W90" s="440"/>
      <c r="X90" s="440"/>
    </row>
    <row r="91" spans="1:31" s="133" customFormat="1">
      <c r="P91" s="440"/>
      <c r="Q91" s="440"/>
      <c r="R91" s="440"/>
      <c r="S91" s="440"/>
      <c r="U91" s="440"/>
      <c r="V91" s="440"/>
      <c r="W91" s="440"/>
      <c r="X91" s="440"/>
    </row>
    <row r="92" spans="1:31" s="133" customFormat="1"/>
    <row r="93" spans="1:31" s="133" customFormat="1"/>
    <row r="94" spans="1:31" s="133" customFormat="1"/>
    <row r="95" spans="1:31" s="133" customFormat="1"/>
    <row r="96" spans="1:31" s="133" customFormat="1"/>
    <row r="97" spans="1:30">
      <c r="A97" s="133"/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</row>
    <row r="98" spans="1:30">
      <c r="A98" s="133"/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</row>
    <row r="99" spans="1:30">
      <c r="A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</row>
    <row r="100" spans="1:30">
      <c r="A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D100" s="133"/>
    </row>
    <row r="101" spans="1:30">
      <c r="A101" s="133"/>
      <c r="C101" s="133"/>
      <c r="D101" s="133"/>
      <c r="E101" s="133"/>
      <c r="F101" s="133"/>
      <c r="G101" s="133"/>
      <c r="J101" s="133"/>
      <c r="O101" s="133"/>
      <c r="T101" s="133"/>
      <c r="Y101" s="133"/>
      <c r="AD101" s="133"/>
    </row>
    <row r="102" spans="1:30">
      <c r="A102" s="133"/>
      <c r="C102" s="133"/>
      <c r="D102" s="133"/>
      <c r="E102" s="133"/>
      <c r="F102" s="133"/>
      <c r="G102" s="133"/>
      <c r="J102" s="133"/>
      <c r="O102" s="133"/>
      <c r="T102" s="133"/>
      <c r="Y102" s="133"/>
      <c r="AD102" s="133"/>
    </row>
  </sheetData>
  <mergeCells count="101">
    <mergeCell ref="R81:AB81"/>
    <mergeCell ref="U26:X26"/>
    <mergeCell ref="D27:D29"/>
    <mergeCell ref="U27:U30"/>
    <mergeCell ref="V27:V30"/>
    <mergeCell ref="W27:W30"/>
    <mergeCell ref="X27:X30"/>
    <mergeCell ref="F31:I33"/>
    <mergeCell ref="K31:N33"/>
    <mergeCell ref="P31:S33"/>
    <mergeCell ref="U31:X31"/>
    <mergeCell ref="D32:D33"/>
    <mergeCell ref="U32:X35"/>
    <mergeCell ref="F34:F37"/>
    <mergeCell ref="G34:G37"/>
    <mergeCell ref="K34:K37"/>
    <mergeCell ref="L34:L37"/>
    <mergeCell ref="M34:M37"/>
    <mergeCell ref="N34:N37"/>
    <mergeCell ref="P34:P37"/>
    <mergeCell ref="Q34:Q37"/>
    <mergeCell ref="R34:R37"/>
    <mergeCell ref="S34:S37"/>
    <mergeCell ref="U36:X38"/>
    <mergeCell ref="U20:X21"/>
    <mergeCell ref="F22:I22"/>
    <mergeCell ref="U22:U25"/>
    <mergeCell ref="V22:V25"/>
    <mergeCell ref="W22:W25"/>
    <mergeCell ref="X22:X25"/>
    <mergeCell ref="F23:F25"/>
    <mergeCell ref="G23:G25"/>
    <mergeCell ref="H23:H25"/>
    <mergeCell ref="I23:I25"/>
    <mergeCell ref="U7:X7"/>
    <mergeCell ref="Z7:AC7"/>
    <mergeCell ref="P9:S10"/>
    <mergeCell ref="U11:U14"/>
    <mergeCell ref="V11:V14"/>
    <mergeCell ref="W11:W14"/>
    <mergeCell ref="X11:X14"/>
    <mergeCell ref="F14:I16"/>
    <mergeCell ref="K15:N15"/>
    <mergeCell ref="U15:X15"/>
    <mergeCell ref="L16:L19"/>
    <mergeCell ref="M16:M19"/>
    <mergeCell ref="N16:N19"/>
    <mergeCell ref="P16:S17"/>
    <mergeCell ref="U16:U19"/>
    <mergeCell ref="V16:V19"/>
    <mergeCell ref="W16:W19"/>
    <mergeCell ref="X16:X19"/>
    <mergeCell ref="F17:I17"/>
    <mergeCell ref="F18:I19"/>
    <mergeCell ref="P18:S19"/>
    <mergeCell ref="B2:B5"/>
    <mergeCell ref="D5:S5"/>
    <mergeCell ref="F7:I7"/>
    <mergeCell ref="K7:N7"/>
    <mergeCell ref="F20:I21"/>
    <mergeCell ref="K20:N21"/>
    <mergeCell ref="D24:D25"/>
    <mergeCell ref="F26:I26"/>
    <mergeCell ref="K26:N26"/>
    <mergeCell ref="R27:R30"/>
    <mergeCell ref="S27:S30"/>
    <mergeCell ref="N27:N30"/>
    <mergeCell ref="Q27:Q30"/>
    <mergeCell ref="M27:M30"/>
    <mergeCell ref="N22:N25"/>
    <mergeCell ref="Q22:Q25"/>
    <mergeCell ref="R22:R25"/>
    <mergeCell ref="S22:S25"/>
    <mergeCell ref="S11:S14"/>
    <mergeCell ref="L11:L14"/>
    <mergeCell ref="M11:M14"/>
    <mergeCell ref="N11:N14"/>
    <mergeCell ref="L22:L25"/>
    <mergeCell ref="M22:M25"/>
    <mergeCell ref="K16:K19"/>
    <mergeCell ref="P7:S7"/>
    <mergeCell ref="K11:K14"/>
    <mergeCell ref="P11:P14"/>
    <mergeCell ref="P15:S15"/>
    <mergeCell ref="Q11:Q14"/>
    <mergeCell ref="R11:R14"/>
    <mergeCell ref="P20:S21"/>
    <mergeCell ref="K22:K25"/>
    <mergeCell ref="P22:P25"/>
    <mergeCell ref="P26:S26"/>
    <mergeCell ref="F27:F30"/>
    <mergeCell ref="K27:K30"/>
    <mergeCell ref="P27:P30"/>
    <mergeCell ref="G27:G30"/>
    <mergeCell ref="H27:H30"/>
    <mergeCell ref="I27:I30"/>
    <mergeCell ref="L27:L30"/>
    <mergeCell ref="H34:H37"/>
    <mergeCell ref="I34:I37"/>
    <mergeCell ref="N52:Q52"/>
    <mergeCell ref="R56:Z56"/>
  </mergeCells>
  <phoneticPr fontId="50" type="noConversion"/>
  <pageMargins left="0.75" right="0.75" top="1" bottom="1" header="0.5" footer="0.5"/>
  <pageSetup scale="76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activeCell="B19" sqref="B19"/>
    </sheetView>
  </sheetViews>
  <sheetFormatPr defaultColWidth="8.85546875" defaultRowHeight="12.75"/>
  <cols>
    <col min="1" max="1" width="11.42578125" customWidth="1"/>
    <col min="2" max="2" width="62.140625" customWidth="1"/>
  </cols>
  <sheetData>
    <row r="1" spans="1:2" ht="15.75">
      <c r="A1" s="22"/>
      <c r="B1" s="23" t="s">
        <v>111</v>
      </c>
    </row>
    <row r="2" spans="1:2" ht="15.75">
      <c r="A2" s="22"/>
      <c r="B2" s="23" t="str">
        <f>Graphic!D2</f>
        <v>66th IEEE 802.15 WPAN MEETING</v>
      </c>
    </row>
    <row r="3" spans="1:2" ht="15.75">
      <c r="A3" s="22"/>
      <c r="B3" s="23" t="str">
        <f>Graphic!D3</f>
        <v>China World Hotel, Beijing, PRC</v>
      </c>
    </row>
    <row r="4" spans="1:2" ht="15.75">
      <c r="A4" s="22"/>
      <c r="B4" s="23" t="str">
        <f>Graphic!D4</f>
        <v>May 16-20, 2010</v>
      </c>
    </row>
    <row r="5" spans="1:2" ht="15.75">
      <c r="A5" s="22"/>
      <c r="B5" s="23"/>
    </row>
    <row r="6" spans="1:2" ht="15.75">
      <c r="A6" s="168" t="s">
        <v>115</v>
      </c>
      <c r="B6" s="23"/>
    </row>
    <row r="7" spans="1:2" s="172" customFormat="1" ht="15.75">
      <c r="A7" s="170"/>
      <c r="B7" s="441" t="s">
        <v>152</v>
      </c>
    </row>
    <row r="8" spans="1:2" s="172" customFormat="1" ht="15.75">
      <c r="A8" s="170"/>
      <c r="B8" s="171"/>
    </row>
    <row r="9" spans="1:2" ht="15.75">
      <c r="B9" s="174"/>
    </row>
    <row r="10" spans="1:2" ht="15.75">
      <c r="A10" s="24" t="s">
        <v>116</v>
      </c>
      <c r="B10" s="24"/>
    </row>
    <row r="11" spans="1:2" ht="15.75">
      <c r="A11" s="24">
        <v>1</v>
      </c>
      <c r="B11" s="33" t="s">
        <v>161</v>
      </c>
    </row>
    <row r="12" spans="1:2" ht="15.75">
      <c r="A12" s="24">
        <v>2</v>
      </c>
      <c r="B12" s="33" t="s">
        <v>154</v>
      </c>
    </row>
    <row r="13" spans="1:2" ht="15.75">
      <c r="A13" s="24">
        <v>3</v>
      </c>
      <c r="B13" s="33" t="s">
        <v>155</v>
      </c>
    </row>
    <row r="14" spans="1:2" ht="15.75">
      <c r="A14" s="24">
        <v>4</v>
      </c>
      <c r="B14" s="25" t="s">
        <v>156</v>
      </c>
    </row>
    <row r="15" spans="1:2" ht="15.75">
      <c r="A15" s="24">
        <v>5</v>
      </c>
      <c r="B15" s="27" t="s">
        <v>157</v>
      </c>
    </row>
    <row r="16" spans="1:2" ht="15.75">
      <c r="A16" s="24">
        <v>6</v>
      </c>
      <c r="B16" s="27" t="s">
        <v>153</v>
      </c>
    </row>
    <row r="17" spans="1:2" ht="15.75">
      <c r="A17" s="24">
        <v>7</v>
      </c>
      <c r="B17" s="25" t="s">
        <v>158</v>
      </c>
    </row>
    <row r="18" spans="1:2" ht="15.75">
      <c r="A18" s="24">
        <v>8</v>
      </c>
      <c r="B18" s="25" t="s">
        <v>159</v>
      </c>
    </row>
    <row r="19" spans="1:2" ht="15.75">
      <c r="A19" s="24">
        <v>9</v>
      </c>
      <c r="B19" s="25" t="s">
        <v>160</v>
      </c>
    </row>
    <row r="20" spans="1:2" ht="15.75">
      <c r="A20" s="24">
        <v>10</v>
      </c>
      <c r="B20" s="25" t="s">
        <v>162</v>
      </c>
    </row>
    <row r="24" spans="1:2">
      <c r="A24" s="22"/>
      <c r="B24" s="22" t="s">
        <v>109</v>
      </c>
    </row>
    <row r="25" spans="1:2">
      <c r="A25" s="22"/>
      <c r="B25" s="28" t="s">
        <v>39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zoomScale="125" workbookViewId="0">
      <selection activeCell="A9" sqref="A9"/>
    </sheetView>
  </sheetViews>
  <sheetFormatPr defaultColWidth="8.85546875" defaultRowHeight="12.75"/>
  <cols>
    <col min="1" max="1" width="11.42578125" customWidth="1"/>
    <col min="2" max="2" width="46.42578125" customWidth="1"/>
    <col min="3" max="3" width="15.7109375" customWidth="1"/>
  </cols>
  <sheetData>
    <row r="1" spans="1:5" ht="15.75">
      <c r="A1" s="22"/>
      <c r="B1" s="23" t="s">
        <v>25</v>
      </c>
      <c r="C1" s="22"/>
      <c r="D1" s="22"/>
      <c r="E1" s="29"/>
    </row>
    <row r="2" spans="1:5" ht="15.75">
      <c r="A2" s="22"/>
      <c r="B2" s="23" t="str">
        <f>Objectives!B2</f>
        <v>66th IEEE 802.15 WPAN MEETING</v>
      </c>
      <c r="C2" s="22"/>
      <c r="D2" s="22"/>
      <c r="E2" s="29"/>
    </row>
    <row r="3" spans="1:5" ht="15.75">
      <c r="A3" s="22"/>
      <c r="B3" s="23" t="str">
        <f>Objectives!B3</f>
        <v>China World Hotel, Beijing, PRC</v>
      </c>
      <c r="C3" s="22"/>
      <c r="D3" s="22"/>
      <c r="E3" s="29"/>
    </row>
    <row r="4" spans="1:5" ht="15.75">
      <c r="A4" s="22"/>
      <c r="B4" s="23" t="str">
        <f>Objectives!B4</f>
        <v>May 16-20, 2010</v>
      </c>
      <c r="C4" s="22"/>
      <c r="D4" s="22"/>
      <c r="E4" s="29"/>
    </row>
    <row r="6" spans="1:5">
      <c r="A6" s="26"/>
      <c r="B6" s="33"/>
      <c r="C6" s="31"/>
      <c r="D6" s="22"/>
      <c r="E6" s="32"/>
    </row>
    <row r="7" spans="1:5">
      <c r="A7" s="26"/>
      <c r="B7" s="195" t="str">
        <f>Objectives!B11</f>
        <v xml:space="preserve">Tuesday 18 May AM1 -Opening remarks, Comment resolution </v>
      </c>
      <c r="C7" s="31"/>
      <c r="D7" s="22"/>
      <c r="E7" s="32"/>
    </row>
    <row r="8" spans="1:5">
      <c r="A8" s="26">
        <f>0+1</f>
        <v>1</v>
      </c>
      <c r="B8" s="25" t="s">
        <v>110</v>
      </c>
      <c r="C8" s="31" t="s">
        <v>112</v>
      </c>
      <c r="D8" s="22">
        <v>0</v>
      </c>
      <c r="E8" s="32">
        <f>TIME(8,0,0)</f>
        <v>0.33333333333333331</v>
      </c>
    </row>
    <row r="9" spans="1:5">
      <c r="A9" s="26">
        <f>A8+0.1</f>
        <v>1.1000000000000001</v>
      </c>
      <c r="B9" s="141" t="s">
        <v>124</v>
      </c>
      <c r="C9" s="31" t="s">
        <v>125</v>
      </c>
      <c r="D9" s="22">
        <v>120</v>
      </c>
      <c r="E9" s="32">
        <f>E8+TIME(0,D8,0)</f>
        <v>0.33333333333333331</v>
      </c>
    </row>
    <row r="10" spans="1:5">
      <c r="A10" s="26">
        <f>A9+0.1</f>
        <v>1.2000000000000002</v>
      </c>
      <c r="B10" s="33" t="s">
        <v>113</v>
      </c>
      <c r="C10" s="31" t="s">
        <v>112</v>
      </c>
      <c r="D10" s="22">
        <v>0</v>
      </c>
      <c r="E10" s="32">
        <f>E9+TIME(0,D9,0)</f>
        <v>0.41666666666666663</v>
      </c>
    </row>
    <row r="11" spans="1:5">
      <c r="A11" s="22"/>
      <c r="B11" s="194"/>
      <c r="C11" s="22"/>
      <c r="D11" s="22"/>
      <c r="E11" s="22"/>
    </row>
    <row r="12" spans="1:5">
      <c r="A12" s="22"/>
      <c r="B12" s="196" t="str">
        <f>Objectives!B12</f>
        <v>Tuesday 18 May AM2 - Comment resolution</v>
      </c>
      <c r="C12" s="22"/>
      <c r="D12" s="22"/>
      <c r="E12" s="29"/>
    </row>
    <row r="13" spans="1:5">
      <c r="A13" s="26">
        <f>A8+1</f>
        <v>2</v>
      </c>
      <c r="B13" s="25" t="s">
        <v>110</v>
      </c>
      <c r="C13" s="31" t="s">
        <v>112</v>
      </c>
      <c r="D13" s="22">
        <v>0</v>
      </c>
      <c r="E13" s="32">
        <f>TIME(10,30,0)</f>
        <v>0.4375</v>
      </c>
    </row>
    <row r="14" spans="1:5">
      <c r="A14" s="26">
        <f>A13+0.1</f>
        <v>2.1</v>
      </c>
      <c r="B14" s="141" t="s">
        <v>124</v>
      </c>
      <c r="C14" s="31" t="s">
        <v>125</v>
      </c>
      <c r="D14" s="22">
        <v>120</v>
      </c>
      <c r="E14" s="32">
        <f>E13+TIME(0,D13,0)</f>
        <v>0.4375</v>
      </c>
    </row>
    <row r="15" spans="1:5">
      <c r="A15" s="26">
        <f>A14+0.1</f>
        <v>2.2000000000000002</v>
      </c>
      <c r="B15" s="33" t="s">
        <v>113</v>
      </c>
      <c r="C15" s="31" t="s">
        <v>112</v>
      </c>
      <c r="D15" s="22">
        <v>0</v>
      </c>
      <c r="E15" s="32">
        <f>E14+TIME(0,D14,0)</f>
        <v>0.52083333333333337</v>
      </c>
    </row>
    <row r="16" spans="1:5">
      <c r="A16" s="26"/>
      <c r="B16" s="33"/>
      <c r="C16" s="31"/>
      <c r="D16" s="22"/>
      <c r="E16" s="32"/>
    </row>
    <row r="17" spans="1:5">
      <c r="A17" s="26"/>
      <c r="B17" s="195" t="str">
        <f>Objectives!B13</f>
        <v>Tuesday 18 May PM1 - Comment Resolution</v>
      </c>
      <c r="C17" s="31"/>
      <c r="D17" s="22"/>
      <c r="E17" s="32"/>
    </row>
    <row r="18" spans="1:5">
      <c r="A18" s="26">
        <f>A13+1</f>
        <v>3</v>
      </c>
      <c r="B18" s="25" t="s">
        <v>110</v>
      </c>
      <c r="C18" s="31" t="s">
        <v>112</v>
      </c>
      <c r="D18" s="22">
        <v>0</v>
      </c>
      <c r="E18" s="166">
        <f>TIME(13,30,0)</f>
        <v>0.5625</v>
      </c>
    </row>
    <row r="19" spans="1:5">
      <c r="A19" s="26">
        <f>A18+0.1</f>
        <v>3.1</v>
      </c>
      <c r="B19" s="141" t="s">
        <v>124</v>
      </c>
      <c r="C19" s="31" t="s">
        <v>125</v>
      </c>
      <c r="D19" s="22">
        <v>120</v>
      </c>
      <c r="E19" s="166">
        <f>E18+TIME(0,D18,0)</f>
        <v>0.5625</v>
      </c>
    </row>
    <row r="20" spans="1:5">
      <c r="A20" s="26">
        <f>A19+0.1</f>
        <v>3.2</v>
      </c>
      <c r="B20" s="25" t="s">
        <v>113</v>
      </c>
      <c r="C20" s="31" t="s">
        <v>112</v>
      </c>
      <c r="D20" s="22">
        <v>0</v>
      </c>
      <c r="E20" s="166">
        <f>E19+TIME(0,D19,0)</f>
        <v>0.64583333333333337</v>
      </c>
    </row>
    <row r="21" spans="1:5">
      <c r="E21" s="167"/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G20"/>
  <sheetViews>
    <sheetView zoomScale="120" zoomScaleNormal="120" workbookViewId="0">
      <selection activeCell="H11" sqref="H11"/>
    </sheetView>
  </sheetViews>
  <sheetFormatPr defaultColWidth="8.85546875" defaultRowHeight="12.75"/>
  <cols>
    <col min="3" max="3" width="37.140625" customWidth="1"/>
  </cols>
  <sheetData>
    <row r="1" spans="2:7" ht="15.75">
      <c r="C1" s="23" t="s">
        <v>25</v>
      </c>
    </row>
    <row r="2" spans="2:7" ht="15.75">
      <c r="C2" s="23" t="str">
        <f>Graphic!D2</f>
        <v>66th IEEE 802.15 WPAN MEETING</v>
      </c>
    </row>
    <row r="3" spans="2:7" ht="15.75">
      <c r="C3" s="23" t="str">
        <f>Graphic!D3</f>
        <v>China World Hotel, Beijing, PRC</v>
      </c>
    </row>
    <row r="4" spans="2:7" ht="15.75">
      <c r="C4" s="23" t="str">
        <f>Graphic!D4</f>
        <v>May 16-20, 2010</v>
      </c>
    </row>
    <row r="5" spans="2:7" ht="15.75">
      <c r="B5" s="173"/>
      <c r="C5" s="173"/>
      <c r="D5" s="173"/>
      <c r="E5" s="173"/>
      <c r="F5" s="173"/>
      <c r="G5" s="173"/>
    </row>
    <row r="6" spans="2:7" ht="15.75">
      <c r="B6" s="168"/>
      <c r="C6" s="30" t="str">
        <f>Objectives!B14</f>
        <v xml:space="preserve">Wednesday 19 May AM1 -Comment Resolution </v>
      </c>
      <c r="D6" s="168"/>
      <c r="E6" s="168"/>
      <c r="F6" s="175"/>
      <c r="G6" s="173"/>
    </row>
    <row r="7" spans="2:7" ht="15.75">
      <c r="B7" s="176">
        <f>1+Tuesday!A18</f>
        <v>4</v>
      </c>
      <c r="C7" s="177" t="s">
        <v>110</v>
      </c>
      <c r="D7" s="169" t="s">
        <v>112</v>
      </c>
      <c r="E7" s="168">
        <v>0</v>
      </c>
      <c r="F7" s="178">
        <f>TIME(8,0,0)</f>
        <v>0.33333333333333331</v>
      </c>
      <c r="G7" s="173"/>
    </row>
    <row r="8" spans="2:7" ht="15.75">
      <c r="B8" s="176">
        <f>B7+0.1</f>
        <v>4.0999999999999996</v>
      </c>
      <c r="C8" s="141" t="s">
        <v>124</v>
      </c>
      <c r="D8" s="31" t="s">
        <v>125</v>
      </c>
      <c r="E8" s="168">
        <v>120</v>
      </c>
      <c r="F8" s="178">
        <f>F7+TIME(0,E7,0)</f>
        <v>0.33333333333333331</v>
      </c>
      <c r="G8" s="173"/>
    </row>
    <row r="9" spans="2:7" ht="15.75">
      <c r="B9" s="176">
        <f>B8+0.1</f>
        <v>4.1999999999999993</v>
      </c>
      <c r="C9" s="179" t="s">
        <v>113</v>
      </c>
      <c r="D9" s="169" t="s">
        <v>112</v>
      </c>
      <c r="E9" s="168">
        <v>0</v>
      </c>
      <c r="F9" s="178">
        <f>F8+TIME(0,E8,0)</f>
        <v>0.41666666666666663</v>
      </c>
      <c r="G9" s="173"/>
    </row>
    <row r="10" spans="2:7" ht="15.75">
      <c r="B10" s="173"/>
      <c r="C10" s="173"/>
      <c r="D10" s="173"/>
      <c r="E10" s="173"/>
      <c r="F10" s="173"/>
      <c r="G10" s="173"/>
    </row>
    <row r="11" spans="2:7" ht="15.75">
      <c r="B11" s="173"/>
      <c r="C11" s="173"/>
      <c r="D11" s="173"/>
      <c r="E11" s="173"/>
      <c r="F11" s="173"/>
      <c r="G11" s="173"/>
    </row>
    <row r="12" spans="2:7" ht="15.75">
      <c r="B12" s="168"/>
      <c r="C12" s="30" t="str">
        <f>Objectives!B15</f>
        <v>Wednesday 19 May PM1 - Comment Resolution</v>
      </c>
      <c r="D12" s="168"/>
      <c r="E12" s="168"/>
      <c r="F12" s="175"/>
      <c r="G12" s="173"/>
    </row>
    <row r="13" spans="2:7" ht="15.75">
      <c r="B13" s="176">
        <f>B7+1</f>
        <v>5</v>
      </c>
      <c r="C13" s="177" t="s">
        <v>110</v>
      </c>
      <c r="D13" s="169" t="s">
        <v>112</v>
      </c>
      <c r="E13" s="168">
        <v>0</v>
      </c>
      <c r="F13" s="178">
        <f>TIME(13,30,0)</f>
        <v>0.5625</v>
      </c>
      <c r="G13" s="173"/>
    </row>
    <row r="14" spans="2:7" ht="15.75">
      <c r="B14" s="176">
        <f>B8+1</f>
        <v>5.0999999999999996</v>
      </c>
      <c r="C14" s="141" t="s">
        <v>124</v>
      </c>
      <c r="D14" s="31" t="s">
        <v>125</v>
      </c>
      <c r="E14" s="168">
        <v>120</v>
      </c>
      <c r="F14" s="178">
        <f>F13+TIME(0,E13,0)</f>
        <v>0.5625</v>
      </c>
      <c r="G14" s="173"/>
    </row>
    <row r="15" spans="2:7" ht="15.75">
      <c r="B15" s="176">
        <f>B9+1</f>
        <v>5.1999999999999993</v>
      </c>
      <c r="C15" s="179" t="s">
        <v>89</v>
      </c>
      <c r="D15" s="169" t="s">
        <v>112</v>
      </c>
      <c r="E15" s="168">
        <v>0</v>
      </c>
      <c r="F15" s="178">
        <f>F14+TIME(0,E14,0)</f>
        <v>0.64583333333333337</v>
      </c>
      <c r="G15" s="173"/>
    </row>
    <row r="16" spans="2:7" ht="15.75">
      <c r="B16" s="173"/>
      <c r="C16" s="173"/>
      <c r="D16" s="173"/>
      <c r="E16" s="173"/>
      <c r="F16" s="173"/>
      <c r="G16" s="173"/>
    </row>
    <row r="17" spans="2:7" ht="15.75">
      <c r="B17" s="173"/>
      <c r="C17" s="174" t="str">
        <f>Objectives!B16</f>
        <v>Wednesday 19 May PM2 - 4e/4f/4g Joint Meeting</v>
      </c>
      <c r="D17" s="173"/>
      <c r="E17" s="173"/>
      <c r="F17" s="173"/>
      <c r="G17" s="173"/>
    </row>
    <row r="18" spans="2:7" ht="15.75">
      <c r="B18" s="174">
        <f>B13+1</f>
        <v>6</v>
      </c>
      <c r="C18" s="177" t="s">
        <v>110</v>
      </c>
      <c r="D18" s="169" t="s">
        <v>112</v>
      </c>
      <c r="E18" s="168">
        <v>0</v>
      </c>
      <c r="F18" s="178">
        <f>TIME(16,0,0)</f>
        <v>0.66666666666666663</v>
      </c>
      <c r="G18" s="173"/>
    </row>
    <row r="19" spans="2:7" ht="15.75">
      <c r="B19" s="174">
        <f>B18+0.1</f>
        <v>6.1</v>
      </c>
      <c r="C19" s="141" t="s">
        <v>164</v>
      </c>
      <c r="D19" s="31" t="s">
        <v>165</v>
      </c>
      <c r="E19" s="168">
        <v>120</v>
      </c>
      <c r="F19" s="178">
        <f>F18+TIME(0,E18,0)</f>
        <v>0.66666666666666663</v>
      </c>
      <c r="G19" s="173"/>
    </row>
    <row r="20" spans="2:7" ht="15.75">
      <c r="B20" s="174">
        <f>B19+0.1</f>
        <v>6.1999999999999993</v>
      </c>
      <c r="C20" s="179" t="s">
        <v>89</v>
      </c>
      <c r="D20" s="169" t="s">
        <v>112</v>
      </c>
      <c r="E20" s="168">
        <v>0</v>
      </c>
      <c r="F20" s="178">
        <f>F19+TIME(0,E19,0)</f>
        <v>0.75</v>
      </c>
      <c r="G20" s="173"/>
    </row>
  </sheetData>
  <phoneticPr fontId="25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5"/>
  <sheetViews>
    <sheetView workbookViewId="0">
      <selection activeCell="A8" sqref="A8"/>
    </sheetView>
  </sheetViews>
  <sheetFormatPr defaultColWidth="8.85546875" defaultRowHeight="12.75"/>
  <cols>
    <col min="1" max="1" width="11.42578125" customWidth="1"/>
    <col min="2" max="2" width="34.140625" customWidth="1"/>
    <col min="3" max="3" width="14.140625" customWidth="1"/>
  </cols>
  <sheetData>
    <row r="1" spans="1:5" ht="15.75">
      <c r="A1" s="22"/>
      <c r="B1" s="23" t="str">
        <f>Objectives!B1</f>
        <v>AGENDA IEEE 802.15 WNG  MEETING</v>
      </c>
      <c r="C1" s="22"/>
      <c r="D1" s="22"/>
      <c r="E1" s="29"/>
    </row>
    <row r="2" spans="1:5" ht="15.75">
      <c r="A2" s="22"/>
      <c r="B2" s="23" t="str">
        <f>Objectives!B2</f>
        <v>66th IEEE 802.15 WPAN MEETING</v>
      </c>
      <c r="C2" s="22"/>
      <c r="D2" s="22"/>
      <c r="E2" s="29"/>
    </row>
    <row r="3" spans="1:5" ht="15.75">
      <c r="A3" s="22"/>
      <c r="B3" s="23" t="str">
        <f>Objectives!B3</f>
        <v>China World Hotel, Beijing, PRC</v>
      </c>
      <c r="C3" s="22"/>
      <c r="D3" s="22"/>
      <c r="E3" s="29"/>
    </row>
    <row r="4" spans="1:5" ht="15.75">
      <c r="A4" s="22"/>
      <c r="B4" s="23" t="str">
        <f>Objectives!B4</f>
        <v>May 16-20, 2010</v>
      </c>
      <c r="C4" s="34"/>
      <c r="D4" s="31"/>
      <c r="E4" s="22"/>
    </row>
    <row r="6" spans="1:5">
      <c r="A6" s="133"/>
      <c r="B6" s="442" t="str">
        <f>Objectives!B17</f>
        <v xml:space="preserve">Thursday 20 May AM1 - Comment resolution </v>
      </c>
    </row>
    <row r="7" spans="1:5" ht="15.75">
      <c r="A7" s="133">
        <f>Wednesday!B18+1</f>
        <v>7</v>
      </c>
      <c r="B7" s="177" t="s">
        <v>110</v>
      </c>
      <c r="C7" s="169" t="s">
        <v>112</v>
      </c>
      <c r="D7" s="168">
        <v>0</v>
      </c>
      <c r="E7" s="178">
        <f>TIME(8,0,0)</f>
        <v>0.33333333333333331</v>
      </c>
    </row>
    <row r="8" spans="1:5" ht="15.75">
      <c r="A8" s="133">
        <f>A7+0.1</f>
        <v>7.1</v>
      </c>
      <c r="B8" s="174" t="s">
        <v>117</v>
      </c>
      <c r="C8" s="169" t="s">
        <v>118</v>
      </c>
      <c r="D8" s="168">
        <v>120</v>
      </c>
      <c r="E8" s="178">
        <f>E7+TIME(0,D7,0)</f>
        <v>0.33333333333333331</v>
      </c>
    </row>
    <row r="9" spans="1:5" ht="15.75">
      <c r="A9" s="133">
        <f>A8+0.1</f>
        <v>7.1999999999999993</v>
      </c>
      <c r="B9" s="179" t="s">
        <v>113</v>
      </c>
      <c r="C9" s="169" t="s">
        <v>112</v>
      </c>
      <c r="D9" s="168">
        <v>0</v>
      </c>
      <c r="E9" s="178">
        <f>E8+TIME(0,D8,0)</f>
        <v>0.41666666666666663</v>
      </c>
    </row>
    <row r="10" spans="1:5">
      <c r="A10" s="133"/>
    </row>
    <row r="11" spans="1:5">
      <c r="A11" s="133"/>
      <c r="B11" s="442" t="str">
        <f>Objectives!B18</f>
        <v xml:space="preserve">Thursday 20 May AM2 - Comment resolution </v>
      </c>
    </row>
    <row r="12" spans="1:5" ht="15.75">
      <c r="A12" s="133">
        <f>A7+1</f>
        <v>8</v>
      </c>
      <c r="B12" s="177" t="s">
        <v>110</v>
      </c>
      <c r="C12" s="169" t="s">
        <v>112</v>
      </c>
      <c r="D12" s="168">
        <v>0</v>
      </c>
      <c r="E12" s="178">
        <f>TIME(10,30,0)</f>
        <v>0.4375</v>
      </c>
    </row>
    <row r="13" spans="1:5" ht="15.75">
      <c r="A13" s="133">
        <f>A12+0.1</f>
        <v>8.1</v>
      </c>
      <c r="B13" s="174" t="s">
        <v>117</v>
      </c>
      <c r="C13" s="169" t="s">
        <v>118</v>
      </c>
      <c r="D13" s="168">
        <v>120</v>
      </c>
      <c r="E13" s="178">
        <f>E12+TIME(0,D12,0)</f>
        <v>0.4375</v>
      </c>
    </row>
    <row r="14" spans="1:5" ht="15.75">
      <c r="A14" s="133">
        <f>A13+0.1</f>
        <v>8.1999999999999993</v>
      </c>
      <c r="B14" s="179" t="s">
        <v>113</v>
      </c>
      <c r="C14" s="169" t="s">
        <v>112</v>
      </c>
      <c r="D14" s="168">
        <v>0</v>
      </c>
      <c r="E14" s="178">
        <f>E13+TIME(0,D13,0)</f>
        <v>0.52083333333333337</v>
      </c>
    </row>
    <row r="15" spans="1:5">
      <c r="A15" s="133"/>
    </row>
    <row r="16" spans="1:5">
      <c r="A16" s="133"/>
    </row>
    <row r="17" spans="1:5" ht="15.75">
      <c r="A17" s="168"/>
      <c r="B17" s="30" t="str">
        <f>Objectives!B19</f>
        <v xml:space="preserve">Thursday 20 May PM1 - Comment resolution </v>
      </c>
      <c r="C17" s="168"/>
      <c r="D17" s="168"/>
      <c r="E17" s="175"/>
    </row>
    <row r="18" spans="1:5" ht="15.75">
      <c r="A18" s="176">
        <f>A12+1</f>
        <v>9</v>
      </c>
      <c r="B18" s="177" t="s">
        <v>110</v>
      </c>
      <c r="C18" s="169" t="s">
        <v>112</v>
      </c>
      <c r="D18" s="168">
        <v>0</v>
      </c>
      <c r="E18" s="178">
        <f>TIME(13,30,0)</f>
        <v>0.5625</v>
      </c>
    </row>
    <row r="19" spans="1:5" ht="15.75">
      <c r="A19" s="176">
        <f>A18+0.1</f>
        <v>9.1</v>
      </c>
      <c r="B19" s="174" t="s">
        <v>117</v>
      </c>
      <c r="C19" s="169" t="s">
        <v>118</v>
      </c>
      <c r="D19" s="168">
        <v>120</v>
      </c>
      <c r="E19" s="178">
        <f>E18+TIME(0,D18,0)</f>
        <v>0.5625</v>
      </c>
    </row>
    <row r="20" spans="1:5" ht="15.75">
      <c r="A20" s="176">
        <f>A19+0.1</f>
        <v>9.1999999999999993</v>
      </c>
      <c r="B20" s="179" t="s">
        <v>113</v>
      </c>
      <c r="C20" s="169" t="s">
        <v>112</v>
      </c>
      <c r="D20" s="168">
        <v>0</v>
      </c>
      <c r="E20" s="178">
        <f>E19+TIME(0,D19,0)</f>
        <v>0.64583333333333337</v>
      </c>
    </row>
    <row r="21" spans="1:5" ht="15.75">
      <c r="A21" s="176"/>
      <c r="B21" s="179"/>
      <c r="C21" s="169"/>
      <c r="D21" s="168"/>
      <c r="E21" s="178"/>
    </row>
    <row r="22" spans="1:5" ht="15.75">
      <c r="A22" s="176"/>
      <c r="B22" s="177"/>
      <c r="C22" s="169"/>
      <c r="D22" s="168"/>
      <c r="E22" s="178"/>
    </row>
    <row r="23" spans="1:5" ht="15.75">
      <c r="A23" s="168"/>
      <c r="B23" s="30" t="str">
        <f>Objectives!B20</f>
        <v>Thursday 20 May PM2 -Comment resolution, closing remarks</v>
      </c>
      <c r="C23" s="168"/>
      <c r="D23" s="168"/>
      <c r="E23" s="175"/>
    </row>
    <row r="24" spans="1:5" ht="15.75">
      <c r="A24" s="176">
        <f>A18+1</f>
        <v>10</v>
      </c>
      <c r="B24" s="177" t="s">
        <v>110</v>
      </c>
      <c r="C24" s="169" t="s">
        <v>112</v>
      </c>
      <c r="D24" s="168">
        <v>0</v>
      </c>
      <c r="E24" s="178">
        <f>TIME(16,0,0)</f>
        <v>0.66666666666666663</v>
      </c>
    </row>
    <row r="25" spans="1:5" ht="15.75">
      <c r="A25" s="176">
        <f>0.1+A24</f>
        <v>10.1</v>
      </c>
      <c r="B25" s="174" t="s">
        <v>117</v>
      </c>
      <c r="C25" s="169" t="s">
        <v>118</v>
      </c>
      <c r="D25" s="168">
        <v>90</v>
      </c>
      <c r="E25" s="178">
        <f>E24+TIME(0,D24,0)</f>
        <v>0.66666666666666663</v>
      </c>
    </row>
    <row r="26" spans="1:5" ht="15.75">
      <c r="A26" s="176">
        <f>0.1+A25</f>
        <v>10.199999999999999</v>
      </c>
      <c r="B26" s="174" t="s">
        <v>163</v>
      </c>
      <c r="C26" s="169" t="s">
        <v>112</v>
      </c>
      <c r="D26" s="168">
        <v>30</v>
      </c>
      <c r="E26" s="178">
        <f>E25+TIME(0,D25,0)</f>
        <v>0.72916666666666663</v>
      </c>
    </row>
    <row r="27" spans="1:5" ht="15.75">
      <c r="A27" s="176">
        <f>0.1+A26</f>
        <v>10.299999999999999</v>
      </c>
      <c r="B27" s="179" t="s">
        <v>89</v>
      </c>
      <c r="C27" s="169" t="s">
        <v>112</v>
      </c>
      <c r="D27" s="168">
        <v>0</v>
      </c>
      <c r="E27" s="178">
        <f>E26+TIME(0,D26,0)</f>
        <v>0.75</v>
      </c>
    </row>
    <row r="64" spans="2:2">
      <c r="B64" s="22" t="s">
        <v>109</v>
      </c>
    </row>
    <row r="65" spans="2:2">
      <c r="B65" s="28" t="s">
        <v>39</v>
      </c>
    </row>
  </sheetData>
  <phoneticPr fontId="25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Graphic</vt:lpstr>
      <vt:lpstr>Objectives</vt:lpstr>
      <vt:lpstr>Tuesday</vt:lpstr>
      <vt:lpstr>Wednesday</vt:lpstr>
      <vt:lpstr>Thursday</vt:lpstr>
      <vt:lpstr>hour</vt:lpstr>
      <vt:lpstr>Graphic!Print_Area</vt:lpstr>
    </vt:vector>
  </TitlesOfParts>
  <Manager/>
  <Company>Kinney Consulting LLC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2010 Interim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2010-05-03T21:54:58Z</dcterms:modified>
  <cp:category>15-10-0254-00-004e</cp:category>
</cp:coreProperties>
</file>