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85" yWindow="-15" windowWidth="10860" windowHeight="10830" activeTab="3"/>
  </bookViews>
  <sheets>
    <sheet name="Graphic" sheetId="1" r:id="rId1"/>
    <sheet name="Objectives" sheetId="2" r:id="rId2"/>
    <sheet name="Wednesday" sheetId="4" r:id="rId3"/>
    <sheet name="Thursday" sheetId="5" r:id="rId4"/>
  </sheets>
  <definedNames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F10" i="5"/>
  <c r="F11" s="1"/>
  <c r="E10" i="4"/>
  <c r="C7" i="5"/>
  <c r="C5"/>
  <c r="C3"/>
  <c r="C4"/>
  <c r="B4" i="4"/>
  <c r="B3"/>
  <c r="B2"/>
  <c r="F8" i="5"/>
  <c r="F9" s="1"/>
  <c r="F76" i="1"/>
  <c r="F74"/>
  <c r="F72"/>
  <c r="F71"/>
  <c r="F70"/>
  <c r="F69"/>
  <c r="F68"/>
  <c r="F67"/>
  <c r="F66"/>
  <c r="F65"/>
  <c r="F64"/>
  <c r="F63"/>
  <c r="F62"/>
  <c r="F61"/>
  <c r="F60"/>
  <c r="F59"/>
  <c r="F75" s="1"/>
  <c r="B57"/>
  <c r="E7" i="4"/>
  <c r="E9"/>
  <c r="B2" i="2"/>
  <c r="B3"/>
  <c r="B4"/>
  <c r="B6" i="4"/>
  <c r="E8"/>
</calcChain>
</file>

<file path=xl/sharedStrings.xml><?xml version="1.0" encoding="utf-8"?>
<sst xmlns="http://schemas.openxmlformats.org/spreadsheetml/2006/main" count="309" uniqueCount="158">
  <si>
    <t>TG 6 - Body Area Networks</t>
  </si>
  <si>
    <t>Interest Group-THZ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</si>
  <si>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</si>
  <si>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</si>
  <si>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</si>
  <si>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</si>
  <si>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</si>
  <si>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</si>
  <si>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</si>
  <si>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</si>
  <si>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</si>
  <si>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</si>
  <si>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</si>
  <si>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</si>
  <si>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</si>
  <si>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</si>
  <si>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</si>
  <si>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</si>
  <si>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</si>
  <si>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</si>
  <si>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</si>
  <si>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</si>
  <si>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</si>
  <si>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</si>
  <si>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</si>
  <si>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</si>
  <si>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</si>
  <si>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</si>
  <si>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</si>
  <si>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</si>
  <si>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</si>
  <si>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</si>
  <si>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</si>
  <si>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</si>
  <si>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</si>
  <si>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</si>
  <si>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</si>
  <si>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Working Group MTGs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</si>
  <si>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</si>
  <si>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</si>
  <si>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</si>
  <si>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</si>
  <si>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</si>
  <si>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</si>
  <si>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</si>
  <si>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</si>
  <si>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</si>
  <si>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</si>
  <si>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</si>
  <si>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WNG</t>
  </si>
  <si>
    <t>Wireless Leadership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</si>
  <si>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</si>
  <si>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</si>
  <si>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</si>
  <si>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</si>
  <si>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</si>
  <si>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</si>
  <si>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</si>
  <si>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</si>
  <si>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</si>
  <si>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</si>
  <si>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</si>
  <si>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</si>
  <si>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</si>
  <si>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</si>
  <si>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</si>
  <si>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</si>
  <si>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</si>
  <si>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</si>
  <si>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</si>
  <si>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</si>
  <si>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</si>
  <si>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</si>
  <si>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</si>
  <si>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</si>
  <si>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</si>
  <si>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</si>
  <si>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</si>
  <si>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</si>
  <si>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</si>
  <si>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</si>
  <si>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</si>
  <si>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</si>
  <si>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</si>
  <si>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</si>
  <si>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</si>
  <si>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</si>
  <si>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</si>
  <si>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</si>
  <si>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Social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</si>
  <si>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</si>
  <si>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</si>
  <si>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</si>
  <si>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</si>
  <si>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</si>
  <si>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</si>
  <si>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</si>
  <si>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</si>
  <si>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</si>
  <si>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</si>
  <si>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</si>
  <si>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</si>
  <si>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</si>
  <si>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</si>
  <si>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</si>
  <si>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</si>
  <si>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</si>
  <si>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</si>
  <si>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</si>
  <si>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</si>
  <si>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</si>
  <si>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</si>
  <si>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</si>
  <si>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</si>
  <si>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</si>
  <si>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Adjourn</t>
  </si>
  <si>
    <t>11/15 Leadership</t>
  </si>
  <si>
    <t>802,15 WNG</t>
  </si>
  <si>
    <t>Joint 4g/4e/4f</t>
  </si>
  <si>
    <t>AGENDA IEEE 802.15 WNG MEETING</t>
  </si>
  <si>
    <t>R0.1</t>
  </si>
  <si>
    <t>65th IEEE 802.15 WPAN MEETING</t>
  </si>
  <si>
    <t>Caribe Royal Resort, Orlando, Florida, USA</t>
  </si>
  <si>
    <t>March 14-19, 2010</t>
  </si>
  <si>
    <t>802 EC MEETING</t>
  </si>
  <si>
    <r>
      <t>TG4h</t>
    </r>
    <r>
      <rPr>
        <b/>
        <sz val="8"/>
        <color indexed="60"/>
        <rFont val="Arial"/>
        <family val="2"/>
      </rPr>
      <t xml:space="preserve"> CORR1</t>
    </r>
  </si>
  <si>
    <t>IG LECIM</t>
  </si>
  <si>
    <t>Tech Editors Meeting?</t>
  </si>
  <si>
    <t>Lunch on Your Own</t>
  </si>
  <si>
    <t xml:space="preserve">IG PSC </t>
  </si>
  <si>
    <t>IG THZ</t>
  </si>
  <si>
    <t>Tutorial 1</t>
  </si>
  <si>
    <t>Optional Meeting Time</t>
  </si>
  <si>
    <t>Tutorial 2</t>
  </si>
  <si>
    <t>Tutorial 3</t>
  </si>
  <si>
    <t>TG4h CORR1</t>
  </si>
  <si>
    <t>Task Group 4h-15.4 CORRIGENDUM 1</t>
  </si>
  <si>
    <t>TG6 BAN</t>
  </si>
  <si>
    <t>Task Group 6- Body Area Networks</t>
  </si>
  <si>
    <t>RULES</t>
  </si>
  <si>
    <t>Standing Committee on WG Rules</t>
  </si>
  <si>
    <t>IG-THZ</t>
  </si>
  <si>
    <t>IG-LECIM</t>
  </si>
  <si>
    <t>LOW ENERGY CRITICAL INFRASTRUCTURE MGT.</t>
  </si>
  <si>
    <t>IG-PSC</t>
  </si>
  <si>
    <t>PERSONAL SYSTEMS COMMUNICATIONS</t>
  </si>
  <si>
    <t>WG Rules SC</t>
  </si>
  <si>
    <t>TG4h-15.4 corrigendum 1</t>
  </si>
  <si>
    <t>Interest Group-PSC</t>
  </si>
  <si>
    <t>Interest Group-LECIM</t>
  </si>
  <si>
    <t xml:space="preserve">Meeting Objectives / Session Focus - TG4h - Corrigenda </t>
  </si>
  <si>
    <t xml:space="preserve">Wednesday 17 Mar, AM1 - </t>
  </si>
  <si>
    <t>Review Corrigenda worksheet 15-09-790</t>
  </si>
  <si>
    <t>vote on changes to 802.15.4-2006, fwd to WG</t>
  </si>
  <si>
    <t>Thursday, 18 March, AM2</t>
  </si>
  <si>
    <t>Work on Corrigendum document</t>
  </si>
  <si>
    <t>Agree on corrections to standards, move to go to LB</t>
  </si>
  <si>
    <t>Review additional corrigenda and their corrective actions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</si>
</sst>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66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10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9"/>
      <color indexed="61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9"/>
      <color indexed="50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sz val="9"/>
      <name val="Arial"/>
    </font>
    <font>
      <b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40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2" fillId="0" borderId="0" xfId="2" applyFont="1"/>
    <xf numFmtId="166" fontId="23" fillId="0" borderId="0" xfId="2" applyNumberFormat="1" applyFont="1" applyFill="1" applyAlignment="1" applyProtection="1">
      <alignment horizontal="center"/>
    </xf>
    <xf numFmtId="0" fontId="24" fillId="0" borderId="0" xfId="2" applyFont="1" applyFill="1" applyAlignment="1"/>
    <xf numFmtId="49" fontId="22" fillId="0" borderId="0" xfId="0" applyNumberFormat="1" applyFont="1" applyAlignment="1">
      <alignment horizontal="left"/>
    </xf>
    <xf numFmtId="0" fontId="22" fillId="0" borderId="0" xfId="2" quotePrefix="1" applyNumberFormat="1" applyFont="1"/>
    <xf numFmtId="0" fontId="1" fillId="0" borderId="0" xfId="1" applyAlignment="1" applyProtection="1"/>
    <xf numFmtId="18" fontId="22" fillId="0" borderId="0" xfId="2" applyNumberFormat="1" applyFont="1"/>
    <xf numFmtId="167" fontId="24" fillId="0" borderId="0" xfId="2" applyNumberFormat="1" applyFont="1"/>
    <xf numFmtId="0" fontId="22" fillId="0" borderId="0" xfId="2" applyFont="1" applyAlignment="1">
      <alignment horizontal="center"/>
    </xf>
    <xf numFmtId="168" fontId="22" fillId="0" borderId="0" xfId="2" applyNumberFormat="1" applyFont="1" applyProtection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2" applyFont="1" applyFill="1" applyAlignment="1"/>
    <xf numFmtId="0" fontId="26" fillId="0" borderId="0" xfId="0" applyFont="1" applyAlignment="1">
      <alignment horizontal="left" wrapText="1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/>
    </xf>
    <xf numFmtId="0" fontId="33" fillId="5" borderId="1" xfId="0" applyFont="1" applyFill="1" applyBorder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6" borderId="1" xfId="0" applyFont="1" applyFill="1" applyBorder="1" applyAlignment="1">
      <alignment vertical="center"/>
    </xf>
    <xf numFmtId="0" fontId="34" fillId="6" borderId="1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left" vertical="center"/>
    </xf>
    <xf numFmtId="0" fontId="33" fillId="5" borderId="8" xfId="0" applyFont="1" applyFill="1" applyBorder="1" applyAlignment="1">
      <alignment vertical="center"/>
    </xf>
    <xf numFmtId="0" fontId="33" fillId="6" borderId="8" xfId="0" applyFont="1" applyFill="1" applyBorder="1" applyAlignment="1">
      <alignment vertical="center"/>
    </xf>
    <xf numFmtId="0" fontId="33" fillId="5" borderId="7" xfId="0" applyFont="1" applyFill="1" applyBorder="1" applyAlignment="1">
      <alignment vertical="center"/>
    </xf>
    <xf numFmtId="0" fontId="33" fillId="5" borderId="0" xfId="0" applyFont="1" applyFill="1"/>
    <xf numFmtId="0" fontId="33" fillId="6" borderId="14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  <xf numFmtId="0" fontId="33" fillId="8" borderId="16" xfId="0" applyFont="1" applyFill="1" applyBorder="1" applyAlignment="1">
      <alignment horizontal="center" vertical="center"/>
    </xf>
    <xf numFmtId="0" fontId="33" fillId="8" borderId="17" xfId="0" applyFont="1" applyFill="1" applyBorder="1" applyAlignment="1">
      <alignment horizontal="center" vertical="center"/>
    </xf>
    <xf numFmtId="10" fontId="36" fillId="5" borderId="8" xfId="0" applyNumberFormat="1" applyFont="1" applyFill="1" applyBorder="1" applyAlignment="1">
      <alignment vertical="center"/>
    </xf>
    <xf numFmtId="0" fontId="33" fillId="5" borderId="7" xfId="0" applyFont="1" applyFill="1" applyBorder="1" applyAlignment="1">
      <alignment horizontal="left" vertical="center"/>
    </xf>
    <xf numFmtId="164" fontId="33" fillId="8" borderId="18" xfId="0" applyNumberFormat="1" applyFont="1" applyFill="1" applyBorder="1" applyAlignment="1">
      <alignment horizontal="center" vertical="center"/>
    </xf>
    <xf numFmtId="0" fontId="50" fillId="6" borderId="8" xfId="0" applyFont="1" applyFill="1" applyBorder="1" applyAlignment="1">
      <alignment vertical="center"/>
    </xf>
    <xf numFmtId="0" fontId="50" fillId="5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33" fillId="0" borderId="0" xfId="0" applyFont="1"/>
    <xf numFmtId="0" fontId="33" fillId="6" borderId="0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vertical="center"/>
    </xf>
    <xf numFmtId="0" fontId="34" fillId="6" borderId="0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33" fillId="5" borderId="0" xfId="0" applyFont="1" applyFill="1" applyBorder="1"/>
    <xf numFmtId="0" fontId="33" fillId="6" borderId="15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right" vertical="center"/>
    </xf>
    <xf numFmtId="0" fontId="33" fillId="5" borderId="15" xfId="0" applyFont="1" applyFill="1" applyBorder="1" applyAlignment="1">
      <alignment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right" vertical="center"/>
    </xf>
    <xf numFmtId="164" fontId="37" fillId="8" borderId="15" xfId="0" applyNumberFormat="1" applyFont="1" applyFill="1" applyBorder="1" applyAlignment="1" applyProtection="1">
      <alignment horizontal="center" vertical="center"/>
    </xf>
    <xf numFmtId="10" fontId="37" fillId="5" borderId="8" xfId="0" applyNumberFormat="1" applyFont="1" applyFill="1" applyBorder="1" applyAlignment="1" applyProtection="1">
      <alignment horizontal="right" vertical="center"/>
    </xf>
    <xf numFmtId="10" fontId="37" fillId="6" borderId="0" xfId="0" applyNumberFormat="1" applyFont="1" applyFill="1" applyBorder="1" applyAlignment="1" applyProtection="1">
      <alignment horizontal="right" vertical="center"/>
    </xf>
    <xf numFmtId="0" fontId="37" fillId="6" borderId="0" xfId="0" applyFont="1" applyFill="1" applyBorder="1" applyAlignment="1">
      <alignment horizontal="right" vertical="center"/>
    </xf>
    <xf numFmtId="164" fontId="37" fillId="8" borderId="17" xfId="0" applyNumberFormat="1" applyFont="1" applyFill="1" applyBorder="1" applyAlignment="1" applyProtection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40" fillId="6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10" fontId="39" fillId="5" borderId="8" xfId="0" applyNumberFormat="1" applyFont="1" applyFill="1" applyBorder="1" applyAlignment="1" applyProtection="1">
      <alignment horizontal="right" vertical="center"/>
    </xf>
    <xf numFmtId="10" fontId="39" fillId="6" borderId="0" xfId="0" applyNumberFormat="1" applyFont="1" applyFill="1" applyBorder="1" applyAlignment="1" applyProtection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10" fontId="44" fillId="5" borderId="8" xfId="0" applyNumberFormat="1" applyFont="1" applyFill="1" applyBorder="1" applyAlignment="1" applyProtection="1">
      <alignment horizontal="right" vertical="center"/>
    </xf>
    <xf numFmtId="10" fontId="44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10" fontId="38" fillId="5" borderId="8" xfId="0" applyNumberFormat="1" applyFont="1" applyFill="1" applyBorder="1" applyAlignment="1" applyProtection="1">
      <alignment horizontal="right" vertical="center"/>
    </xf>
    <xf numFmtId="10" fontId="38" fillId="6" borderId="0" xfId="0" applyNumberFormat="1" applyFont="1" applyFill="1" applyBorder="1" applyAlignment="1" applyProtection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33" fillId="8" borderId="17" xfId="0" quotePrefix="1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10" fontId="47" fillId="5" borderId="8" xfId="0" applyNumberFormat="1" applyFont="1" applyFill="1" applyBorder="1" applyAlignment="1" applyProtection="1">
      <alignment horizontal="right" vertical="center"/>
    </xf>
    <xf numFmtId="10" fontId="47" fillId="6" borderId="0" xfId="0" applyNumberFormat="1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>
      <alignment horizontal="right" vertical="center"/>
    </xf>
    <xf numFmtId="0" fontId="47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6" fillId="5" borderId="8" xfId="0" applyNumberFormat="1" applyFont="1" applyFill="1" applyBorder="1" applyAlignment="1" applyProtection="1">
      <alignment horizontal="right" vertical="center"/>
    </xf>
    <xf numFmtId="10" fontId="46" fillId="6" borderId="0" xfId="0" applyNumberFormat="1" applyFont="1" applyFill="1" applyBorder="1" applyAlignment="1" applyProtection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10" fontId="36" fillId="6" borderId="0" xfId="0" applyNumberFormat="1" applyFont="1" applyFill="1" applyBorder="1" applyAlignment="1">
      <alignment vertical="center"/>
    </xf>
    <xf numFmtId="0" fontId="49" fillId="5" borderId="0" xfId="0" applyFont="1" applyFill="1" applyBorder="1" applyAlignment="1">
      <alignment horizontal="right" vertical="center"/>
    </xf>
    <xf numFmtId="164" fontId="37" fillId="8" borderId="19" xfId="0" applyNumberFormat="1" applyFont="1" applyFill="1" applyBorder="1" applyAlignment="1" applyProtection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33" fillId="8" borderId="19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3" fillId="8" borderId="19" xfId="0" quotePrefix="1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164" fontId="45" fillId="5" borderId="0" xfId="0" applyNumberFormat="1" applyFont="1" applyFill="1" applyBorder="1" applyAlignment="1">
      <alignment horizontal="center" vertical="center"/>
    </xf>
    <xf numFmtId="165" fontId="45" fillId="5" borderId="0" xfId="0" applyNumberFormat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center" vertical="center"/>
    </xf>
    <xf numFmtId="164" fontId="39" fillId="8" borderId="18" xfId="0" applyNumberFormat="1" applyFont="1" applyFill="1" applyBorder="1" applyAlignment="1" applyProtection="1">
      <alignment horizontal="center" vertical="center"/>
    </xf>
    <xf numFmtId="0" fontId="50" fillId="0" borderId="0" xfId="0" applyFont="1"/>
    <xf numFmtId="0" fontId="50" fillId="5" borderId="0" xfId="0" applyFont="1" applyFill="1" applyBorder="1" applyAlignment="1">
      <alignment vertical="center"/>
    </xf>
    <xf numFmtId="164" fontId="33" fillId="5" borderId="0" xfId="0" applyNumberFormat="1" applyFont="1" applyFill="1" applyBorder="1" applyAlignment="1">
      <alignment vertical="center"/>
    </xf>
    <xf numFmtId="165" fontId="36" fillId="5" borderId="0" xfId="0" applyNumberFormat="1" applyFont="1" applyFill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/>
    </xf>
    <xf numFmtId="1" fontId="33" fillId="8" borderId="18" xfId="0" applyNumberFormat="1" applyFont="1" applyFill="1" applyBorder="1" applyAlignment="1">
      <alignment horizontal="center" vertical="center"/>
    </xf>
    <xf numFmtId="0" fontId="50" fillId="0" borderId="0" xfId="0" applyFont="1" applyFill="1" applyBorder="1"/>
    <xf numFmtId="0" fontId="33" fillId="5" borderId="0" xfId="0" applyFont="1" applyFill="1" applyBorder="1" applyAlignment="1">
      <alignment horizontal="left" vertical="center"/>
    </xf>
    <xf numFmtId="0" fontId="33" fillId="0" borderId="0" xfId="0" applyFont="1" applyFill="1" applyBorder="1"/>
    <xf numFmtId="0" fontId="33" fillId="5" borderId="9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3" fillId="5" borderId="13" xfId="0" applyFont="1" applyFill="1" applyBorder="1" applyAlignment="1">
      <alignment vertical="center"/>
    </xf>
    <xf numFmtId="0" fontId="33" fillId="6" borderId="12" xfId="0" applyFont="1" applyFill="1" applyBorder="1" applyAlignment="1">
      <alignment vertical="center"/>
    </xf>
    <xf numFmtId="0" fontId="33" fillId="7" borderId="12" xfId="0" applyFont="1" applyFill="1" applyBorder="1" applyAlignment="1">
      <alignment vertical="center"/>
    </xf>
    <xf numFmtId="0" fontId="33" fillId="6" borderId="13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2" fillId="4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3" fillId="0" borderId="0" xfId="0" applyFont="1" applyFill="1" applyBorder="1"/>
    <xf numFmtId="0" fontId="55" fillId="9" borderId="3" xfId="0" applyFont="1" applyFill="1" applyBorder="1" applyAlignment="1">
      <alignment horizontal="left" vertical="center"/>
    </xf>
    <xf numFmtId="0" fontId="55" fillId="9" borderId="1" xfId="0" applyFont="1" applyFill="1" applyBorder="1" applyAlignment="1">
      <alignment horizontal="left" vertical="center"/>
    </xf>
    <xf numFmtId="0" fontId="53" fillId="9" borderId="1" xfId="0" applyFont="1" applyFill="1" applyBorder="1" applyAlignment="1">
      <alignment vertical="center"/>
    </xf>
    <xf numFmtId="0" fontId="53" fillId="9" borderId="1" xfId="0" applyFont="1" applyFill="1" applyBorder="1" applyAlignment="1">
      <alignment horizontal="center" vertical="center"/>
    </xf>
    <xf numFmtId="0" fontId="53" fillId="9" borderId="34" xfId="0" applyFont="1" applyFill="1" applyBorder="1" applyAlignment="1">
      <alignment horizontal="center" vertical="center"/>
    </xf>
    <xf numFmtId="0" fontId="55" fillId="9" borderId="7" xfId="0" applyFont="1" applyFill="1" applyBorder="1" applyAlignment="1">
      <alignment horizontal="left" vertical="center" indent="2"/>
    </xf>
    <xf numFmtId="0" fontId="55" fillId="9" borderId="0" xfId="0" applyFont="1" applyFill="1" applyBorder="1" applyAlignment="1">
      <alignment horizontal="left" vertical="center" indent="2"/>
    </xf>
    <xf numFmtId="0" fontId="56" fillId="9" borderId="7" xfId="0" applyFont="1" applyFill="1" applyBorder="1" applyAlignment="1">
      <alignment horizontal="left" vertical="center" indent="2"/>
    </xf>
    <xf numFmtId="0" fontId="56" fillId="9" borderId="0" xfId="0" applyFont="1" applyFill="1" applyBorder="1" applyAlignment="1">
      <alignment horizontal="left" vertical="center" indent="2"/>
    </xf>
    <xf numFmtId="0" fontId="57" fillId="9" borderId="0" xfId="0" applyFont="1" applyFill="1" applyAlignment="1">
      <alignment horizontal="left" indent="2"/>
    </xf>
    <xf numFmtId="0" fontId="57" fillId="9" borderId="20" xfId="0" applyFont="1" applyFill="1" applyBorder="1" applyAlignment="1">
      <alignment horizontal="left" indent="2"/>
    </xf>
    <xf numFmtId="0" fontId="57" fillId="0" borderId="0" xfId="0" applyFont="1" applyAlignment="1">
      <alignment horizontal="left" indent="2"/>
    </xf>
    <xf numFmtId="0" fontId="53" fillId="2" borderId="0" xfId="0" applyFont="1" applyFill="1" applyBorder="1"/>
    <xf numFmtId="0" fontId="53" fillId="4" borderId="36" xfId="0" applyFont="1" applyFill="1" applyBorder="1" applyAlignment="1">
      <alignment horizontal="center" vertical="center"/>
    </xf>
    <xf numFmtId="0" fontId="58" fillId="0" borderId="0" xfId="0" applyFont="1"/>
    <xf numFmtId="0" fontId="11" fillId="11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2" fillId="12" borderId="5" xfId="0" quotePrefix="1" applyFont="1" applyFill="1" applyBorder="1" applyAlignment="1">
      <alignment horizontal="center" vertical="center" wrapText="1"/>
    </xf>
    <xf numFmtId="0" fontId="11" fillId="7" borderId="5" xfId="0" quotePrefix="1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3" fillId="7" borderId="5" xfId="0" applyFont="1" applyFill="1" applyBorder="1" applyAlignment="1">
      <alignment horizontal="center" vertical="center" wrapText="1"/>
    </xf>
    <xf numFmtId="0" fontId="59" fillId="3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2" borderId="37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59" fillId="3" borderId="3" xfId="0" applyFont="1" applyFill="1" applyBorder="1" applyAlignment="1">
      <alignment vertical="center" wrapText="1"/>
    </xf>
    <xf numFmtId="0" fontId="59" fillId="3" borderId="1" xfId="0" applyFont="1" applyFill="1" applyBorder="1" applyAlignment="1">
      <alignment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vertical="center" wrapText="1"/>
    </xf>
    <xf numFmtId="0" fontId="59" fillId="3" borderId="12" xfId="0" applyFont="1" applyFill="1" applyBorder="1" applyAlignment="1">
      <alignment vertical="center" wrapText="1"/>
    </xf>
    <xf numFmtId="0" fontId="53" fillId="2" borderId="36" xfId="0" applyFont="1" applyFill="1" applyBorder="1"/>
    <xf numFmtId="0" fontId="17" fillId="8" borderId="3" xfId="0" applyFont="1" applyFill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center"/>
    </xf>
    <xf numFmtId="0" fontId="17" fillId="8" borderId="2" xfId="0" applyFont="1" applyFill="1" applyBorder="1" applyAlignment="1">
      <alignment horizontal="left" vertical="center"/>
    </xf>
    <xf numFmtId="0" fontId="19" fillId="8" borderId="7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9" fillId="8" borderId="8" xfId="0" applyFont="1" applyFill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/>
    </xf>
    <xf numFmtId="0" fontId="13" fillId="8" borderId="8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 indent="1"/>
    </xf>
    <xf numFmtId="0" fontId="17" fillId="8" borderId="0" xfId="0" applyFont="1" applyFill="1" applyBorder="1" applyAlignment="1">
      <alignment horizontal="left" vertical="center" indent="1"/>
    </xf>
    <xf numFmtId="0" fontId="17" fillId="8" borderId="8" xfId="0" applyFont="1" applyFill="1" applyBorder="1" applyAlignment="1">
      <alignment horizontal="left" vertical="center" indent="1"/>
    </xf>
    <xf numFmtId="0" fontId="14" fillId="0" borderId="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164" fontId="33" fillId="8" borderId="15" xfId="0" applyNumberFormat="1" applyFont="1" applyFill="1" applyBorder="1" applyAlignment="1">
      <alignment horizontal="center" vertical="center"/>
    </xf>
    <xf numFmtId="2" fontId="37" fillId="5" borderId="0" xfId="0" applyNumberFormat="1" applyFont="1" applyFill="1" applyBorder="1" applyAlignment="1" applyProtection="1">
      <alignment horizontal="right" vertical="center"/>
    </xf>
    <xf numFmtId="164" fontId="33" fillId="8" borderId="17" xfId="0" applyNumberFormat="1" applyFont="1" applyFill="1" applyBorder="1" applyAlignment="1">
      <alignment horizontal="center" vertical="center"/>
    </xf>
    <xf numFmtId="2" fontId="41" fillId="5" borderId="0" xfId="0" applyNumberFormat="1" applyFont="1" applyFill="1" applyBorder="1" applyAlignment="1" applyProtection="1">
      <alignment horizontal="right" vertical="center"/>
    </xf>
    <xf numFmtId="2" fontId="39" fillId="5" borderId="0" xfId="0" applyNumberFormat="1" applyFont="1" applyFill="1" applyBorder="1" applyAlignment="1" applyProtection="1">
      <alignment horizontal="right" vertical="center"/>
    </xf>
    <xf numFmtId="2" fontId="44" fillId="5" borderId="0" xfId="0" applyNumberFormat="1" applyFont="1" applyFill="1" applyBorder="1" applyAlignment="1" applyProtection="1">
      <alignment horizontal="right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2" fontId="38" fillId="5" borderId="0" xfId="0" applyNumberFormat="1" applyFont="1" applyFill="1" applyBorder="1" applyAlignment="1" applyProtection="1">
      <alignment horizontal="right" vertical="center"/>
    </xf>
    <xf numFmtId="2" fontId="47" fillId="5" borderId="0" xfId="0" applyNumberFormat="1" applyFont="1" applyFill="1" applyBorder="1" applyAlignment="1" applyProtection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2" fontId="46" fillId="5" borderId="0" xfId="0" applyNumberFormat="1" applyFont="1" applyFill="1" applyBorder="1" applyAlignment="1" applyProtection="1">
      <alignment horizontal="right" vertical="center"/>
    </xf>
    <xf numFmtId="0" fontId="62" fillId="6" borderId="0" xfId="0" applyFont="1" applyFill="1" applyBorder="1" applyAlignment="1">
      <alignment horizontal="right" vertical="center"/>
    </xf>
    <xf numFmtId="2" fontId="36" fillId="5" borderId="0" xfId="0" applyNumberFormat="1" applyFont="1" applyFill="1" applyBorder="1" applyAlignment="1">
      <alignment vertical="center"/>
    </xf>
    <xf numFmtId="0" fontId="63" fillId="5" borderId="0" xfId="0" applyFont="1" applyFill="1" applyBorder="1" applyAlignment="1">
      <alignment horizontal="right" vertical="center"/>
    </xf>
    <xf numFmtId="164" fontId="33" fillId="8" borderId="19" xfId="0" applyNumberFormat="1" applyFont="1" applyFill="1" applyBorder="1" applyAlignment="1">
      <alignment horizontal="center" vertical="center"/>
    </xf>
    <xf numFmtId="2" fontId="63" fillId="5" borderId="0" xfId="0" applyNumberFormat="1" applyFont="1" applyFill="1" applyBorder="1" applyAlignment="1">
      <alignment vertical="center"/>
    </xf>
    <xf numFmtId="0" fontId="63" fillId="6" borderId="0" xfId="0" applyFont="1" applyFill="1" applyBorder="1" applyAlignment="1">
      <alignment horizontal="right" vertical="center"/>
    </xf>
    <xf numFmtId="0" fontId="25" fillId="5" borderId="0" xfId="0" applyFont="1" applyFill="1" applyBorder="1" applyAlignment="1">
      <alignment horizontal="right"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64" fillId="9" borderId="0" xfId="0" applyFont="1" applyFill="1" applyAlignment="1"/>
    <xf numFmtId="0" fontId="64" fillId="9" borderId="20" xfId="0" applyFont="1" applyFill="1" applyBorder="1" applyAlignment="1"/>
    <xf numFmtId="0" fontId="64" fillId="0" borderId="0" xfId="0" applyFont="1" applyAlignment="1"/>
    <xf numFmtId="0" fontId="65" fillId="0" borderId="0" xfId="0" applyFont="1" applyAlignment="1"/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left" vertical="center" indent="1"/>
    </xf>
    <xf numFmtId="0" fontId="15" fillId="8" borderId="1" xfId="0" applyFont="1" applyFill="1" applyBorder="1" applyAlignment="1">
      <alignment horizontal="left" vertical="center" indent="1"/>
    </xf>
    <xf numFmtId="0" fontId="15" fillId="8" borderId="2" xfId="0" applyFont="1" applyFill="1" applyBorder="1" applyAlignment="1">
      <alignment horizontal="left" vertical="center" indent="1"/>
    </xf>
    <xf numFmtId="0" fontId="11" fillId="8" borderId="7" xfId="0" applyFont="1" applyFill="1" applyBorder="1" applyAlignment="1">
      <alignment horizontal="left" vertical="center" indent="1"/>
    </xf>
    <xf numFmtId="0" fontId="11" fillId="8" borderId="0" xfId="0" applyFont="1" applyFill="1" applyBorder="1" applyAlignment="1">
      <alignment horizontal="left" vertical="center" indent="1"/>
    </xf>
    <xf numFmtId="0" fontId="11" fillId="8" borderId="8" xfId="0" applyFont="1" applyFill="1" applyBorder="1" applyAlignment="1">
      <alignment horizontal="left" vertical="center" indent="1"/>
    </xf>
    <xf numFmtId="0" fontId="16" fillId="8" borderId="7" xfId="0" applyFont="1" applyFill="1" applyBorder="1" applyAlignment="1">
      <alignment horizontal="left" vertical="center" indent="1"/>
    </xf>
    <xf numFmtId="0" fontId="16" fillId="8" borderId="0" xfId="0" applyFont="1" applyFill="1" applyBorder="1" applyAlignment="1">
      <alignment horizontal="left" vertical="center" indent="1"/>
    </xf>
    <xf numFmtId="0" fontId="16" fillId="8" borderId="8" xfId="0" applyFont="1" applyFill="1" applyBorder="1" applyAlignment="1">
      <alignment horizontal="left" vertical="center" indent="1"/>
    </xf>
    <xf numFmtId="0" fontId="61" fillId="0" borderId="7" xfId="0" applyFont="1" applyFill="1" applyBorder="1" applyAlignment="1">
      <alignment horizontal="left" vertical="center" indent="1"/>
    </xf>
    <xf numFmtId="0" fontId="61" fillId="0" borderId="0" xfId="0" applyFont="1" applyFill="1" applyBorder="1" applyAlignment="1">
      <alignment horizontal="left" vertical="center" indent="1"/>
    </xf>
    <xf numFmtId="0" fontId="61" fillId="0" borderId="8" xfId="0" applyFont="1" applyFill="1" applyBorder="1" applyAlignment="1">
      <alignment horizontal="left" vertical="center" indent="1"/>
    </xf>
    <xf numFmtId="0" fontId="32" fillId="8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 indent="1"/>
    </xf>
    <xf numFmtId="0" fontId="18" fillId="8" borderId="0" xfId="0" applyFont="1" applyFill="1" applyBorder="1" applyAlignment="1">
      <alignment horizontal="left" vertical="center" indent="1"/>
    </xf>
    <xf numFmtId="0" fontId="18" fillId="8" borderId="8" xfId="0" applyFont="1" applyFill="1" applyBorder="1" applyAlignment="1">
      <alignment horizontal="left" vertical="center" indent="1"/>
    </xf>
    <xf numFmtId="0" fontId="52" fillId="8" borderId="7" xfId="0" applyFont="1" applyFill="1" applyBorder="1" applyAlignment="1">
      <alignment horizontal="left" vertical="center" indent="1"/>
    </xf>
    <xf numFmtId="0" fontId="52" fillId="8" borderId="0" xfId="0" applyFont="1" applyFill="1" applyBorder="1" applyAlignment="1">
      <alignment horizontal="left" vertical="center" indent="1"/>
    </xf>
    <xf numFmtId="0" fontId="52" fillId="8" borderId="8" xfId="0" applyFont="1" applyFill="1" applyBorder="1" applyAlignment="1">
      <alignment horizontal="left" vertical="center" inden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54" fillId="5" borderId="10" xfId="0" applyFont="1" applyFill="1" applyBorder="1" applyAlignment="1">
      <alignment horizontal="center" vertical="center"/>
    </xf>
    <xf numFmtId="0" fontId="54" fillId="5" borderId="11" xfId="0" applyFont="1" applyFill="1" applyBorder="1" applyAlignment="1">
      <alignment horizontal="center" vertical="center"/>
    </xf>
    <xf numFmtId="0" fontId="53" fillId="9" borderId="9" xfId="0" applyFont="1" applyFill="1" applyBorder="1" applyAlignment="1">
      <alignment horizontal="center" vertical="center"/>
    </xf>
    <xf numFmtId="0" fontId="53" fillId="9" borderId="12" xfId="0" applyFont="1" applyFill="1" applyBorder="1" applyAlignment="1">
      <alignment horizontal="center" vertical="center"/>
    </xf>
    <xf numFmtId="0" fontId="53" fillId="9" borderId="35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center"/>
    </xf>
    <xf numFmtId="0" fontId="53" fillId="4" borderId="2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 wrapText="1"/>
    </xf>
    <xf numFmtId="0" fontId="53" fillId="4" borderId="26" xfId="0" applyFont="1" applyFill="1" applyBorder="1" applyAlignment="1">
      <alignment horizontal="center" vertical="center" wrapText="1"/>
    </xf>
    <xf numFmtId="0" fontId="53" fillId="4" borderId="25" xfId="0" applyFont="1" applyFill="1" applyBorder="1" applyAlignment="1">
      <alignment horizontal="center" vertical="center" wrapText="1"/>
    </xf>
    <xf numFmtId="0" fontId="53" fillId="4" borderId="27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53" fillId="8" borderId="9" xfId="0" applyFont="1" applyFill="1" applyBorder="1" applyAlignment="1">
      <alignment horizontal="left" vertical="center" indent="1"/>
    </xf>
    <xf numFmtId="0" fontId="53" fillId="8" borderId="12" xfId="0" applyFont="1" applyFill="1" applyBorder="1" applyAlignment="1">
      <alignment horizontal="left" vertical="center" indent="1"/>
    </xf>
    <xf numFmtId="0" fontId="53" fillId="8" borderId="13" xfId="0" applyFont="1" applyFill="1" applyBorder="1" applyAlignment="1">
      <alignment horizontal="left" vertical="center" indent="1"/>
    </xf>
    <xf numFmtId="0" fontId="33" fillId="5" borderId="7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right" vertical="center"/>
    </xf>
    <xf numFmtId="0" fontId="33" fillId="5" borderId="20" xfId="0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9"/>
  <sheetViews>
    <sheetView workbookViewId="0">
      <selection activeCell="H22" sqref="H22:H25"/>
    </sheetView>
  </sheetViews>
  <sheetFormatPr defaultColWidth="5.28515625" defaultRowHeight="12"/>
  <cols>
    <col min="1" max="1" width="12.28515625" style="185" customWidth="1"/>
    <col min="2" max="3" width="5.28515625" style="185"/>
    <col min="4" max="4" width="7.140625" style="185" customWidth="1"/>
    <col min="5" max="5" width="5.28515625" style="185"/>
    <col min="6" max="6" width="6" style="185" customWidth="1"/>
    <col min="7" max="8" width="5.28515625" style="185"/>
    <col min="9" max="9" width="6.42578125" style="185" customWidth="1"/>
    <col min="10" max="10" width="6.28515625" style="185" customWidth="1"/>
    <col min="11" max="11" width="5.85546875" style="185" customWidth="1"/>
    <col min="12" max="12" width="6.140625" style="185" customWidth="1"/>
    <col min="13" max="13" width="5.28515625" style="185"/>
    <col min="14" max="14" width="6" style="185" customWidth="1"/>
    <col min="15" max="15" width="5.28515625" style="185"/>
    <col min="16" max="16" width="6.7109375" style="185" customWidth="1"/>
    <col min="17" max="18" width="6.140625" style="185" customWidth="1"/>
    <col min="19" max="16384" width="5.28515625" style="185"/>
  </cols>
  <sheetData>
    <row r="1" spans="1:28" s="170" customFormat="1" ht="1.9" customHeight="1" thickBot="1"/>
    <row r="2" spans="1:28" s="170" customFormat="1" ht="19.899999999999999" customHeight="1">
      <c r="A2" s="342" t="s">
        <v>120</v>
      </c>
      <c r="B2" s="171" t="s">
        <v>121</v>
      </c>
      <c r="C2" s="172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4"/>
      <c r="W2" s="175"/>
    </row>
    <row r="3" spans="1:28" s="170" customFormat="1" ht="19.899999999999999" customHeight="1">
      <c r="A3" s="343"/>
      <c r="B3" s="176" t="s">
        <v>122</v>
      </c>
      <c r="C3" s="177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5"/>
      <c r="X3" s="246"/>
      <c r="Y3" s="246"/>
      <c r="Z3" s="246"/>
      <c r="AA3" s="246"/>
      <c r="AB3" s="246"/>
    </row>
    <row r="4" spans="1:28" s="170" customFormat="1" ht="19.899999999999999" customHeight="1">
      <c r="A4" s="343"/>
      <c r="B4" s="178" t="s">
        <v>123</v>
      </c>
      <c r="C4" s="179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1"/>
      <c r="X4" s="182"/>
      <c r="Y4" s="182"/>
      <c r="Z4" s="182"/>
      <c r="AA4" s="182"/>
      <c r="AB4" s="182"/>
    </row>
    <row r="5" spans="1:28" s="170" customFormat="1" ht="19.899999999999999" customHeight="1" thickBot="1">
      <c r="A5" s="343"/>
      <c r="B5" s="344" t="s">
        <v>58</v>
      </c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6"/>
    </row>
    <row r="6" spans="1:28" s="170" customFormat="1" ht="1.9" customHeight="1" thickBot="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8" ht="13.15" customHeight="1" thickBot="1">
      <c r="A7" s="184" t="s">
        <v>59</v>
      </c>
      <c r="B7" s="347" t="s">
        <v>60</v>
      </c>
      <c r="C7" s="348"/>
      <c r="D7" s="349" t="s">
        <v>61</v>
      </c>
      <c r="E7" s="350"/>
      <c r="F7" s="350"/>
      <c r="G7" s="351"/>
      <c r="H7" s="352" t="s">
        <v>62</v>
      </c>
      <c r="I7" s="352"/>
      <c r="J7" s="352"/>
      <c r="K7" s="352"/>
      <c r="L7" s="353" t="s">
        <v>63</v>
      </c>
      <c r="M7" s="352"/>
      <c r="N7" s="352"/>
      <c r="O7" s="354"/>
      <c r="P7" s="353" t="s">
        <v>64</v>
      </c>
      <c r="Q7" s="352"/>
      <c r="R7" s="352"/>
      <c r="S7" s="354"/>
      <c r="T7" s="353" t="s">
        <v>65</v>
      </c>
      <c r="U7" s="352"/>
      <c r="V7" s="352"/>
      <c r="W7" s="354"/>
    </row>
    <row r="8" spans="1:28" s="170" customFormat="1" ht="1.9" customHeight="1" thickBo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</row>
    <row r="9" spans="1:28" ht="13.15" customHeight="1">
      <c r="A9" s="186" t="s">
        <v>66</v>
      </c>
      <c r="B9" s="355"/>
      <c r="C9" s="356"/>
      <c r="D9" s="1"/>
      <c r="E9" s="1"/>
      <c r="F9" s="1"/>
      <c r="G9" s="2"/>
      <c r="H9" s="3"/>
      <c r="I9" s="1"/>
      <c r="J9" s="1"/>
      <c r="K9" s="2"/>
      <c r="L9" s="359" t="s">
        <v>67</v>
      </c>
      <c r="M9" s="360"/>
      <c r="N9" s="360"/>
      <c r="O9" s="361"/>
      <c r="P9" s="4" t="s">
        <v>95</v>
      </c>
      <c r="Q9" s="5"/>
      <c r="R9" s="5"/>
      <c r="S9" s="6"/>
      <c r="T9" s="4" t="s">
        <v>95</v>
      </c>
      <c r="U9" s="5"/>
      <c r="V9" s="5"/>
      <c r="W9" s="6"/>
    </row>
    <row r="10" spans="1:28" ht="13.15" customHeight="1" thickBot="1">
      <c r="A10" s="186" t="s">
        <v>68</v>
      </c>
      <c r="B10" s="357"/>
      <c r="C10" s="358"/>
      <c r="D10" s="7"/>
      <c r="E10" s="7"/>
      <c r="F10" s="7"/>
      <c r="G10" s="187"/>
      <c r="H10" s="8"/>
      <c r="I10" s="59"/>
      <c r="J10" s="7"/>
      <c r="K10" s="20"/>
      <c r="L10" s="362"/>
      <c r="M10" s="308"/>
      <c r="N10" s="305"/>
      <c r="O10" s="363"/>
      <c r="P10" s="9"/>
      <c r="Q10" s="10"/>
      <c r="R10" s="10"/>
      <c r="S10" s="11"/>
      <c r="T10" s="12"/>
      <c r="U10" s="60"/>
      <c r="V10" s="60"/>
      <c r="W10" s="13"/>
    </row>
    <row r="11" spans="1:28" ht="13.15" customHeight="1">
      <c r="A11" s="188" t="s">
        <v>69</v>
      </c>
      <c r="B11" s="357"/>
      <c r="C11" s="358"/>
      <c r="D11" s="322" t="s">
        <v>124</v>
      </c>
      <c r="E11" s="324"/>
      <c r="F11" s="316"/>
      <c r="G11" s="319"/>
      <c r="H11" s="364" t="s">
        <v>41</v>
      </c>
      <c r="I11" s="365" t="s">
        <v>96</v>
      </c>
      <c r="J11" s="341" t="s">
        <v>42</v>
      </c>
      <c r="K11" s="368" t="s">
        <v>97</v>
      </c>
      <c r="L11" s="368" t="s">
        <v>97</v>
      </c>
      <c r="M11" s="295" t="s">
        <v>96</v>
      </c>
      <c r="N11" s="297" t="s">
        <v>125</v>
      </c>
      <c r="O11" s="364" t="s">
        <v>41</v>
      </c>
      <c r="P11" s="369" t="s">
        <v>126</v>
      </c>
      <c r="Q11" s="368" t="s">
        <v>97</v>
      </c>
      <c r="R11" s="295" t="s">
        <v>96</v>
      </c>
      <c r="S11" s="364" t="s">
        <v>41</v>
      </c>
      <c r="T11" s="12"/>
      <c r="U11" s="60"/>
      <c r="V11" s="60"/>
      <c r="W11" s="13"/>
    </row>
    <row r="12" spans="1:28" ht="13.15" customHeight="1">
      <c r="A12" s="188" t="s">
        <v>71</v>
      </c>
      <c r="B12" s="357"/>
      <c r="C12" s="358"/>
      <c r="D12" s="325"/>
      <c r="E12" s="327"/>
      <c r="F12" s="317"/>
      <c r="G12" s="320"/>
      <c r="H12" s="364"/>
      <c r="I12" s="366"/>
      <c r="J12" s="331"/>
      <c r="K12" s="333"/>
      <c r="L12" s="333"/>
      <c r="M12" s="296"/>
      <c r="N12" s="297"/>
      <c r="O12" s="364"/>
      <c r="P12" s="369"/>
      <c r="Q12" s="333"/>
      <c r="R12" s="296"/>
      <c r="S12" s="364"/>
      <c r="T12" s="12"/>
      <c r="U12" s="60"/>
      <c r="V12" s="60"/>
      <c r="W12" s="13"/>
    </row>
    <row r="13" spans="1:28" ht="13.15" customHeight="1">
      <c r="A13" s="188" t="s">
        <v>72</v>
      </c>
      <c r="B13" s="357"/>
      <c r="C13" s="358"/>
      <c r="D13" s="325"/>
      <c r="E13" s="327"/>
      <c r="F13" s="317"/>
      <c r="G13" s="320"/>
      <c r="H13" s="364"/>
      <c r="I13" s="366"/>
      <c r="J13" s="331"/>
      <c r="K13" s="333"/>
      <c r="L13" s="333"/>
      <c r="M13" s="296"/>
      <c r="N13" s="297"/>
      <c r="O13" s="364"/>
      <c r="P13" s="369"/>
      <c r="Q13" s="333"/>
      <c r="R13" s="296"/>
      <c r="S13" s="364"/>
      <c r="T13" s="12"/>
      <c r="U13" s="60"/>
      <c r="V13" s="60"/>
      <c r="W13" s="13"/>
    </row>
    <row r="14" spans="1:28" ht="13.15" customHeight="1" thickBot="1">
      <c r="A14" s="188" t="s">
        <v>73</v>
      </c>
      <c r="B14" s="357"/>
      <c r="C14" s="358"/>
      <c r="D14" s="325"/>
      <c r="E14" s="327"/>
      <c r="F14" s="317"/>
      <c r="G14" s="320"/>
      <c r="H14" s="364"/>
      <c r="I14" s="367"/>
      <c r="J14" s="332"/>
      <c r="K14" s="334"/>
      <c r="L14" s="334"/>
      <c r="M14" s="296"/>
      <c r="N14" s="297"/>
      <c r="O14" s="364"/>
      <c r="P14" s="369"/>
      <c r="Q14" s="334"/>
      <c r="R14" s="296"/>
      <c r="S14" s="364"/>
      <c r="T14" s="12"/>
      <c r="U14" s="60"/>
      <c r="V14" s="60"/>
      <c r="W14" s="13"/>
    </row>
    <row r="15" spans="1:28" ht="13.15" customHeight="1" thickBot="1">
      <c r="A15" s="189" t="s">
        <v>74</v>
      </c>
      <c r="B15" s="357"/>
      <c r="C15" s="358"/>
      <c r="D15" s="328"/>
      <c r="E15" s="330"/>
      <c r="F15" s="318"/>
      <c r="G15" s="321"/>
      <c r="H15" s="285" t="s">
        <v>75</v>
      </c>
      <c r="I15" s="286"/>
      <c r="J15" s="286"/>
      <c r="K15" s="287"/>
      <c r="L15" s="285" t="s">
        <v>75</v>
      </c>
      <c r="M15" s="286"/>
      <c r="N15" s="286"/>
      <c r="O15" s="287"/>
      <c r="P15" s="285" t="s">
        <v>75</v>
      </c>
      <c r="Q15" s="286"/>
      <c r="R15" s="286"/>
      <c r="S15" s="287"/>
      <c r="T15" s="12"/>
      <c r="U15" s="60"/>
      <c r="V15" s="60"/>
      <c r="W15" s="13"/>
    </row>
    <row r="16" spans="1:28" ht="13.15" customHeight="1" thickBot="1">
      <c r="A16" s="190" t="s">
        <v>76</v>
      </c>
      <c r="B16" s="357"/>
      <c r="C16" s="358"/>
      <c r="D16" s="285" t="s">
        <v>75</v>
      </c>
      <c r="E16" s="286"/>
      <c r="F16" s="286"/>
      <c r="G16" s="287"/>
      <c r="H16" s="364" t="s">
        <v>41</v>
      </c>
      <c r="I16" s="370" t="s">
        <v>96</v>
      </c>
      <c r="J16" s="341" t="s">
        <v>42</v>
      </c>
      <c r="K16" s="368" t="s">
        <v>97</v>
      </c>
      <c r="L16" s="374" t="s">
        <v>52</v>
      </c>
      <c r="M16" s="302"/>
      <c r="N16" s="302"/>
      <c r="O16" s="375"/>
      <c r="P16" s="297" t="s">
        <v>125</v>
      </c>
      <c r="Q16" s="368" t="s">
        <v>97</v>
      </c>
      <c r="R16" s="295" t="s">
        <v>96</v>
      </c>
      <c r="S16" s="364" t="s">
        <v>41</v>
      </c>
      <c r="T16" s="12"/>
      <c r="U16" s="60"/>
      <c r="V16" s="60"/>
      <c r="W16" s="13"/>
    </row>
    <row r="17" spans="1:23" ht="13.5" customHeight="1" thickBot="1">
      <c r="A17" s="190" t="s">
        <v>77</v>
      </c>
      <c r="B17" s="357"/>
      <c r="C17" s="358"/>
      <c r="D17" s="359" t="s">
        <v>51</v>
      </c>
      <c r="E17" s="360"/>
      <c r="F17" s="360"/>
      <c r="G17" s="361"/>
      <c r="H17" s="364"/>
      <c r="I17" s="366"/>
      <c r="J17" s="331"/>
      <c r="K17" s="333"/>
      <c r="L17" s="376"/>
      <c r="M17" s="377"/>
      <c r="N17" s="377"/>
      <c r="O17" s="378"/>
      <c r="P17" s="297"/>
      <c r="Q17" s="333"/>
      <c r="R17" s="296"/>
      <c r="S17" s="364"/>
      <c r="T17" s="12"/>
      <c r="U17" s="60"/>
      <c r="V17" s="60"/>
      <c r="W17" s="13"/>
    </row>
    <row r="18" spans="1:23" ht="12.75" customHeight="1">
      <c r="A18" s="190" t="s">
        <v>78</v>
      </c>
      <c r="B18" s="357"/>
      <c r="C18" s="358"/>
      <c r="D18" s="379"/>
      <c r="E18" s="305"/>
      <c r="F18" s="305"/>
      <c r="G18" s="380"/>
      <c r="H18" s="364"/>
      <c r="I18" s="366"/>
      <c r="J18" s="331"/>
      <c r="K18" s="333"/>
      <c r="L18" s="381" t="s">
        <v>40</v>
      </c>
      <c r="M18" s="382"/>
      <c r="N18" s="385" t="s">
        <v>127</v>
      </c>
      <c r="O18" s="386"/>
      <c r="P18" s="297"/>
      <c r="Q18" s="333"/>
      <c r="R18" s="296"/>
      <c r="S18" s="364"/>
      <c r="T18" s="12"/>
      <c r="U18" s="60"/>
      <c r="V18" s="60"/>
      <c r="W18" s="13"/>
    </row>
    <row r="19" spans="1:23" ht="13.5" customHeight="1" thickBot="1">
      <c r="A19" s="190" t="s">
        <v>30</v>
      </c>
      <c r="B19" s="357"/>
      <c r="C19" s="358"/>
      <c r="D19" s="376"/>
      <c r="E19" s="377"/>
      <c r="F19" s="377"/>
      <c r="G19" s="378"/>
      <c r="H19" s="364"/>
      <c r="I19" s="367"/>
      <c r="J19" s="332"/>
      <c r="K19" s="334"/>
      <c r="L19" s="383"/>
      <c r="M19" s="384"/>
      <c r="N19" s="387"/>
      <c r="O19" s="388"/>
      <c r="P19" s="297"/>
      <c r="Q19" s="334"/>
      <c r="R19" s="296"/>
      <c r="S19" s="364"/>
      <c r="T19" s="389" t="s">
        <v>128</v>
      </c>
      <c r="U19" s="390"/>
      <c r="V19" s="390"/>
      <c r="W19" s="391"/>
    </row>
    <row r="20" spans="1:23" ht="13.9" customHeight="1" thickBot="1">
      <c r="A20" s="191" t="s">
        <v>35</v>
      </c>
      <c r="B20" s="357"/>
      <c r="C20" s="358"/>
      <c r="D20" s="279" t="s">
        <v>128</v>
      </c>
      <c r="E20" s="298"/>
      <c r="F20" s="298"/>
      <c r="G20" s="280"/>
      <c r="H20" s="279" t="s">
        <v>128</v>
      </c>
      <c r="I20" s="298"/>
      <c r="J20" s="298"/>
      <c r="K20" s="280"/>
      <c r="L20" s="279" t="s">
        <v>128</v>
      </c>
      <c r="M20" s="298"/>
      <c r="N20" s="298"/>
      <c r="O20" s="280"/>
      <c r="P20" s="279" t="s">
        <v>128</v>
      </c>
      <c r="Q20" s="298"/>
      <c r="R20" s="298"/>
      <c r="S20" s="280"/>
      <c r="T20" s="392"/>
      <c r="U20" s="393"/>
      <c r="V20" s="393"/>
      <c r="W20" s="394"/>
    </row>
    <row r="21" spans="1:23" ht="13.5" customHeight="1" thickBot="1">
      <c r="A21" s="191" t="s">
        <v>79</v>
      </c>
      <c r="B21" s="357"/>
      <c r="C21" s="358"/>
      <c r="D21" s="283"/>
      <c r="E21" s="300"/>
      <c r="F21" s="300"/>
      <c r="G21" s="284"/>
      <c r="H21" s="283"/>
      <c r="I21" s="300"/>
      <c r="J21" s="300"/>
      <c r="K21" s="284"/>
      <c r="L21" s="283"/>
      <c r="M21" s="300"/>
      <c r="N21" s="300"/>
      <c r="O21" s="284"/>
      <c r="P21" s="283"/>
      <c r="Q21" s="300"/>
      <c r="R21" s="300"/>
      <c r="S21" s="284"/>
      <c r="T21" s="322" t="s">
        <v>124</v>
      </c>
      <c r="U21" s="323"/>
      <c r="V21" s="323"/>
      <c r="W21" s="324"/>
    </row>
    <row r="22" spans="1:23" ht="13.15" customHeight="1">
      <c r="A22" s="190" t="s">
        <v>80</v>
      </c>
      <c r="B22" s="12"/>
      <c r="C22" s="60"/>
      <c r="D22" s="331" t="s">
        <v>42</v>
      </c>
      <c r="E22" s="333" t="s">
        <v>97</v>
      </c>
      <c r="F22" s="296" t="s">
        <v>96</v>
      </c>
      <c r="G22" s="335" t="s">
        <v>129</v>
      </c>
      <c r="H22" s="364" t="s">
        <v>41</v>
      </c>
      <c r="I22" s="295" t="s">
        <v>96</v>
      </c>
      <c r="J22" s="341" t="s">
        <v>42</v>
      </c>
      <c r="K22" s="335" t="s">
        <v>129</v>
      </c>
      <c r="L22" s="341" t="s">
        <v>42</v>
      </c>
      <c r="M22" s="368" t="s">
        <v>97</v>
      </c>
      <c r="N22" s="295" t="s">
        <v>96</v>
      </c>
      <c r="O22" s="336" t="s">
        <v>99</v>
      </c>
      <c r="P22" s="336" t="s">
        <v>99</v>
      </c>
      <c r="Q22" s="341" t="s">
        <v>42</v>
      </c>
      <c r="R22" s="295" t="s">
        <v>96</v>
      </c>
      <c r="S22" s="364" t="s">
        <v>41</v>
      </c>
      <c r="T22" s="325"/>
      <c r="U22" s="326"/>
      <c r="V22" s="326"/>
      <c r="W22" s="327"/>
    </row>
    <row r="23" spans="1:23" ht="12.75">
      <c r="A23" s="190" t="s">
        <v>81</v>
      </c>
      <c r="B23" s="12"/>
      <c r="C23" s="60"/>
      <c r="D23" s="331"/>
      <c r="E23" s="333"/>
      <c r="F23" s="296"/>
      <c r="G23" s="335"/>
      <c r="H23" s="364"/>
      <c r="I23" s="296"/>
      <c r="J23" s="331"/>
      <c r="K23" s="335"/>
      <c r="L23" s="331"/>
      <c r="M23" s="333"/>
      <c r="N23" s="296"/>
      <c r="O23" s="320"/>
      <c r="P23" s="320"/>
      <c r="Q23" s="331"/>
      <c r="R23" s="296"/>
      <c r="S23" s="364"/>
      <c r="T23" s="325"/>
      <c r="U23" s="326"/>
      <c r="V23" s="326"/>
      <c r="W23" s="327"/>
    </row>
    <row r="24" spans="1:23" ht="12.75">
      <c r="A24" s="190" t="s">
        <v>82</v>
      </c>
      <c r="B24" s="12"/>
      <c r="C24" s="60"/>
      <c r="D24" s="331"/>
      <c r="E24" s="333"/>
      <c r="F24" s="296"/>
      <c r="G24" s="335"/>
      <c r="H24" s="364"/>
      <c r="I24" s="296"/>
      <c r="J24" s="331"/>
      <c r="K24" s="335"/>
      <c r="L24" s="331"/>
      <c r="M24" s="333"/>
      <c r="N24" s="296"/>
      <c r="O24" s="320"/>
      <c r="P24" s="320"/>
      <c r="Q24" s="331"/>
      <c r="R24" s="296"/>
      <c r="S24" s="364"/>
      <c r="T24" s="325"/>
      <c r="U24" s="326"/>
      <c r="V24" s="326"/>
      <c r="W24" s="327"/>
    </row>
    <row r="25" spans="1:23" ht="13.5" thickBot="1">
      <c r="A25" s="190" t="s">
        <v>83</v>
      </c>
      <c r="B25" s="14"/>
      <c r="C25" s="16"/>
      <c r="D25" s="332"/>
      <c r="E25" s="334"/>
      <c r="F25" s="296"/>
      <c r="G25" s="335"/>
      <c r="H25" s="364"/>
      <c r="I25" s="296"/>
      <c r="J25" s="332"/>
      <c r="K25" s="335"/>
      <c r="L25" s="332"/>
      <c r="M25" s="334"/>
      <c r="N25" s="296"/>
      <c r="O25" s="321"/>
      <c r="P25" s="321"/>
      <c r="Q25" s="332"/>
      <c r="R25" s="296"/>
      <c r="S25" s="364"/>
      <c r="T25" s="325"/>
      <c r="U25" s="326"/>
      <c r="V25" s="326"/>
      <c r="W25" s="327"/>
    </row>
    <row r="26" spans="1:23" ht="13.5" thickBot="1">
      <c r="A26" s="192" t="s">
        <v>84</v>
      </c>
      <c r="B26" s="271" t="s">
        <v>75</v>
      </c>
      <c r="C26" s="272"/>
      <c r="D26" s="285" t="s">
        <v>75</v>
      </c>
      <c r="E26" s="286"/>
      <c r="F26" s="286"/>
      <c r="G26" s="287"/>
      <c r="H26" s="285" t="s">
        <v>75</v>
      </c>
      <c r="I26" s="286"/>
      <c r="J26" s="286"/>
      <c r="K26" s="287"/>
      <c r="L26" s="285" t="s">
        <v>75</v>
      </c>
      <c r="M26" s="286"/>
      <c r="N26" s="286"/>
      <c r="O26" s="287"/>
      <c r="P26" s="285" t="s">
        <v>75</v>
      </c>
      <c r="Q26" s="286"/>
      <c r="R26" s="286"/>
      <c r="S26" s="287"/>
      <c r="T26" s="325"/>
      <c r="U26" s="326"/>
      <c r="V26" s="326"/>
      <c r="W26" s="327"/>
    </row>
    <row r="27" spans="1:23" ht="13.15" customHeight="1">
      <c r="A27" s="188" t="s">
        <v>85</v>
      </c>
      <c r="B27" s="337" t="s">
        <v>39</v>
      </c>
      <c r="C27" s="338"/>
      <c r="D27" s="341" t="s">
        <v>114</v>
      </c>
      <c r="E27" s="336"/>
      <c r="F27" s="336"/>
      <c r="G27" s="371" t="s">
        <v>130</v>
      </c>
      <c r="H27" s="364" t="s">
        <v>41</v>
      </c>
      <c r="I27" s="369" t="s">
        <v>126</v>
      </c>
      <c r="J27" s="336" t="s">
        <v>99</v>
      </c>
      <c r="K27" s="335" t="s">
        <v>129</v>
      </c>
      <c r="L27" s="341" t="s">
        <v>42</v>
      </c>
      <c r="M27" s="368" t="s">
        <v>97</v>
      </c>
      <c r="N27" s="295" t="s">
        <v>96</v>
      </c>
      <c r="O27" s="336" t="s">
        <v>99</v>
      </c>
      <c r="P27" s="336" t="s">
        <v>99</v>
      </c>
      <c r="Q27" s="341" t="s">
        <v>42</v>
      </c>
      <c r="R27" s="295" t="s">
        <v>96</v>
      </c>
      <c r="S27" s="364" t="s">
        <v>41</v>
      </c>
      <c r="T27" s="325"/>
      <c r="U27" s="326"/>
      <c r="V27" s="326"/>
      <c r="W27" s="327"/>
    </row>
    <row r="28" spans="1:23">
      <c r="A28" s="190" t="s">
        <v>86</v>
      </c>
      <c r="B28" s="339"/>
      <c r="C28" s="340"/>
      <c r="D28" s="331"/>
      <c r="E28" s="320"/>
      <c r="F28" s="320"/>
      <c r="G28" s="372"/>
      <c r="H28" s="364"/>
      <c r="I28" s="369"/>
      <c r="J28" s="320"/>
      <c r="K28" s="335"/>
      <c r="L28" s="331"/>
      <c r="M28" s="333"/>
      <c r="N28" s="296"/>
      <c r="O28" s="320"/>
      <c r="P28" s="320"/>
      <c r="Q28" s="331"/>
      <c r="R28" s="296"/>
      <c r="S28" s="364"/>
      <c r="T28" s="325"/>
      <c r="U28" s="326"/>
      <c r="V28" s="326"/>
      <c r="W28" s="327"/>
    </row>
    <row r="29" spans="1:23">
      <c r="A29" s="190" t="s">
        <v>87</v>
      </c>
      <c r="B29" s="339"/>
      <c r="C29" s="340"/>
      <c r="D29" s="331"/>
      <c r="E29" s="320"/>
      <c r="F29" s="320"/>
      <c r="G29" s="372"/>
      <c r="H29" s="364"/>
      <c r="I29" s="369"/>
      <c r="J29" s="320"/>
      <c r="K29" s="335"/>
      <c r="L29" s="331"/>
      <c r="M29" s="333"/>
      <c r="N29" s="296"/>
      <c r="O29" s="320"/>
      <c r="P29" s="320"/>
      <c r="Q29" s="331"/>
      <c r="R29" s="296"/>
      <c r="S29" s="364"/>
      <c r="T29" s="325"/>
      <c r="U29" s="326"/>
      <c r="V29" s="326"/>
      <c r="W29" s="327"/>
    </row>
    <row r="30" spans="1:23" ht="13.5" thickBot="1">
      <c r="A30" s="190" t="s">
        <v>31</v>
      </c>
      <c r="B30" s="193"/>
      <c r="C30" s="18"/>
      <c r="D30" s="332"/>
      <c r="E30" s="321"/>
      <c r="F30" s="321"/>
      <c r="G30" s="373"/>
      <c r="H30" s="364"/>
      <c r="I30" s="369"/>
      <c r="J30" s="321"/>
      <c r="K30" s="335"/>
      <c r="L30" s="332"/>
      <c r="M30" s="334"/>
      <c r="N30" s="296"/>
      <c r="O30" s="321"/>
      <c r="P30" s="321"/>
      <c r="Q30" s="332"/>
      <c r="R30" s="296"/>
      <c r="S30" s="364"/>
      <c r="T30" s="328"/>
      <c r="U30" s="329"/>
      <c r="V30" s="329"/>
      <c r="W30" s="330"/>
    </row>
    <row r="31" spans="1:23" ht="13.9" customHeight="1" thickBot="1">
      <c r="A31" s="191" t="s">
        <v>34</v>
      </c>
      <c r="B31" s="271" t="s">
        <v>75</v>
      </c>
      <c r="C31" s="272"/>
      <c r="D31" s="273" t="s">
        <v>131</v>
      </c>
      <c r="E31" s="274"/>
      <c r="F31" s="279" t="s">
        <v>38</v>
      </c>
      <c r="G31" s="280"/>
      <c r="H31" s="279" t="s">
        <v>38</v>
      </c>
      <c r="I31" s="280"/>
      <c r="J31" s="271" t="s">
        <v>75</v>
      </c>
      <c r="K31" s="272"/>
      <c r="L31" s="285" t="s">
        <v>75</v>
      </c>
      <c r="M31" s="286"/>
      <c r="N31" s="286"/>
      <c r="O31" s="287"/>
      <c r="P31" s="288" t="s">
        <v>75</v>
      </c>
      <c r="Q31" s="289"/>
      <c r="R31" s="289"/>
      <c r="S31" s="290"/>
      <c r="T31" s="12"/>
      <c r="U31" s="60"/>
      <c r="V31" s="60"/>
      <c r="W31" s="13"/>
    </row>
    <row r="32" spans="1:23" ht="13.15" customHeight="1">
      <c r="A32" s="191" t="s">
        <v>88</v>
      </c>
      <c r="B32" s="291" t="s">
        <v>67</v>
      </c>
      <c r="C32" s="292"/>
      <c r="D32" s="275"/>
      <c r="E32" s="276"/>
      <c r="F32" s="281"/>
      <c r="G32" s="282"/>
      <c r="H32" s="281"/>
      <c r="I32" s="282"/>
      <c r="J32" s="295" t="s">
        <v>96</v>
      </c>
      <c r="K32" s="297" t="s">
        <v>98</v>
      </c>
      <c r="L32" s="279" t="s">
        <v>89</v>
      </c>
      <c r="M32" s="298"/>
      <c r="N32" s="298"/>
      <c r="O32" s="280"/>
      <c r="P32" s="301" t="s">
        <v>70</v>
      </c>
      <c r="Q32" s="302"/>
      <c r="R32" s="302"/>
      <c r="S32" s="303"/>
      <c r="T32" s="12"/>
      <c r="U32" s="60"/>
      <c r="V32" s="60"/>
      <c r="W32" s="13"/>
    </row>
    <row r="33" spans="1:23" ht="13.5" thickBot="1">
      <c r="A33" s="191" t="s">
        <v>90</v>
      </c>
      <c r="B33" s="293"/>
      <c r="C33" s="294"/>
      <c r="D33" s="277"/>
      <c r="E33" s="278"/>
      <c r="F33" s="283"/>
      <c r="G33" s="284"/>
      <c r="H33" s="283"/>
      <c r="I33" s="284"/>
      <c r="J33" s="296"/>
      <c r="K33" s="297"/>
      <c r="L33" s="281"/>
      <c r="M33" s="299"/>
      <c r="N33" s="299"/>
      <c r="O33" s="282"/>
      <c r="P33" s="304"/>
      <c r="Q33" s="305"/>
      <c r="R33" s="305"/>
      <c r="S33" s="306"/>
      <c r="T33" s="12"/>
      <c r="U33" s="60"/>
      <c r="V33" s="60"/>
      <c r="W33" s="13"/>
    </row>
    <row r="34" spans="1:23" ht="13.15" customHeight="1">
      <c r="A34" s="190" t="s">
        <v>91</v>
      </c>
      <c r="B34" s="310" t="s">
        <v>132</v>
      </c>
      <c r="C34" s="311"/>
      <c r="D34" s="273" t="s">
        <v>133</v>
      </c>
      <c r="E34" s="274"/>
      <c r="F34" s="12"/>
      <c r="G34" s="60"/>
      <c r="H34" s="316"/>
      <c r="I34" s="319"/>
      <c r="J34" s="296"/>
      <c r="K34" s="297"/>
      <c r="L34" s="281"/>
      <c r="M34" s="299"/>
      <c r="N34" s="299"/>
      <c r="O34" s="282"/>
      <c r="P34" s="304"/>
      <c r="Q34" s="305"/>
      <c r="R34" s="305"/>
      <c r="S34" s="306"/>
      <c r="T34" s="12"/>
      <c r="U34" s="60"/>
      <c r="V34" s="60"/>
      <c r="W34" s="13"/>
    </row>
    <row r="35" spans="1:23" ht="13.5" thickBot="1">
      <c r="A35" s="194" t="s">
        <v>92</v>
      </c>
      <c r="B35" s="312"/>
      <c r="C35" s="313"/>
      <c r="D35" s="275"/>
      <c r="E35" s="276"/>
      <c r="F35" s="12"/>
      <c r="G35" s="60"/>
      <c r="H35" s="317"/>
      <c r="I35" s="320"/>
      <c r="J35" s="296"/>
      <c r="K35" s="297"/>
      <c r="L35" s="281"/>
      <c r="M35" s="299"/>
      <c r="N35" s="299"/>
      <c r="O35" s="282"/>
      <c r="P35" s="307"/>
      <c r="Q35" s="308"/>
      <c r="R35" s="308"/>
      <c r="S35" s="309"/>
      <c r="T35" s="12"/>
      <c r="U35" s="60"/>
      <c r="V35" s="60"/>
      <c r="W35" s="13"/>
    </row>
    <row r="36" spans="1:23" ht="13.5" customHeight="1" thickBot="1">
      <c r="A36" s="195" t="s">
        <v>93</v>
      </c>
      <c r="B36" s="312"/>
      <c r="C36" s="313"/>
      <c r="D36" s="277"/>
      <c r="E36" s="278"/>
      <c r="F36" s="12"/>
      <c r="G36" s="60"/>
      <c r="H36" s="317"/>
      <c r="I36" s="320"/>
      <c r="J36" s="279" t="s">
        <v>38</v>
      </c>
      <c r="K36" s="280"/>
      <c r="L36" s="281"/>
      <c r="M36" s="299"/>
      <c r="N36" s="299"/>
      <c r="O36" s="282"/>
      <c r="P36" s="279" t="s">
        <v>38</v>
      </c>
      <c r="Q36" s="298"/>
      <c r="R36" s="298"/>
      <c r="S36" s="280"/>
      <c r="T36" s="12"/>
      <c r="U36" s="60"/>
      <c r="V36" s="60"/>
      <c r="W36" s="13"/>
    </row>
    <row r="37" spans="1:23" ht="13.5" customHeight="1" thickBot="1">
      <c r="A37" s="196" t="s">
        <v>94</v>
      </c>
      <c r="B37" s="314"/>
      <c r="C37" s="315"/>
      <c r="D37" s="273" t="s">
        <v>134</v>
      </c>
      <c r="E37" s="274"/>
      <c r="F37" s="12"/>
      <c r="G37" s="60"/>
      <c r="H37" s="318"/>
      <c r="I37" s="321"/>
      <c r="J37" s="281"/>
      <c r="K37" s="282"/>
      <c r="L37" s="281"/>
      <c r="M37" s="299"/>
      <c r="N37" s="299"/>
      <c r="O37" s="282"/>
      <c r="P37" s="281"/>
      <c r="Q37" s="299"/>
      <c r="R37" s="299"/>
      <c r="S37" s="282"/>
      <c r="T37" s="12"/>
      <c r="U37" s="60"/>
      <c r="V37" s="60"/>
      <c r="W37" s="13"/>
    </row>
    <row r="38" spans="1:23" ht="13.5" thickBot="1">
      <c r="A38" s="197" t="s">
        <v>32</v>
      </c>
      <c r="B38" s="198"/>
      <c r="C38" s="199"/>
      <c r="D38" s="275"/>
      <c r="E38" s="276"/>
      <c r="F38" s="12"/>
      <c r="G38" s="60"/>
      <c r="H38" s="12"/>
      <c r="I38" s="60"/>
      <c r="J38" s="283"/>
      <c r="K38" s="284"/>
      <c r="L38" s="281"/>
      <c r="M38" s="299"/>
      <c r="N38" s="299"/>
      <c r="O38" s="282"/>
      <c r="P38" s="283"/>
      <c r="Q38" s="300"/>
      <c r="R38" s="300"/>
      <c r="S38" s="284"/>
      <c r="T38" s="12"/>
      <c r="U38" s="60"/>
      <c r="V38" s="60"/>
      <c r="W38" s="13"/>
    </row>
    <row r="39" spans="1:23" ht="13.5" thickBot="1">
      <c r="A39" s="200" t="s">
        <v>33</v>
      </c>
      <c r="B39" s="201"/>
      <c r="C39" s="202"/>
      <c r="D39" s="277"/>
      <c r="E39" s="278"/>
      <c r="F39" s="17"/>
      <c r="G39" s="18"/>
      <c r="H39" s="17"/>
      <c r="I39" s="18"/>
      <c r="J39" s="18"/>
      <c r="K39" s="19"/>
      <c r="L39" s="283"/>
      <c r="M39" s="300"/>
      <c r="N39" s="300"/>
      <c r="O39" s="284"/>
      <c r="P39" s="14"/>
      <c r="Q39" s="15"/>
      <c r="R39" s="15"/>
      <c r="S39" s="16"/>
      <c r="T39" s="17"/>
      <c r="U39" s="18"/>
      <c r="V39" s="18"/>
      <c r="W39" s="19"/>
    </row>
    <row r="40" spans="1:23" s="170" customFormat="1" ht="1.9" customHeight="1" thickBot="1">
      <c r="A40" s="183"/>
      <c r="B40" s="183"/>
      <c r="C40" s="183"/>
      <c r="D40" s="20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</row>
    <row r="41" spans="1:23" s="62" customFormat="1" ht="13.15" customHeight="1">
      <c r="A41" s="35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36"/>
    </row>
    <row r="42" spans="1:23" s="62" customFormat="1" ht="13.15" customHeight="1">
      <c r="A42" s="35"/>
      <c r="B42" s="248" t="s">
        <v>2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61"/>
      <c r="V42" s="61"/>
      <c r="W42" s="36"/>
    </row>
    <row r="43" spans="1:23" s="62" customFormat="1" ht="13.15" customHeight="1" thickBot="1">
      <c r="A43" s="35"/>
      <c r="B43" s="169"/>
      <c r="C43" s="169"/>
      <c r="D43" s="249"/>
      <c r="E43" s="249"/>
      <c r="F43" s="249"/>
      <c r="G43" s="249"/>
      <c r="H43" s="249"/>
      <c r="I43" s="249"/>
      <c r="J43" s="249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61"/>
      <c r="V43" s="61"/>
      <c r="W43" s="36"/>
    </row>
    <row r="44" spans="1:23" s="62" customFormat="1" ht="13.15" customHeight="1">
      <c r="A44" s="35"/>
      <c r="B44" s="67" t="s">
        <v>42</v>
      </c>
      <c r="C44" s="67"/>
      <c r="D44" s="204" t="s">
        <v>43</v>
      </c>
      <c r="E44" s="205"/>
      <c r="F44" s="205"/>
      <c r="G44" s="205"/>
      <c r="H44" s="205"/>
      <c r="I44" s="205"/>
      <c r="J44" s="206"/>
      <c r="K44" s="65"/>
      <c r="L44" s="66" t="s">
        <v>40</v>
      </c>
      <c r="M44" s="65"/>
      <c r="N44" s="250" t="s">
        <v>48</v>
      </c>
      <c r="O44" s="251"/>
      <c r="P44" s="251"/>
      <c r="Q44" s="251"/>
      <c r="R44" s="251"/>
      <c r="S44" s="251"/>
      <c r="T44" s="252"/>
      <c r="U44" s="61"/>
      <c r="V44" s="61"/>
      <c r="W44" s="36"/>
    </row>
    <row r="45" spans="1:23" s="62" customFormat="1" ht="13.15" customHeight="1">
      <c r="A45" s="35"/>
      <c r="B45" s="70" t="s">
        <v>100</v>
      </c>
      <c r="C45" s="70"/>
      <c r="D45" s="207" t="s">
        <v>101</v>
      </c>
      <c r="E45" s="208"/>
      <c r="F45" s="208"/>
      <c r="G45" s="208"/>
      <c r="H45" s="208"/>
      <c r="I45" s="208"/>
      <c r="J45" s="209"/>
      <c r="K45" s="68"/>
      <c r="L45" s="64" t="s">
        <v>3</v>
      </c>
      <c r="M45" s="68"/>
      <c r="N45" s="253" t="s">
        <v>4</v>
      </c>
      <c r="O45" s="254"/>
      <c r="P45" s="254"/>
      <c r="Q45" s="254"/>
      <c r="R45" s="254"/>
      <c r="S45" s="254"/>
      <c r="T45" s="255"/>
      <c r="U45" s="61"/>
      <c r="V45" s="61"/>
      <c r="W45" s="36"/>
    </row>
    <row r="46" spans="1:23" s="62" customFormat="1" ht="13.15" customHeight="1">
      <c r="A46" s="35"/>
      <c r="B46" s="73" t="s">
        <v>96</v>
      </c>
      <c r="C46" s="73"/>
      <c r="D46" s="210" t="s">
        <v>104</v>
      </c>
      <c r="E46" s="211"/>
      <c r="F46" s="211"/>
      <c r="G46" s="211"/>
      <c r="H46" s="211"/>
      <c r="I46" s="211"/>
      <c r="J46" s="212"/>
      <c r="K46" s="71"/>
      <c r="L46" s="72" t="s">
        <v>102</v>
      </c>
      <c r="M46" s="71"/>
      <c r="N46" s="256" t="s">
        <v>103</v>
      </c>
      <c r="O46" s="257"/>
      <c r="P46" s="257"/>
      <c r="Q46" s="257"/>
      <c r="R46" s="257"/>
      <c r="S46" s="257"/>
      <c r="T46" s="258"/>
      <c r="U46" s="61"/>
      <c r="V46" s="61"/>
      <c r="W46" s="36"/>
    </row>
    <row r="47" spans="1:23" s="62" customFormat="1" ht="13.15" customHeight="1">
      <c r="A47" s="35"/>
      <c r="B47" s="73" t="s">
        <v>135</v>
      </c>
      <c r="C47" s="73"/>
      <c r="D47" s="210" t="s">
        <v>136</v>
      </c>
      <c r="E47" s="211"/>
      <c r="F47" s="211"/>
      <c r="G47" s="211"/>
      <c r="H47" s="211"/>
      <c r="I47" s="211"/>
      <c r="J47" s="212"/>
      <c r="K47" s="71"/>
      <c r="L47" s="67" t="s">
        <v>5</v>
      </c>
      <c r="M47" s="74"/>
      <c r="N47" s="213" t="s">
        <v>6</v>
      </c>
      <c r="O47" s="214"/>
      <c r="P47" s="214"/>
      <c r="Q47" s="214"/>
      <c r="R47" s="214"/>
      <c r="S47" s="214"/>
      <c r="T47" s="215"/>
      <c r="U47" s="61"/>
      <c r="V47" s="61"/>
      <c r="W47" s="36"/>
    </row>
    <row r="48" spans="1:23" s="62" customFormat="1" ht="13.15" customHeight="1">
      <c r="A48" s="35"/>
      <c r="B48" s="75" t="s">
        <v>137</v>
      </c>
      <c r="C48" s="75"/>
      <c r="D48" s="216" t="s">
        <v>138</v>
      </c>
      <c r="E48" s="217"/>
      <c r="F48" s="217"/>
      <c r="G48" s="217"/>
      <c r="H48" s="217"/>
      <c r="I48" s="217"/>
      <c r="J48" s="218"/>
      <c r="K48" s="68"/>
      <c r="L48" s="219" t="s">
        <v>139</v>
      </c>
      <c r="M48" s="220"/>
      <c r="N48" s="259" t="s">
        <v>140</v>
      </c>
      <c r="O48" s="260"/>
      <c r="P48" s="260"/>
      <c r="Q48" s="260"/>
      <c r="R48" s="260"/>
      <c r="S48" s="260"/>
      <c r="T48" s="261"/>
      <c r="U48" s="61"/>
      <c r="V48" s="61"/>
      <c r="W48" s="36"/>
    </row>
    <row r="49" spans="1:23" s="62" customFormat="1" ht="13.15" customHeight="1">
      <c r="A49" s="35"/>
      <c r="B49" s="76" t="s">
        <v>99</v>
      </c>
      <c r="C49" s="76"/>
      <c r="D49" s="262" t="s">
        <v>105</v>
      </c>
      <c r="E49" s="263"/>
      <c r="F49" s="263"/>
      <c r="G49" s="263"/>
      <c r="H49" s="263"/>
      <c r="I49" s="263"/>
      <c r="J49" s="264"/>
      <c r="K49" s="68"/>
      <c r="L49" s="221" t="s">
        <v>141</v>
      </c>
      <c r="M49" s="221"/>
      <c r="N49" s="265" t="s">
        <v>44</v>
      </c>
      <c r="O49" s="266"/>
      <c r="P49" s="266"/>
      <c r="Q49" s="266"/>
      <c r="R49" s="266"/>
      <c r="S49" s="266"/>
      <c r="T49" s="267"/>
      <c r="U49" s="61"/>
      <c r="V49" s="61"/>
      <c r="W49" s="36"/>
    </row>
    <row r="50" spans="1:23" s="62" customFormat="1" ht="13.15" customHeight="1">
      <c r="A50" s="35"/>
      <c r="B50" s="76"/>
      <c r="C50" s="76"/>
      <c r="D50" s="262"/>
      <c r="E50" s="263"/>
      <c r="F50" s="263"/>
      <c r="G50" s="263"/>
      <c r="H50" s="263"/>
      <c r="I50" s="263"/>
      <c r="J50" s="264"/>
      <c r="K50" s="68"/>
      <c r="L50" s="162" t="s">
        <v>142</v>
      </c>
      <c r="M50" s="63"/>
      <c r="N50" s="268" t="s">
        <v>143</v>
      </c>
      <c r="O50" s="269"/>
      <c r="P50" s="269"/>
      <c r="Q50" s="269"/>
      <c r="R50" s="269"/>
      <c r="S50" s="269"/>
      <c r="T50" s="270"/>
      <c r="U50" s="61"/>
      <c r="V50" s="61"/>
      <c r="W50" s="36"/>
    </row>
    <row r="51" spans="1:23" s="62" customFormat="1" ht="13.15" customHeight="1" thickBot="1">
      <c r="A51" s="35"/>
      <c r="B51" s="77"/>
      <c r="C51" s="77"/>
      <c r="D51" s="395"/>
      <c r="E51" s="396"/>
      <c r="F51" s="396"/>
      <c r="G51" s="396"/>
      <c r="H51" s="396"/>
      <c r="I51" s="396"/>
      <c r="J51" s="397"/>
      <c r="K51" s="222"/>
      <c r="L51" s="222" t="s">
        <v>144</v>
      </c>
      <c r="M51" s="221"/>
      <c r="N51" s="398" t="s">
        <v>145</v>
      </c>
      <c r="O51" s="399"/>
      <c r="P51" s="399"/>
      <c r="Q51" s="399"/>
      <c r="R51" s="399"/>
      <c r="S51" s="399"/>
      <c r="T51" s="400"/>
      <c r="U51" s="61"/>
      <c r="V51" s="61"/>
      <c r="W51" s="36"/>
    </row>
    <row r="52" spans="1:23" s="62" customFormat="1" ht="13.15" customHeight="1">
      <c r="A52" s="35"/>
      <c r="B52" s="63"/>
      <c r="C52" s="63"/>
      <c r="D52" s="63"/>
      <c r="E52" s="63"/>
      <c r="F52" s="63"/>
      <c r="G52" s="63"/>
      <c r="H52" s="63"/>
      <c r="I52" s="63"/>
      <c r="J52" s="63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1"/>
      <c r="V52" s="61"/>
      <c r="W52" s="36"/>
    </row>
    <row r="53" spans="1:23" s="170" customFormat="1" ht="1.9" customHeight="1" thickBot="1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</row>
    <row r="54" spans="1:23" s="78" customFormat="1" ht="10.15" customHeight="1">
      <c r="A54" s="37"/>
      <c r="B54" s="38"/>
      <c r="C54" s="38"/>
      <c r="D54" s="38"/>
      <c r="E54" s="38"/>
      <c r="F54" s="38"/>
      <c r="G54" s="38"/>
      <c r="H54" s="39"/>
      <c r="I54" s="40"/>
      <c r="J54" s="41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3"/>
    </row>
    <row r="55" spans="1:23" s="78" customFormat="1" ht="10.15" customHeight="1">
      <c r="A55" s="401" t="s">
        <v>106</v>
      </c>
      <c r="B55" s="402"/>
      <c r="C55" s="402"/>
      <c r="D55" s="402"/>
      <c r="E55" s="402"/>
      <c r="F55" s="402"/>
      <c r="G55" s="402"/>
      <c r="H55" s="403"/>
      <c r="I55" s="79"/>
      <c r="J55" s="166"/>
      <c r="K55" s="166"/>
      <c r="L55" s="166"/>
      <c r="M55" s="166"/>
      <c r="N55" s="404" t="s">
        <v>7</v>
      </c>
      <c r="O55" s="404"/>
      <c r="P55" s="404"/>
      <c r="Q55" s="404"/>
      <c r="R55" s="404"/>
      <c r="S55" s="404"/>
      <c r="T55" s="404"/>
      <c r="U55" s="166"/>
      <c r="V55" s="166"/>
      <c r="W55" s="44"/>
    </row>
    <row r="56" spans="1:23" s="78" customFormat="1" ht="10.15" customHeight="1">
      <c r="A56" s="45"/>
      <c r="B56" s="80"/>
      <c r="C56" s="80"/>
      <c r="D56" s="164"/>
      <c r="E56" s="164"/>
      <c r="F56" s="81"/>
      <c r="G56" s="81"/>
      <c r="H56" s="46"/>
      <c r="I56" s="79"/>
      <c r="J56" s="82"/>
      <c r="K56" s="83"/>
      <c r="L56" s="83"/>
      <c r="M56" s="84"/>
      <c r="N56" s="83"/>
      <c r="O56" s="83"/>
      <c r="P56" s="83"/>
      <c r="Q56" s="83"/>
      <c r="R56" s="83"/>
      <c r="S56" s="83"/>
      <c r="T56" s="83"/>
      <c r="U56" s="83"/>
      <c r="V56" s="83"/>
      <c r="W56" s="47"/>
    </row>
    <row r="57" spans="1:23" s="78" customFormat="1" ht="10.15" customHeight="1">
      <c r="A57" s="48"/>
      <c r="B57" s="85">
        <f>E78/E76</f>
        <v>0</v>
      </c>
      <c r="C57" s="85"/>
      <c r="D57" s="86"/>
      <c r="E57" s="50" t="s">
        <v>45</v>
      </c>
      <c r="F57" s="87" t="s">
        <v>107</v>
      </c>
      <c r="G57" s="164"/>
      <c r="H57" s="165"/>
      <c r="I57" s="166"/>
      <c r="J57" s="79"/>
      <c r="K57" s="88"/>
      <c r="L57" s="88"/>
      <c r="M57" s="166"/>
      <c r="N57" s="89" t="s">
        <v>8</v>
      </c>
      <c r="O57" s="90" t="s">
        <v>9</v>
      </c>
      <c r="P57" s="90" t="s">
        <v>10</v>
      </c>
      <c r="Q57" s="91" t="s">
        <v>11</v>
      </c>
      <c r="R57" s="90" t="s">
        <v>12</v>
      </c>
      <c r="S57" s="90" t="s">
        <v>13</v>
      </c>
      <c r="T57" s="90" t="s">
        <v>108</v>
      </c>
      <c r="U57" s="91" t="s">
        <v>14</v>
      </c>
      <c r="V57" s="90" t="s">
        <v>15</v>
      </c>
      <c r="W57" s="47"/>
    </row>
    <row r="58" spans="1:23" s="78" customFormat="1" ht="10.15" customHeight="1">
      <c r="A58" s="48"/>
      <c r="B58" s="49"/>
      <c r="C58" s="49"/>
      <c r="D58" s="92" t="s">
        <v>36</v>
      </c>
      <c r="E58" s="223">
        <v>1</v>
      </c>
      <c r="F58" s="93">
        <v>2</v>
      </c>
      <c r="G58" s="224"/>
      <c r="H58" s="94"/>
      <c r="I58" s="95"/>
      <c r="J58" s="166"/>
      <c r="K58" s="96"/>
      <c r="L58" s="96"/>
      <c r="M58" s="96" t="s">
        <v>36</v>
      </c>
      <c r="N58" s="51">
        <v>12</v>
      </c>
      <c r="O58" s="51" t="s">
        <v>16</v>
      </c>
      <c r="P58" s="51" t="s">
        <v>17</v>
      </c>
      <c r="Q58" s="52" t="s">
        <v>17</v>
      </c>
      <c r="R58" s="51" t="s">
        <v>17</v>
      </c>
      <c r="S58" s="51" t="s">
        <v>17</v>
      </c>
      <c r="T58" s="51" t="s">
        <v>17</v>
      </c>
      <c r="U58" s="52">
        <v>1</v>
      </c>
      <c r="V58" s="51">
        <v>1</v>
      </c>
      <c r="W58" s="47"/>
    </row>
    <row r="59" spans="1:23" s="78" customFormat="1" ht="10.15" customHeight="1">
      <c r="A59" s="48"/>
      <c r="B59" s="49"/>
      <c r="C59" s="49"/>
      <c r="D59" s="92" t="s">
        <v>46</v>
      </c>
      <c r="E59" s="225">
        <v>2.25</v>
      </c>
      <c r="F59" s="97">
        <f>E59*2</f>
        <v>4.5</v>
      </c>
      <c r="G59" s="224"/>
      <c r="H59" s="94"/>
      <c r="I59" s="95"/>
      <c r="J59" s="95"/>
      <c r="K59" s="96"/>
      <c r="L59" s="96"/>
      <c r="M59" s="96" t="s">
        <v>37</v>
      </c>
      <c r="N59" s="53">
        <v>175</v>
      </c>
      <c r="O59" s="53" t="s">
        <v>18</v>
      </c>
      <c r="P59" s="53" t="s">
        <v>29</v>
      </c>
      <c r="Q59" s="98" t="s">
        <v>17</v>
      </c>
      <c r="R59" s="53">
        <v>4</v>
      </c>
      <c r="S59" s="53">
        <v>1</v>
      </c>
      <c r="T59" s="53">
        <v>1</v>
      </c>
      <c r="U59" s="98">
        <v>1</v>
      </c>
      <c r="V59" s="53">
        <v>1</v>
      </c>
      <c r="W59" s="47"/>
    </row>
    <row r="60" spans="1:23" s="78" customFormat="1" ht="10.15" customHeight="1">
      <c r="A60" s="48"/>
      <c r="B60" s="49"/>
      <c r="C60" s="49"/>
      <c r="D60" s="99" t="s">
        <v>116</v>
      </c>
      <c r="E60" s="225">
        <v>0.75</v>
      </c>
      <c r="F60" s="97">
        <f t="shared" ref="F60:F72" si="0">E60*2</f>
        <v>1.5</v>
      </c>
      <c r="G60" s="226"/>
      <c r="H60" s="100"/>
      <c r="I60" s="101"/>
      <c r="J60" s="95"/>
      <c r="K60" s="102"/>
      <c r="L60" s="102"/>
      <c r="M60" s="102" t="s">
        <v>50</v>
      </c>
      <c r="N60" s="53">
        <v>20</v>
      </c>
      <c r="O60" s="53" t="s">
        <v>16</v>
      </c>
      <c r="P60" s="53" t="s">
        <v>17</v>
      </c>
      <c r="Q60" s="98" t="s">
        <v>17</v>
      </c>
      <c r="R60" s="53" t="s">
        <v>17</v>
      </c>
      <c r="S60" s="53" t="s">
        <v>17</v>
      </c>
      <c r="T60" s="53" t="s">
        <v>17</v>
      </c>
      <c r="U60" s="98">
        <v>1</v>
      </c>
      <c r="V60" s="53">
        <v>1</v>
      </c>
      <c r="W60" s="47"/>
    </row>
    <row r="61" spans="1:23" s="78" customFormat="1" ht="10.15" customHeight="1">
      <c r="A61" s="48"/>
      <c r="B61" s="49"/>
      <c r="C61" s="49"/>
      <c r="D61" s="103" t="s">
        <v>117</v>
      </c>
      <c r="E61" s="225">
        <v>0.5</v>
      </c>
      <c r="F61" s="97">
        <f t="shared" si="0"/>
        <v>1</v>
      </c>
      <c r="G61" s="227"/>
      <c r="H61" s="104"/>
      <c r="I61" s="105"/>
      <c r="J61" s="101"/>
      <c r="K61" s="106"/>
      <c r="L61" s="106"/>
      <c r="M61" s="106" t="s">
        <v>49</v>
      </c>
      <c r="N61" s="53">
        <v>150</v>
      </c>
      <c r="O61" s="53" t="s">
        <v>18</v>
      </c>
      <c r="P61" s="53" t="s">
        <v>29</v>
      </c>
      <c r="Q61" s="98" t="s">
        <v>17</v>
      </c>
      <c r="R61" s="53">
        <v>4</v>
      </c>
      <c r="S61" s="53">
        <v>1</v>
      </c>
      <c r="T61" s="53">
        <v>1</v>
      </c>
      <c r="U61" s="53">
        <v>1</v>
      </c>
      <c r="V61" s="53">
        <v>1</v>
      </c>
      <c r="W61" s="47"/>
    </row>
    <row r="62" spans="1:23" s="78" customFormat="1" ht="10.15" customHeight="1">
      <c r="A62" s="48"/>
      <c r="B62" s="49"/>
      <c r="C62" s="49"/>
      <c r="D62" s="116" t="s">
        <v>47</v>
      </c>
      <c r="E62" s="225">
        <v>8</v>
      </c>
      <c r="F62" s="97">
        <f t="shared" si="0"/>
        <v>16</v>
      </c>
      <c r="G62" s="228"/>
      <c r="H62" s="108"/>
      <c r="I62" s="109"/>
      <c r="J62" s="109"/>
      <c r="K62" s="88"/>
      <c r="L62" s="88"/>
      <c r="M62" s="110" t="s">
        <v>146</v>
      </c>
      <c r="N62" s="53">
        <v>10</v>
      </c>
      <c r="O62" s="53" t="s">
        <v>18</v>
      </c>
      <c r="P62" s="53" t="s">
        <v>29</v>
      </c>
      <c r="Q62" s="98" t="s">
        <v>17</v>
      </c>
      <c r="R62" s="53">
        <v>4</v>
      </c>
      <c r="S62" s="53">
        <v>1</v>
      </c>
      <c r="T62" s="120" t="s">
        <v>17</v>
      </c>
      <c r="U62" s="98">
        <v>1</v>
      </c>
      <c r="V62" s="53">
        <v>1</v>
      </c>
      <c r="W62" s="47"/>
    </row>
    <row r="63" spans="1:23" s="78" customFormat="1" ht="10.15" customHeight="1">
      <c r="A63" s="48"/>
      <c r="B63" s="49"/>
      <c r="C63" s="49"/>
      <c r="D63" s="121" t="s">
        <v>109</v>
      </c>
      <c r="E63" s="225">
        <v>8</v>
      </c>
      <c r="F63" s="97">
        <f t="shared" si="0"/>
        <v>16</v>
      </c>
      <c r="G63" s="229"/>
      <c r="H63" s="112"/>
      <c r="I63" s="113"/>
      <c r="J63" s="113"/>
      <c r="K63" s="114"/>
      <c r="L63" s="114"/>
      <c r="M63" s="119" t="s">
        <v>47</v>
      </c>
      <c r="N63" s="53">
        <v>50</v>
      </c>
      <c r="O63" s="53" t="s">
        <v>18</v>
      </c>
      <c r="P63" s="53" t="s">
        <v>29</v>
      </c>
      <c r="Q63" s="98" t="s">
        <v>17</v>
      </c>
      <c r="R63" s="53">
        <v>4</v>
      </c>
      <c r="S63" s="53">
        <v>1</v>
      </c>
      <c r="T63" s="53">
        <v>1</v>
      </c>
      <c r="U63" s="98">
        <v>1</v>
      </c>
      <c r="V63" s="53">
        <v>1</v>
      </c>
      <c r="W63" s="47"/>
    </row>
    <row r="64" spans="1:23" s="78" customFormat="1" ht="10.15" customHeight="1">
      <c r="A64" s="48"/>
      <c r="B64" s="49"/>
      <c r="C64" s="49"/>
      <c r="D64" s="103" t="s">
        <v>110</v>
      </c>
      <c r="E64" s="225">
        <v>11</v>
      </c>
      <c r="F64" s="97">
        <f t="shared" si="0"/>
        <v>22</v>
      </c>
      <c r="G64" s="230"/>
      <c r="H64" s="117"/>
      <c r="I64" s="118"/>
      <c r="J64" s="113"/>
      <c r="K64" s="88"/>
      <c r="L64" s="88"/>
      <c r="M64" s="125" t="s">
        <v>109</v>
      </c>
      <c r="N64" s="53">
        <v>60</v>
      </c>
      <c r="O64" s="53" t="s">
        <v>18</v>
      </c>
      <c r="P64" s="53" t="s">
        <v>29</v>
      </c>
      <c r="Q64" s="98" t="s">
        <v>17</v>
      </c>
      <c r="R64" s="53">
        <v>4</v>
      </c>
      <c r="S64" s="53">
        <v>1</v>
      </c>
      <c r="T64" s="120">
        <v>1</v>
      </c>
      <c r="U64" s="98">
        <v>1</v>
      </c>
      <c r="V64" s="53">
        <v>1</v>
      </c>
      <c r="W64" s="47"/>
    </row>
    <row r="65" spans="1:24" s="78" customFormat="1" ht="10.15" customHeight="1">
      <c r="A65" s="48"/>
      <c r="B65" s="49"/>
      <c r="C65" s="49"/>
      <c r="D65" s="163" t="s">
        <v>118</v>
      </c>
      <c r="E65" s="225">
        <v>1</v>
      </c>
      <c r="F65" s="97">
        <f t="shared" si="0"/>
        <v>2</v>
      </c>
      <c r="G65" s="231"/>
      <c r="H65" s="122"/>
      <c r="I65" s="123"/>
      <c r="J65" s="118"/>
      <c r="K65" s="124"/>
      <c r="L65" s="124"/>
      <c r="M65" s="106" t="s">
        <v>110</v>
      </c>
      <c r="N65" s="53">
        <v>125</v>
      </c>
      <c r="O65" s="53" t="s">
        <v>18</v>
      </c>
      <c r="P65" s="53" t="s">
        <v>29</v>
      </c>
      <c r="Q65" s="98" t="s">
        <v>17</v>
      </c>
      <c r="R65" s="53">
        <v>4</v>
      </c>
      <c r="S65" s="53">
        <v>1</v>
      </c>
      <c r="T65" s="120" t="s">
        <v>17</v>
      </c>
      <c r="U65" s="98">
        <v>1</v>
      </c>
      <c r="V65" s="53">
        <v>1</v>
      </c>
      <c r="W65" s="47"/>
    </row>
    <row r="66" spans="1:24" s="78" customFormat="1" ht="10.15" customHeight="1">
      <c r="A66" s="48"/>
      <c r="B66" s="49"/>
      <c r="C66" s="49"/>
      <c r="D66" s="232" t="s">
        <v>147</v>
      </c>
      <c r="E66" s="225">
        <v>2</v>
      </c>
      <c r="F66" s="97">
        <f t="shared" si="0"/>
        <v>4</v>
      </c>
      <c r="G66" s="227"/>
      <c r="H66" s="104"/>
      <c r="I66" s="105"/>
      <c r="J66" s="123"/>
      <c r="K66" s="119"/>
      <c r="L66" s="119"/>
      <c r="M66" s="124" t="s">
        <v>118</v>
      </c>
      <c r="N66" s="53">
        <v>150</v>
      </c>
      <c r="O66" s="53" t="s">
        <v>18</v>
      </c>
      <c r="P66" s="53" t="s">
        <v>29</v>
      </c>
      <c r="Q66" s="98" t="s">
        <v>17</v>
      </c>
      <c r="R66" s="53">
        <v>4</v>
      </c>
      <c r="S66" s="53">
        <v>1</v>
      </c>
      <c r="T66" s="53">
        <v>1</v>
      </c>
      <c r="U66" s="98">
        <v>1</v>
      </c>
      <c r="V66" s="120">
        <v>1</v>
      </c>
      <c r="W66" s="47"/>
    </row>
    <row r="67" spans="1:24" s="78" customFormat="1" ht="10.15" customHeight="1">
      <c r="A67" s="48"/>
      <c r="B67" s="49"/>
      <c r="C67" s="49"/>
      <c r="D67" s="126" t="s">
        <v>0</v>
      </c>
      <c r="E67" s="225">
        <v>9</v>
      </c>
      <c r="F67" s="97">
        <f t="shared" si="0"/>
        <v>18</v>
      </c>
      <c r="G67" s="233"/>
      <c r="H67" s="127"/>
      <c r="I67" s="128"/>
      <c r="J67" s="105"/>
      <c r="K67" s="110"/>
      <c r="L67" s="110"/>
      <c r="M67" s="234" t="s">
        <v>147</v>
      </c>
      <c r="N67" s="53">
        <v>10</v>
      </c>
      <c r="O67" s="53" t="s">
        <v>18</v>
      </c>
      <c r="P67" s="53" t="s">
        <v>29</v>
      </c>
      <c r="Q67" s="98" t="s">
        <v>17</v>
      </c>
      <c r="R67" s="53">
        <v>4</v>
      </c>
      <c r="S67" s="53">
        <v>1</v>
      </c>
      <c r="T67" s="120" t="s">
        <v>17</v>
      </c>
      <c r="U67" s="98">
        <v>1</v>
      </c>
      <c r="V67" s="120">
        <v>1</v>
      </c>
      <c r="W67" s="47"/>
    </row>
    <row r="68" spans="1:24" s="78" customFormat="1" ht="10.15" customHeight="1">
      <c r="A68" s="48"/>
      <c r="B68" s="49"/>
      <c r="C68" s="49"/>
      <c r="D68" s="129" t="s">
        <v>111</v>
      </c>
      <c r="E68" s="225">
        <v>5</v>
      </c>
      <c r="F68" s="97">
        <f t="shared" si="0"/>
        <v>10</v>
      </c>
      <c r="G68" s="233"/>
      <c r="H68" s="127"/>
      <c r="I68" s="128"/>
      <c r="J68" s="105"/>
      <c r="K68" s="110"/>
      <c r="L68" s="110"/>
      <c r="M68" s="114" t="s">
        <v>0</v>
      </c>
      <c r="N68" s="53">
        <v>50</v>
      </c>
      <c r="O68" s="53" t="s">
        <v>18</v>
      </c>
      <c r="P68" s="53" t="s">
        <v>29</v>
      </c>
      <c r="Q68" s="98" t="s">
        <v>17</v>
      </c>
      <c r="R68" s="53">
        <v>4</v>
      </c>
      <c r="S68" s="120">
        <v>1</v>
      </c>
      <c r="T68" s="53">
        <v>1</v>
      </c>
      <c r="U68" s="98">
        <v>1</v>
      </c>
      <c r="V68" s="120">
        <v>1</v>
      </c>
      <c r="W68" s="47"/>
    </row>
    <row r="69" spans="1:24" s="78" customFormat="1" ht="10.15" customHeight="1">
      <c r="A69" s="48"/>
      <c r="B69" s="49"/>
      <c r="C69" s="49"/>
      <c r="D69" s="107" t="s">
        <v>98</v>
      </c>
      <c r="E69" s="225">
        <v>1</v>
      </c>
      <c r="F69" s="97">
        <f t="shared" si="0"/>
        <v>2</v>
      </c>
      <c r="G69" s="233"/>
      <c r="H69" s="127"/>
      <c r="I69" s="128"/>
      <c r="J69" s="105"/>
      <c r="K69" s="110"/>
      <c r="L69" s="115"/>
      <c r="M69" s="130" t="s">
        <v>111</v>
      </c>
      <c r="N69" s="53">
        <v>30</v>
      </c>
      <c r="O69" s="53" t="s">
        <v>18</v>
      </c>
      <c r="P69" s="53" t="s">
        <v>29</v>
      </c>
      <c r="Q69" s="98" t="s">
        <v>17</v>
      </c>
      <c r="R69" s="53">
        <v>4</v>
      </c>
      <c r="S69" s="120">
        <v>1</v>
      </c>
      <c r="T69" s="53">
        <v>1</v>
      </c>
      <c r="U69" s="98">
        <v>1</v>
      </c>
      <c r="V69" s="120">
        <v>1</v>
      </c>
      <c r="W69" s="47"/>
    </row>
    <row r="70" spans="1:24" s="78" customFormat="1" ht="10.15" customHeight="1">
      <c r="A70" s="48"/>
      <c r="B70" s="49"/>
      <c r="C70" s="49"/>
      <c r="D70" s="132" t="s">
        <v>1</v>
      </c>
      <c r="E70" s="225">
        <v>1</v>
      </c>
      <c r="F70" s="97">
        <f t="shared" si="0"/>
        <v>2</v>
      </c>
      <c r="G70" s="235"/>
      <c r="H70" s="54"/>
      <c r="I70" s="131"/>
      <c r="J70" s="95"/>
      <c r="K70" s="115"/>
      <c r="L70" s="88"/>
      <c r="M70" s="134" t="s">
        <v>1</v>
      </c>
      <c r="N70" s="53">
        <v>20</v>
      </c>
      <c r="O70" s="53" t="s">
        <v>18</v>
      </c>
      <c r="P70" s="53" t="s">
        <v>29</v>
      </c>
      <c r="Q70" s="98" t="s">
        <v>17</v>
      </c>
      <c r="R70" s="53">
        <v>4</v>
      </c>
      <c r="S70" s="120">
        <v>1</v>
      </c>
      <c r="T70" s="53">
        <v>1</v>
      </c>
      <c r="U70" s="98">
        <v>1</v>
      </c>
      <c r="V70" s="120">
        <v>1</v>
      </c>
      <c r="W70" s="47"/>
    </row>
    <row r="71" spans="1:24" s="78" customFormat="1" ht="10.15" customHeight="1">
      <c r="A71" s="48"/>
      <c r="B71" s="49"/>
      <c r="C71" s="49"/>
      <c r="D71" s="111" t="s">
        <v>148</v>
      </c>
      <c r="E71" s="225">
        <v>3</v>
      </c>
      <c r="F71" s="97">
        <f t="shared" si="0"/>
        <v>6</v>
      </c>
      <c r="G71" s="235"/>
      <c r="H71" s="54"/>
      <c r="I71" s="131"/>
      <c r="J71" s="95"/>
      <c r="K71" s="115"/>
      <c r="L71" s="88"/>
      <c r="M71" s="115" t="s">
        <v>148</v>
      </c>
      <c r="N71" s="53">
        <v>20</v>
      </c>
      <c r="O71" s="53" t="s">
        <v>18</v>
      </c>
      <c r="P71" s="53" t="s">
        <v>29</v>
      </c>
      <c r="Q71" s="98" t="s">
        <v>17</v>
      </c>
      <c r="R71" s="53">
        <v>4</v>
      </c>
      <c r="S71" s="120">
        <v>1</v>
      </c>
      <c r="T71" s="53">
        <v>1</v>
      </c>
      <c r="U71" s="98">
        <v>1</v>
      </c>
      <c r="V71" s="120">
        <v>1</v>
      </c>
      <c r="W71" s="47"/>
    </row>
    <row r="72" spans="1:24" s="78" customFormat="1" ht="10.15" customHeight="1">
      <c r="A72" s="48"/>
      <c r="B72" s="49"/>
      <c r="C72" s="49"/>
      <c r="D72" s="236" t="s">
        <v>149</v>
      </c>
      <c r="E72" s="237">
        <v>2</v>
      </c>
      <c r="F72" s="133">
        <f t="shared" si="0"/>
        <v>4</v>
      </c>
      <c r="G72" s="238"/>
      <c r="H72" s="54"/>
      <c r="I72" s="131"/>
      <c r="J72" s="95"/>
      <c r="K72" s="88"/>
      <c r="L72" s="88"/>
      <c r="M72" s="239" t="s">
        <v>149</v>
      </c>
      <c r="N72" s="135">
        <v>50</v>
      </c>
      <c r="O72" s="135" t="s">
        <v>18</v>
      </c>
      <c r="P72" s="135" t="s">
        <v>29</v>
      </c>
      <c r="Q72" s="136" t="s">
        <v>17</v>
      </c>
      <c r="R72" s="135">
        <v>4</v>
      </c>
      <c r="S72" s="137">
        <v>1</v>
      </c>
      <c r="T72" s="135">
        <v>1</v>
      </c>
      <c r="U72" s="136">
        <v>1</v>
      </c>
      <c r="V72" s="137">
        <v>1</v>
      </c>
      <c r="W72" s="47"/>
    </row>
    <row r="73" spans="1:24" s="78" customFormat="1" ht="10.15" customHeight="1">
      <c r="A73" s="55"/>
      <c r="B73" s="138"/>
      <c r="C73" s="138"/>
      <c r="D73" s="81"/>
      <c r="E73" s="139"/>
      <c r="F73" s="140"/>
      <c r="G73" s="81"/>
      <c r="H73" s="46"/>
      <c r="I73" s="131"/>
      <c r="J73" s="79"/>
      <c r="K73" s="119"/>
      <c r="L73" s="119"/>
      <c r="M73" s="141"/>
      <c r="N73" s="142"/>
      <c r="O73" s="142"/>
      <c r="P73" s="142"/>
      <c r="Q73" s="142"/>
      <c r="R73" s="142"/>
      <c r="S73" s="142"/>
      <c r="T73" s="142"/>
      <c r="U73" s="142"/>
      <c r="V73" s="142"/>
      <c r="W73" s="47"/>
    </row>
    <row r="74" spans="1:24" s="144" customFormat="1" ht="10.15" customHeight="1">
      <c r="A74" s="405" t="s">
        <v>112</v>
      </c>
      <c r="B74" s="406"/>
      <c r="C74" s="406"/>
      <c r="D74" s="407"/>
      <c r="E74" s="56">
        <v>2</v>
      </c>
      <c r="F74" s="143">
        <f>E74*2</f>
        <v>4</v>
      </c>
      <c r="G74" s="81"/>
      <c r="H74" s="46"/>
      <c r="I74" s="131"/>
      <c r="J74" s="79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57"/>
    </row>
    <row r="75" spans="1:24" s="144" customFormat="1" ht="10.15" customHeight="1">
      <c r="A75" s="48"/>
      <c r="B75" s="81"/>
      <c r="C75" s="81"/>
      <c r="D75" s="145"/>
      <c r="E75" s="146"/>
      <c r="F75" s="147">
        <f>SUM(F58:F74)</f>
        <v>115</v>
      </c>
      <c r="G75" s="145"/>
      <c r="H75" s="58"/>
      <c r="I75" s="79"/>
      <c r="J75" s="166"/>
      <c r="K75" s="166"/>
      <c r="L75" s="166"/>
      <c r="M75" s="79"/>
      <c r="N75" s="148" t="s">
        <v>8</v>
      </c>
      <c r="O75" s="79" t="s">
        <v>19</v>
      </c>
      <c r="P75" s="79"/>
      <c r="Q75" s="148" t="s">
        <v>11</v>
      </c>
      <c r="R75" s="79" t="s">
        <v>20</v>
      </c>
      <c r="S75" s="79"/>
      <c r="T75" s="148" t="s">
        <v>108</v>
      </c>
      <c r="U75" s="79" t="s">
        <v>21</v>
      </c>
      <c r="V75" s="79"/>
      <c r="W75" s="47"/>
    </row>
    <row r="76" spans="1:24" s="78" customFormat="1" ht="10.15" customHeight="1">
      <c r="A76" s="405" t="s">
        <v>113</v>
      </c>
      <c r="B76" s="406"/>
      <c r="C76" s="406"/>
      <c r="D76" s="407"/>
      <c r="E76" s="149">
        <v>12</v>
      </c>
      <c r="F76" s="149">
        <f>hour*2</f>
        <v>0</v>
      </c>
      <c r="G76" s="81"/>
      <c r="H76" s="46"/>
      <c r="I76" s="79"/>
      <c r="J76" s="79"/>
      <c r="K76" s="79"/>
      <c r="L76" s="166"/>
      <c r="M76" s="79"/>
      <c r="N76" s="148" t="s">
        <v>9</v>
      </c>
      <c r="O76" s="79" t="s">
        <v>22</v>
      </c>
      <c r="P76" s="79"/>
      <c r="Q76" s="148" t="s">
        <v>12</v>
      </c>
      <c r="R76" s="79" t="s">
        <v>23</v>
      </c>
      <c r="S76" s="79"/>
      <c r="T76" s="148" t="s">
        <v>14</v>
      </c>
      <c r="U76" s="79" t="s">
        <v>24</v>
      </c>
      <c r="V76" s="79"/>
      <c r="W76" s="47"/>
      <c r="X76" s="150"/>
    </row>
    <row r="77" spans="1:24" s="78" customFormat="1" ht="10.15" customHeight="1">
      <c r="A77" s="167"/>
      <c r="B77" s="240"/>
      <c r="C77" s="240"/>
      <c r="D77" s="81"/>
      <c r="E77" s="164"/>
      <c r="F77" s="151"/>
      <c r="G77" s="81"/>
      <c r="H77" s="46"/>
      <c r="I77" s="79"/>
      <c r="J77" s="79"/>
      <c r="K77" s="79"/>
      <c r="L77" s="166"/>
      <c r="M77" s="79"/>
      <c r="N77" s="148" t="s">
        <v>10</v>
      </c>
      <c r="O77" s="79" t="s">
        <v>25</v>
      </c>
      <c r="P77" s="79"/>
      <c r="Q77" s="148" t="s">
        <v>13</v>
      </c>
      <c r="R77" s="79" t="s">
        <v>26</v>
      </c>
      <c r="S77" s="79"/>
      <c r="T77" s="148" t="s">
        <v>15</v>
      </c>
      <c r="U77" s="79" t="s">
        <v>27</v>
      </c>
      <c r="V77" s="79"/>
      <c r="W77" s="47"/>
      <c r="X77" s="152"/>
    </row>
    <row r="78" spans="1:24" s="78" customFormat="1" ht="10.15" customHeight="1">
      <c r="A78" s="167"/>
      <c r="B78" s="49"/>
      <c r="C78" s="49"/>
      <c r="D78" s="81"/>
      <c r="E78" s="164"/>
      <c r="F78" s="151"/>
      <c r="G78" s="81"/>
      <c r="H78" s="46"/>
      <c r="I78" s="79"/>
      <c r="J78" s="79"/>
      <c r="K78" s="79"/>
      <c r="L78" s="166"/>
      <c r="M78" s="79"/>
      <c r="N78" s="166"/>
      <c r="O78" s="79"/>
      <c r="P78" s="79"/>
      <c r="Q78" s="166"/>
      <c r="R78" s="79"/>
      <c r="S78" s="79"/>
      <c r="T78" s="166"/>
      <c r="U78" s="79"/>
      <c r="V78" s="79"/>
      <c r="W78" s="47"/>
      <c r="X78" s="152"/>
    </row>
    <row r="79" spans="1:24" s="78" customFormat="1" ht="10.15" customHeight="1">
      <c r="A79" s="167"/>
      <c r="B79" s="49"/>
      <c r="C79" s="49"/>
      <c r="D79" s="81"/>
      <c r="E79" s="164"/>
      <c r="F79" s="151"/>
      <c r="G79" s="81"/>
      <c r="H79" s="46"/>
      <c r="I79" s="79"/>
      <c r="J79" s="79"/>
      <c r="K79" s="79"/>
      <c r="L79" s="166"/>
      <c r="M79" s="79"/>
      <c r="N79" s="404" t="s">
        <v>28</v>
      </c>
      <c r="O79" s="404"/>
      <c r="P79" s="404"/>
      <c r="Q79" s="404"/>
      <c r="R79" s="404"/>
      <c r="S79" s="404"/>
      <c r="T79" s="404"/>
      <c r="U79" s="404"/>
      <c r="V79" s="404"/>
      <c r="W79" s="57"/>
      <c r="X79" s="152"/>
    </row>
    <row r="80" spans="1:24" s="78" customFormat="1" ht="10.15" customHeight="1" thickBot="1">
      <c r="A80" s="153"/>
      <c r="B80" s="154"/>
      <c r="C80" s="154"/>
      <c r="D80" s="154"/>
      <c r="E80" s="154"/>
      <c r="F80" s="154"/>
      <c r="G80" s="154"/>
      <c r="H80" s="155"/>
      <c r="I80" s="156"/>
      <c r="J80" s="156"/>
      <c r="K80" s="156"/>
      <c r="L80" s="156"/>
      <c r="M80" s="156"/>
      <c r="N80" s="157"/>
      <c r="O80" s="157"/>
      <c r="P80" s="157"/>
      <c r="Q80" s="157"/>
      <c r="R80" s="157"/>
      <c r="S80" s="157"/>
      <c r="T80" s="157"/>
      <c r="U80" s="157"/>
      <c r="V80" s="157"/>
      <c r="W80" s="158"/>
    </row>
    <row r="81" spans="1:23" s="159" customFormat="1" ht="1.9" customHeight="1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</row>
    <row r="82" spans="1:23" s="62" customFormat="1" ht="12.75">
      <c r="B82" s="161"/>
      <c r="C82" s="161"/>
      <c r="D82" s="161"/>
      <c r="E82" s="161"/>
    </row>
    <row r="83" spans="1:23" s="241" customFormat="1">
      <c r="L83" s="242"/>
      <c r="M83" s="242"/>
      <c r="N83" s="242"/>
      <c r="O83" s="242"/>
      <c r="P83" s="242"/>
      <c r="Q83" s="242"/>
      <c r="R83" s="242"/>
      <c r="S83" s="242"/>
    </row>
    <row r="84" spans="1:23" s="241" customFormat="1">
      <c r="L84" s="242"/>
      <c r="M84" s="242"/>
      <c r="N84" s="242"/>
      <c r="O84" s="242"/>
      <c r="P84" s="242"/>
      <c r="Q84" s="242"/>
      <c r="R84" s="242"/>
      <c r="S84" s="242"/>
    </row>
    <row r="85" spans="1:23" s="241" customFormat="1">
      <c r="L85" s="242"/>
      <c r="M85" s="242"/>
      <c r="N85" s="242"/>
      <c r="O85" s="242"/>
      <c r="P85" s="242"/>
      <c r="Q85" s="242"/>
      <c r="R85" s="242"/>
      <c r="S85" s="242"/>
    </row>
    <row r="86" spans="1:23" s="241" customFormat="1">
      <c r="L86" s="242"/>
      <c r="M86" s="242"/>
      <c r="N86" s="242"/>
      <c r="O86" s="242"/>
      <c r="P86" s="242"/>
      <c r="Q86" s="242"/>
      <c r="R86" s="242"/>
      <c r="S86" s="242"/>
    </row>
    <row r="87" spans="1:23" s="241" customFormat="1">
      <c r="L87" s="242"/>
      <c r="M87" s="242"/>
      <c r="N87" s="242"/>
      <c r="O87" s="242"/>
      <c r="P87" s="242"/>
      <c r="Q87" s="242"/>
      <c r="R87" s="242"/>
      <c r="S87" s="242"/>
    </row>
    <row r="88" spans="1:23" s="241" customFormat="1">
      <c r="L88" s="242"/>
      <c r="M88" s="242"/>
      <c r="N88" s="242"/>
      <c r="O88" s="242"/>
      <c r="P88" s="242"/>
      <c r="Q88" s="242"/>
      <c r="R88" s="242"/>
      <c r="S88" s="242"/>
    </row>
    <row r="89" spans="1:23" s="241" customFormat="1"/>
    <row r="90" spans="1:23" s="241" customFormat="1"/>
    <row r="91" spans="1:23" s="241" customFormat="1"/>
    <row r="92" spans="1:23" s="241" customFormat="1"/>
    <row r="93" spans="1:23" s="241" customFormat="1"/>
    <row r="94" spans="1:23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</row>
    <row r="95" spans="1:23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</row>
    <row r="96" spans="1:23"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</row>
    <row r="97" spans="2:20"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</row>
    <row r="98" spans="2:20">
      <c r="B98" s="241"/>
      <c r="C98" s="241"/>
      <c r="D98" s="241"/>
      <c r="E98" s="241"/>
    </row>
    <row r="99" spans="2:20">
      <c r="B99" s="241"/>
      <c r="C99" s="241"/>
      <c r="D99" s="241"/>
      <c r="E99" s="241"/>
    </row>
  </sheetData>
  <mergeCells count="121">
    <mergeCell ref="D51:J51"/>
    <mergeCell ref="N51:T51"/>
    <mergeCell ref="A55:H55"/>
    <mergeCell ref="N55:T55"/>
    <mergeCell ref="A74:D74"/>
    <mergeCell ref="A76:D76"/>
    <mergeCell ref="N79:V79"/>
    <mergeCell ref="D17:G19"/>
    <mergeCell ref="L18:M19"/>
    <mergeCell ref="N18:O19"/>
    <mergeCell ref="T19:W20"/>
    <mergeCell ref="D20:G21"/>
    <mergeCell ref="L26:O26"/>
    <mergeCell ref="J27:J30"/>
    <mergeCell ref="O27:O30"/>
    <mergeCell ref="L20:O21"/>
    <mergeCell ref="J22:J25"/>
    <mergeCell ref="O22:O25"/>
    <mergeCell ref="S27:S30"/>
    <mergeCell ref="H20:K21"/>
    <mergeCell ref="L7:O7"/>
    <mergeCell ref="M22:M25"/>
    <mergeCell ref="N22:N25"/>
    <mergeCell ref="S22:S25"/>
    <mergeCell ref="S11:S14"/>
    <mergeCell ref="P16:P19"/>
    <mergeCell ref="Q16:Q19"/>
    <mergeCell ref="O11:O14"/>
    <mergeCell ref="L15:O15"/>
    <mergeCell ref="R16:R19"/>
    <mergeCell ref="S16:S19"/>
    <mergeCell ref="Q11:Q14"/>
    <mergeCell ref="R11:R14"/>
    <mergeCell ref="N27:N30"/>
    <mergeCell ref="Q27:Q30"/>
    <mergeCell ref="M27:M30"/>
    <mergeCell ref="L22:L25"/>
    <mergeCell ref="H27:H30"/>
    <mergeCell ref="R22:R25"/>
    <mergeCell ref="Q22:Q25"/>
    <mergeCell ref="N11:N14"/>
    <mergeCell ref="L11:L14"/>
    <mergeCell ref="M11:M14"/>
    <mergeCell ref="R27:R30"/>
    <mergeCell ref="H22:H25"/>
    <mergeCell ref="I22:I25"/>
    <mergeCell ref="I27:I30"/>
    <mergeCell ref="L27:L30"/>
    <mergeCell ref="L16:O17"/>
    <mergeCell ref="A2:A5"/>
    <mergeCell ref="B5:W5"/>
    <mergeCell ref="B7:C7"/>
    <mergeCell ref="D7:G7"/>
    <mergeCell ref="H7:K7"/>
    <mergeCell ref="P7:S7"/>
    <mergeCell ref="T7:W7"/>
    <mergeCell ref="B9:C21"/>
    <mergeCell ref="L9:O10"/>
    <mergeCell ref="D11:E15"/>
    <mergeCell ref="F11:F15"/>
    <mergeCell ref="G11:G15"/>
    <mergeCell ref="H11:H14"/>
    <mergeCell ref="I11:I14"/>
    <mergeCell ref="J11:J14"/>
    <mergeCell ref="K11:K14"/>
    <mergeCell ref="P11:P14"/>
    <mergeCell ref="H15:K15"/>
    <mergeCell ref="P15:S15"/>
    <mergeCell ref="D16:G16"/>
    <mergeCell ref="H16:H19"/>
    <mergeCell ref="I16:I19"/>
    <mergeCell ref="J16:J19"/>
    <mergeCell ref="K16:K19"/>
    <mergeCell ref="P20:S21"/>
    <mergeCell ref="T21:W30"/>
    <mergeCell ref="D22:D25"/>
    <mergeCell ref="E22:E25"/>
    <mergeCell ref="F22:F25"/>
    <mergeCell ref="K22:K25"/>
    <mergeCell ref="P22:P25"/>
    <mergeCell ref="B26:C26"/>
    <mergeCell ref="D26:G26"/>
    <mergeCell ref="H26:K26"/>
    <mergeCell ref="P26:S26"/>
    <mergeCell ref="B27:C29"/>
    <mergeCell ref="D27:D30"/>
    <mergeCell ref="E27:E30"/>
    <mergeCell ref="F27:F30"/>
    <mergeCell ref="K27:K30"/>
    <mergeCell ref="P27:P30"/>
    <mergeCell ref="G22:G25"/>
    <mergeCell ref="G27:G30"/>
    <mergeCell ref="B31:C31"/>
    <mergeCell ref="D31:E33"/>
    <mergeCell ref="F31:G33"/>
    <mergeCell ref="H31:I33"/>
    <mergeCell ref="J31:K31"/>
    <mergeCell ref="L31:O31"/>
    <mergeCell ref="P31:S31"/>
    <mergeCell ref="B32:C33"/>
    <mergeCell ref="J32:J35"/>
    <mergeCell ref="K32:K35"/>
    <mergeCell ref="L32:O39"/>
    <mergeCell ref="P32:S35"/>
    <mergeCell ref="B34:C37"/>
    <mergeCell ref="D34:E36"/>
    <mergeCell ref="H34:H37"/>
    <mergeCell ref="I34:I37"/>
    <mergeCell ref="J36:K38"/>
    <mergeCell ref="P36:S38"/>
    <mergeCell ref="D37:E39"/>
    <mergeCell ref="B42:T42"/>
    <mergeCell ref="D43:J43"/>
    <mergeCell ref="N44:T44"/>
    <mergeCell ref="N45:T45"/>
    <mergeCell ref="N46:T46"/>
    <mergeCell ref="N48:T48"/>
    <mergeCell ref="D49:J49"/>
    <mergeCell ref="N49:T49"/>
    <mergeCell ref="D50:J50"/>
    <mergeCell ref="N50:T50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23" sqref="B23"/>
    </sheetView>
  </sheetViews>
  <sheetFormatPr defaultColWidth="11.42578125" defaultRowHeight="12.75"/>
  <cols>
    <col min="1" max="1" width="11.42578125" customWidth="1"/>
    <col min="2" max="2" width="62.140625" customWidth="1"/>
  </cols>
  <sheetData>
    <row r="1" spans="1:2" ht="15.75">
      <c r="A1" s="21"/>
      <c r="B1" s="22" t="s">
        <v>56</v>
      </c>
    </row>
    <row r="2" spans="1:2" ht="15.75">
      <c r="A2" s="21"/>
      <c r="B2" s="22">
        <f>Graphic!D2</f>
        <v>0</v>
      </c>
    </row>
    <row r="3" spans="1:2" ht="15.75">
      <c r="A3" s="21"/>
      <c r="B3" s="22">
        <f>Graphic!D3</f>
        <v>0</v>
      </c>
    </row>
    <row r="4" spans="1:2" ht="15.75">
      <c r="A4" s="21"/>
      <c r="B4" s="22">
        <f>Graphic!D4</f>
        <v>0</v>
      </c>
    </row>
    <row r="6" spans="1:2" ht="15.75">
      <c r="A6" s="23" t="s">
        <v>150</v>
      </c>
      <c r="B6" s="33"/>
    </row>
    <row r="7" spans="1:2">
      <c r="A7" s="21">
        <v>1</v>
      </c>
      <c r="B7" s="24" t="s">
        <v>151</v>
      </c>
    </row>
    <row r="8" spans="1:2">
      <c r="A8" s="31"/>
      <c r="B8" s="34" t="s">
        <v>155</v>
      </c>
    </row>
    <row r="9" spans="1:2">
      <c r="A9" s="31"/>
      <c r="B9" s="34"/>
    </row>
    <row r="10" spans="1:2">
      <c r="A10" s="31">
        <v>2</v>
      </c>
      <c r="B10" s="34" t="s">
        <v>154</v>
      </c>
    </row>
    <row r="11" spans="1:2">
      <c r="A11" s="31"/>
      <c r="B11" s="247" t="s">
        <v>156</v>
      </c>
    </row>
    <row r="12" spans="1:2">
      <c r="A12" s="31"/>
      <c r="B12" s="247"/>
    </row>
    <row r="13" spans="1:2">
      <c r="A13" s="21"/>
      <c r="B13" s="21" t="s">
        <v>53</v>
      </c>
    </row>
    <row r="14" spans="1:2">
      <c r="A14" s="21"/>
      <c r="B14" s="26" t="s">
        <v>54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0" sqref="D10"/>
    </sheetView>
  </sheetViews>
  <sheetFormatPr defaultColWidth="11.42578125" defaultRowHeight="12.75"/>
  <cols>
    <col min="1" max="1" width="11.42578125" customWidth="1"/>
    <col min="2" max="2" width="36.7109375" customWidth="1"/>
    <col min="3" max="3" width="14.28515625" customWidth="1"/>
  </cols>
  <sheetData>
    <row r="1" spans="1:5" ht="15.75">
      <c r="A1" s="21"/>
      <c r="B1" s="22" t="s">
        <v>119</v>
      </c>
      <c r="C1" s="21"/>
      <c r="D1" s="21"/>
      <c r="E1" s="27"/>
    </row>
    <row r="2" spans="1:5" ht="15.75">
      <c r="A2" s="21"/>
      <c r="B2" s="22" t="str">
        <f>Graphic!B2</f>
        <v>65th IEEE 802.15 WPAN MEETING</v>
      </c>
      <c r="C2" s="21"/>
      <c r="D2" s="21"/>
      <c r="E2" s="27"/>
    </row>
    <row r="3" spans="1:5" ht="15.75">
      <c r="A3" s="21"/>
      <c r="B3" s="22" t="str">
        <f>Graphic!B3</f>
        <v>Caribe Royal Resort, Orlando, Florida, USA</v>
      </c>
      <c r="C3" s="21"/>
      <c r="D3" s="21"/>
      <c r="E3" s="27"/>
    </row>
    <row r="4" spans="1:5" ht="15.75">
      <c r="A4" s="21"/>
      <c r="B4" s="22" t="str">
        <f>Graphic!B4</f>
        <v>March 14-19, 2010</v>
      </c>
      <c r="C4" s="32"/>
      <c r="D4" s="29"/>
      <c r="E4" s="21"/>
    </row>
    <row r="6" spans="1:5" ht="15.75">
      <c r="A6" s="21"/>
      <c r="B6" s="28" t="str">
        <f>Objectives!B7</f>
        <v xml:space="preserve">Wednesday 17 Mar, AM1 - </v>
      </c>
      <c r="C6" s="21"/>
      <c r="D6" s="21"/>
      <c r="E6" s="27"/>
    </row>
    <row r="7" spans="1:5">
      <c r="A7" s="25">
        <v>2.1</v>
      </c>
      <c r="B7" s="24" t="s">
        <v>55</v>
      </c>
      <c r="C7" s="29" t="s">
        <v>57</v>
      </c>
      <c r="D7" s="21">
        <v>0</v>
      </c>
      <c r="E7" s="30">
        <f>TIME(8,0,0)</f>
        <v>0.33333333333333331</v>
      </c>
    </row>
    <row r="8" spans="1:5" ht="15" customHeight="1">
      <c r="A8" s="25">
        <v>2.2000000000000002</v>
      </c>
      <c r="B8" s="243" t="s">
        <v>152</v>
      </c>
      <c r="C8" s="29" t="s">
        <v>57</v>
      </c>
      <c r="D8" s="21">
        <v>60</v>
      </c>
      <c r="E8" s="30">
        <f>E7+TIME(0,D7,0)</f>
        <v>0.33333333333333331</v>
      </c>
    </row>
    <row r="9" spans="1:5" ht="28.5" customHeight="1">
      <c r="A9" s="25">
        <v>2.2999999999999998</v>
      </c>
      <c r="B9" s="243" t="s">
        <v>157</v>
      </c>
      <c r="C9" s="29" t="s">
        <v>57</v>
      </c>
      <c r="D9" s="21">
        <v>60</v>
      </c>
      <c r="E9" s="30">
        <f t="shared" ref="E9" si="0">E8+TIME(0,D8,0)</f>
        <v>0.375</v>
      </c>
    </row>
    <row r="10" spans="1:5" ht="18" customHeight="1">
      <c r="A10" s="25">
        <v>2.6</v>
      </c>
      <c r="B10" s="32" t="s">
        <v>115</v>
      </c>
      <c r="C10" s="29" t="s">
        <v>57</v>
      </c>
      <c r="D10" s="21">
        <v>0</v>
      </c>
      <c r="E10" s="30">
        <f t="shared" ref="E10" si="1">E9+TIME(0,D9,0)</f>
        <v>0.41666666666666669</v>
      </c>
    </row>
    <row r="11" spans="1:5" ht="20.25" customHeight="1">
      <c r="A11" s="25"/>
      <c r="B11" s="243"/>
      <c r="C11" s="29"/>
      <c r="D11" s="21"/>
      <c r="E11" s="30"/>
    </row>
    <row r="12" spans="1:5" ht="15" customHeight="1">
      <c r="A12" s="25"/>
      <c r="B12" s="32"/>
      <c r="C12" s="29"/>
      <c r="D12" s="21"/>
      <c r="E12" s="30"/>
    </row>
    <row r="13" spans="1:5">
      <c r="A13" s="25"/>
      <c r="B13" s="32"/>
      <c r="C13" s="29"/>
      <c r="D13" s="21"/>
      <c r="E13" s="30"/>
    </row>
    <row r="14" spans="1:5">
      <c r="A14" s="25"/>
      <c r="B14" s="24"/>
      <c r="C14" s="29"/>
      <c r="D14" s="21"/>
      <c r="E14" s="30"/>
    </row>
    <row r="15" spans="1:5">
      <c r="A15" s="25"/>
      <c r="B15" s="31"/>
      <c r="C15" s="29"/>
      <c r="D15" s="21"/>
      <c r="E15" s="30"/>
    </row>
    <row r="16" spans="1:5">
      <c r="A16" s="25"/>
      <c r="B16" s="31"/>
      <c r="C16" s="29"/>
      <c r="D16" s="21"/>
      <c r="E16" s="30"/>
    </row>
    <row r="17" spans="1:5">
      <c r="A17" s="25"/>
      <c r="B17" s="32"/>
      <c r="C17" s="29"/>
      <c r="D17" s="21"/>
      <c r="E17" s="30"/>
    </row>
    <row r="18" spans="1:5">
      <c r="A18" s="21"/>
      <c r="B18" s="21"/>
      <c r="C18" s="21"/>
      <c r="D18" s="21"/>
      <c r="E18" s="21"/>
    </row>
    <row r="19" spans="1:5">
      <c r="A19" s="21"/>
      <c r="B19" s="26" t="s">
        <v>54</v>
      </c>
      <c r="C19" s="21"/>
      <c r="D19" s="21"/>
      <c r="E19" s="21"/>
    </row>
  </sheetData>
  <phoneticPr fontId="25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F20"/>
  <sheetViews>
    <sheetView tabSelected="1" workbookViewId="0">
      <selection activeCell="I11" sqref="I11"/>
    </sheetView>
  </sheetViews>
  <sheetFormatPr defaultRowHeight="12.75"/>
  <cols>
    <col min="3" max="3" width="36.28515625" customWidth="1"/>
    <col min="5" max="5" width="5.5703125" customWidth="1"/>
    <col min="6" max="6" width="11" customWidth="1"/>
  </cols>
  <sheetData>
    <row r="2" spans="2:6" ht="15.75">
      <c r="B2" s="21"/>
      <c r="C2" s="22" t="s">
        <v>119</v>
      </c>
      <c r="D2" s="21"/>
      <c r="E2" s="21"/>
      <c r="F2" s="27"/>
    </row>
    <row r="3" spans="2:6" ht="15.75">
      <c r="B3" s="21"/>
      <c r="C3" s="22" t="str">
        <f>Graphic!B2</f>
        <v>65th IEEE 802.15 WPAN MEETING</v>
      </c>
      <c r="D3" s="21"/>
      <c r="E3" s="21"/>
      <c r="F3" s="27"/>
    </row>
    <row r="4" spans="2:6" ht="15.75">
      <c r="B4" s="21"/>
      <c r="C4" s="22" t="str">
        <f>Graphic!B3</f>
        <v>Caribe Royal Resort, Orlando, Florida, USA</v>
      </c>
      <c r="D4" s="21"/>
      <c r="E4" s="21"/>
      <c r="F4" s="27"/>
    </row>
    <row r="5" spans="2:6" ht="15.75">
      <c r="B5" s="21"/>
      <c r="C5" s="22" t="str">
        <f>Graphic!B4</f>
        <v>March 14-19, 2010</v>
      </c>
      <c r="D5" s="32"/>
      <c r="E5" s="29"/>
      <c r="F5" s="21"/>
    </row>
    <row r="7" spans="2:6" ht="15.75">
      <c r="B7" s="21"/>
      <c r="C7" s="28" t="str">
        <f>Objectives!B10</f>
        <v>Thursday, 18 March, AM2</v>
      </c>
      <c r="D7" s="21"/>
      <c r="E7" s="21"/>
      <c r="F7" s="27"/>
    </row>
    <row r="8" spans="2:6" ht="14.1" customHeight="1">
      <c r="B8" s="25">
        <v>2.1</v>
      </c>
      <c r="C8" s="24" t="s">
        <v>55</v>
      </c>
      <c r="D8" s="29" t="s">
        <v>57</v>
      </c>
      <c r="E8" s="21">
        <v>0</v>
      </c>
      <c r="F8" s="30">
        <f>TIME(8,0,0)</f>
        <v>0.33333333333333331</v>
      </c>
    </row>
    <row r="9" spans="2:6" ht="14.1" customHeight="1">
      <c r="B9" s="25">
        <v>2.2000000000000002</v>
      </c>
      <c r="C9" s="243" t="s">
        <v>152</v>
      </c>
      <c r="D9" s="29" t="s">
        <v>57</v>
      </c>
      <c r="E9" s="21">
        <v>45</v>
      </c>
      <c r="F9" s="30">
        <f>F8+TIME(0,E8,0)</f>
        <v>0.33333333333333331</v>
      </c>
    </row>
    <row r="10" spans="2:6" ht="14.1" customHeight="1">
      <c r="B10" s="25">
        <v>2.5</v>
      </c>
      <c r="C10" s="243" t="s">
        <v>153</v>
      </c>
      <c r="D10" s="29" t="s">
        <v>57</v>
      </c>
      <c r="E10" s="21">
        <v>75</v>
      </c>
      <c r="F10" s="30">
        <f t="shared" ref="F10:F11" si="0">F9+TIME(0,E9,0)</f>
        <v>0.36458333333333331</v>
      </c>
    </row>
    <row r="11" spans="2:6" ht="14.1" customHeight="1">
      <c r="B11" s="25">
        <v>2.6</v>
      </c>
      <c r="C11" s="32" t="s">
        <v>115</v>
      </c>
      <c r="D11" s="29" t="s">
        <v>57</v>
      </c>
      <c r="E11" s="21">
        <v>0</v>
      </c>
      <c r="F11" s="30">
        <f t="shared" si="0"/>
        <v>0.41666666666666663</v>
      </c>
    </row>
    <row r="12" spans="2:6" ht="14.1" customHeight="1">
      <c r="B12" s="25"/>
      <c r="C12" s="243"/>
      <c r="D12" s="29"/>
      <c r="E12" s="21"/>
      <c r="F12" s="30"/>
    </row>
    <row r="13" spans="2:6" ht="14.1" customHeight="1">
      <c r="B13" s="25"/>
      <c r="C13" s="32"/>
      <c r="D13" s="29"/>
      <c r="E13" s="21"/>
      <c r="F13" s="30"/>
    </row>
    <row r="14" spans="2:6">
      <c r="B14" s="25"/>
      <c r="C14" s="32"/>
      <c r="D14" s="29"/>
      <c r="E14" s="21"/>
      <c r="F14" s="30"/>
    </row>
    <row r="15" spans="2:6">
      <c r="B15" s="25"/>
      <c r="C15" s="24"/>
      <c r="D15" s="29"/>
      <c r="E15" s="21"/>
      <c r="F15" s="30"/>
    </row>
    <row r="16" spans="2:6">
      <c r="B16" s="25"/>
      <c r="C16" s="31"/>
      <c r="D16" s="29"/>
      <c r="E16" s="21"/>
      <c r="F16" s="30"/>
    </row>
    <row r="17" spans="2:6">
      <c r="B17" s="25"/>
      <c r="C17" s="31"/>
      <c r="D17" s="29"/>
      <c r="E17" s="21"/>
      <c r="F17" s="30"/>
    </row>
    <row r="18" spans="2:6">
      <c r="B18" s="25"/>
      <c r="C18" s="32"/>
      <c r="D18" s="29"/>
      <c r="E18" s="21"/>
      <c r="F18" s="30"/>
    </row>
    <row r="19" spans="2:6">
      <c r="B19" s="21"/>
      <c r="C19" s="21"/>
      <c r="D19" s="21"/>
      <c r="E19" s="21"/>
      <c r="F19" s="21"/>
    </row>
    <row r="20" spans="2:6">
      <c r="B20" s="21"/>
      <c r="C20" s="26" t="s">
        <v>54</v>
      </c>
      <c r="D20" s="21"/>
      <c r="E20" s="21"/>
      <c r="F20" s="2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Graphic</vt:lpstr>
      <vt:lpstr>Objectives</vt:lpstr>
      <vt:lpstr>Wednesday</vt:lpstr>
      <vt:lpstr>Thursday</vt:lpstr>
      <vt:lpstr>hour</vt:lpstr>
      <vt:lpstr>Graphic!Print_Area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TG4h Agenda</dc:title>
  <dc:subject>TG4h Corrigenda</dc:subject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2010-02-23T14:47:53Z</dcterms:modified>
  <cp:category>15-10-0120-01</cp:category>
</cp:coreProperties>
</file>