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5-Warsaw/"/>
    </mc:Choice>
  </mc:AlternateContent>
  <xr:revisionPtr revIDLastSave="0" documentId="13_ncr:1_{22FD39A8-C053-1D45-906B-FC486D54539B}" xr6:coauthVersionLast="47" xr6:coauthVersionMax="47" xr10:uidLastSave="{00000000-0000-0000-0000-000000000000}"/>
  <bookViews>
    <workbookView xWindow="0" yWindow="1320" windowWidth="31200" windowHeight="1868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D53" i="4"/>
  <c r="D51" i="4"/>
  <c r="A131" i="4"/>
  <c r="F131" i="4"/>
  <c r="A103" i="4" l="1"/>
  <c r="A101" i="4"/>
  <c r="D119" i="4"/>
  <c r="H113" i="4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D87" i="4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l="1"/>
  <c r="H105" i="4" s="1"/>
  <c r="C28" i="4" l="1"/>
  <c r="D27" i="4" l="1"/>
  <c r="D25" i="4"/>
  <c r="D147" i="4"/>
  <c r="D145" i="4"/>
  <c r="D47" i="4"/>
  <c r="D45" i="4"/>
  <c r="D37" i="4"/>
  <c r="D35" i="4"/>
  <c r="A21" i="4"/>
  <c r="A33" i="4" l="1"/>
  <c r="A43" i="4" s="1"/>
  <c r="A23" i="4"/>
  <c r="H19" i="4"/>
  <c r="F21" i="4" s="1"/>
  <c r="H21" i="4" s="1"/>
  <c r="F23" i="4" s="1"/>
  <c r="H23" i="4" s="1"/>
  <c r="B8" i="1"/>
  <c r="A49" i="4" l="1"/>
  <c r="F25" i="4"/>
  <c r="H25" i="4" s="1"/>
  <c r="F27" i="4" s="1"/>
  <c r="H27" i="4" s="1"/>
  <c r="A25" i="4"/>
  <c r="A27" i="4" s="1"/>
  <c r="A35" i="4"/>
  <c r="A37" i="4" s="1"/>
  <c r="A39" i="4" s="1"/>
  <c r="A4" i="4"/>
  <c r="B5" i="7"/>
  <c r="A51" i="4" l="1"/>
  <c r="A53" i="4" s="1"/>
  <c r="A55" i="4" s="1"/>
  <c r="A57" i="4"/>
  <c r="A73" i="4" s="1"/>
  <c r="A81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83" i="4" l="1"/>
  <c r="A85" i="4" s="1"/>
  <c r="A87" i="4" s="1"/>
  <c r="A89" i="4"/>
  <c r="A59" i="4"/>
  <c r="A61" i="4" s="1"/>
  <c r="A63" i="4" s="1"/>
  <c r="A65" i="4" s="1"/>
  <c r="A67" i="4" s="1"/>
  <c r="A69" i="4" s="1"/>
  <c r="A71" i="4" s="1"/>
  <c r="A1" i="4"/>
  <c r="A3" i="4"/>
  <c r="A10" i="4"/>
  <c r="B7" i="7"/>
  <c r="A91" i="4" l="1"/>
  <c r="A93" i="4" s="1"/>
  <c r="A95" i="4"/>
  <c r="H43" i="4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A97" i="4" l="1"/>
  <c r="A99" i="4" s="1"/>
  <c r="A105" i="4"/>
  <c r="A113" i="4" s="1"/>
  <c r="H57" i="4"/>
  <c r="F59" i="4" s="1"/>
  <c r="H59" i="4" s="1"/>
  <c r="F61" i="4" s="1"/>
  <c r="H61" i="4" s="1"/>
  <c r="F63" i="4" s="1"/>
  <c r="H63" i="4" s="1"/>
  <c r="F65" i="4" s="1"/>
  <c r="A115" i="4" l="1"/>
  <c r="A117" i="4" s="1"/>
  <c r="A119" i="4" s="1"/>
  <c r="A121" i="4"/>
  <c r="H143" i="4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G172" i="4" s="1"/>
  <c r="H65" i="4"/>
  <c r="F67" i="4" s="1"/>
  <c r="H67" i="4" s="1"/>
  <c r="F69" i="4" s="1"/>
  <c r="H69" i="4" s="1"/>
  <c r="F71" i="4" s="1"/>
  <c r="H71" i="4" s="1"/>
  <c r="F73" i="4" s="1"/>
  <c r="H73" i="4" s="1"/>
  <c r="G74" i="4" s="1"/>
  <c r="A123" i="4" l="1"/>
  <c r="A125" i="4" s="1"/>
  <c r="A127" i="4"/>
  <c r="G106" i="4"/>
  <c r="A129" i="4" l="1"/>
  <c r="A133" i="4" s="1"/>
  <c r="A135" i="4" s="1"/>
  <c r="A137" i="4" s="1"/>
  <c r="A139" i="4" s="1"/>
  <c r="A141" i="4" s="1"/>
  <c r="A143" i="4"/>
  <c r="A145" i="4" l="1"/>
  <c r="A147" i="4" s="1"/>
  <c r="A149" i="4" s="1"/>
  <c r="A151" i="4" s="1"/>
  <c r="A153" i="4" s="1"/>
  <c r="A155" i="4" s="1"/>
  <c r="A157" i="4"/>
  <c r="A159" i="4" l="1"/>
  <c r="A161" i="4" s="1"/>
  <c r="A163" i="4"/>
  <c r="A169" i="4" l="1"/>
  <c r="A171" i="4" s="1"/>
  <c r="A165" i="4"/>
  <c r="A16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2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2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<sst xmlns="http://schemas.openxmlformats.org/spreadsheetml/2006/main" count="217" uniqueCount="113">
  <si>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</si>
  <si>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</si>
  <si>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</si>
  <si>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</si>
  <si>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</si>
  <si>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</si>
  <si>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</si>
  <si>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</si>
  <si>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</si>
  <si>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</si>
  <si>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</si>
  <si>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</si>
  <si>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</si>
  <si>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</si>
  <si>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</si>
  <si>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</si>
  <si>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</si>
  <si>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</si>
  <si>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</si>
  <si>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</si>
  <si>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</si>
  <si>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</si>
  <si>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</si>
  <si>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</si>
  <si>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</si>
  <si>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</si>
  <si>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</si>
  <si>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</si>
  <si>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</si>
  <si>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</si>
  <si>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</si>
  <si>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</si>
  <si>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</si>
  <si>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</si>
  <si>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</si>
  <si>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</si>
  <si>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</si>
  <si>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</si>
  <si>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</si>
  <si>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</si>
  <si>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</si>
  <si>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</si>
  <si>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</si>
  <si>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</si>
  <si>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</si>
  <si>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</si>
  <si>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</si>
  <si>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</si>
  <si>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</si>
  <si>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</si>
  <si>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</si>
  <si>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</si>
  <si>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</si>
  <si>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</si>
  <si>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</si>
  <si>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</si>
  <si>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</si>
  <si>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</si>
  <si>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</si>
  <si>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</si>
  <si>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</si>
  <si>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</si>
  <si>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</si>
  <si>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</si>
  <si>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</si>
  <si>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</si>
  <si>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</si>
  <si>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</si>
  <si>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</si>
  <si>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</si>
  <si>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</si>
  <si>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</si>
  <si>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</si>
  <si>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</si>
  <si>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</si>
  <si>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</si>
  <si>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</si>
  <si>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</si>
  <si>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</si>
  <si>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</si>
  <si>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</si>
  <si>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</si>
  <si>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</si>
  <si>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</si>
  <si>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</si>
  <si>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</si>
  <si>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March 2024 Coex SC Agenda</t>
  </si>
  <si>
    <t>Tuesday 2024-03-12 - 13:30h -- 15:30h</t>
  </si>
  <si>
    <t>Tuesday 2024-03-12 - 19:30h -- 21:30h  (Joint session with 802.15ab)</t>
  </si>
  <si>
    <t>Wednesday 2024-03-13 - 10:30h -- 12:30h  (Joint session with 802.15ab)</t>
  </si>
  <si>
    <t>Review of joint Coex - 15.4ab session</t>
  </si>
  <si>
    <t>CCA Modes in 802.15.4</t>
  </si>
  <si>
    <t>Aldana</t>
  </si>
  <si>
    <t>205th EEE 802.11 WIRELESS LOCAL AREA NETWORKS SESSION</t>
  </si>
  <si>
    <t>Warsaw, Poland</t>
  </si>
  <si>
    <t>May 13-17, 2024</t>
  </si>
  <si>
    <t>11-24/0609r0</t>
  </si>
  <si>
    <t>May 2024</t>
  </si>
  <si>
    <t>Leadership Elections</t>
  </si>
  <si>
    <t>Vice Chair</t>
  </si>
  <si>
    <t>11-24/0622</t>
  </si>
  <si>
    <t>Secretary</t>
  </si>
  <si>
    <t>ETSI TC BRAN update</t>
  </si>
  <si>
    <t>Bluetooth SG update</t>
  </si>
  <si>
    <t>11-24/0360r4</t>
  </si>
  <si>
    <t>2024-05-14</t>
  </si>
  <si>
    <t>11-24/910</t>
  </si>
  <si>
    <t>NB Status Update</t>
  </si>
  <si>
    <t>11-24/907</t>
  </si>
  <si>
    <t>11-24/717</t>
  </si>
  <si>
    <t>11-24/922</t>
  </si>
  <si>
    <t>Impact of non-listing of EN 303 687 in the OJEU</t>
  </si>
  <si>
    <t>Chair &amp; Haaze &amp; Gilb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</si>
</sst>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6" borderId="4" xfId="0" applyNumberFormat="1" applyFont="1" applyFill="1" applyBorder="1" applyAlignment="1">
      <alignment vertical="top" wrapText="1"/>
    </xf>
    <xf numFmtId="0" fontId="18" fillId="0" borderId="0" xfId="0" applyFont="1"/>
    <xf numFmtId="49" fontId="18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3" sqref="B3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802.11-24/0620r" &amp; Parameters!B8</f>
        <v>doc.: IEEE 802.11-24/0620r2</v>
      </c>
    </row>
    <row r="4" spans="1:9" ht="16" customHeight="1" x14ac:dyDescent="0.2">
      <c r="A4" s="2" t="s">
        <v>20</v>
      </c>
      <c r="B4" s="7" t="s">
        <v>97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86</v>
      </c>
    </row>
    <row r="8" spans="1:9" x14ac:dyDescent="0.2">
      <c r="A8" s="2" t="s">
        <v>32</v>
      </c>
      <c r="B8" s="8" t="str">
        <f>Parameters!$B$9</f>
        <v>2024-05-14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2"/>
      <c r="C28" s="62"/>
      <c r="D28" s="62"/>
      <c r="E28" s="62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1"/>
      <c r="C30" s="61"/>
      <c r="D30" s="61"/>
      <c r="E30" s="61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1"/>
      <c r="C32" s="61"/>
      <c r="D32" s="61"/>
      <c r="E32" s="61"/>
    </row>
    <row r="33" spans="2:5" ht="15.75" customHeight="1" x14ac:dyDescent="0.2">
      <c r="B33" s="61"/>
      <c r="C33" s="61"/>
      <c r="D33" s="61"/>
      <c r="E33" s="61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2"/>
  <sheetViews>
    <sheetView tabSelected="1" topLeftCell="A47" zoomScale="140" zoomScaleNormal="140" workbookViewId="0">
      <selection activeCell="G52" sqref="G52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8" t="str">
        <f>Parameters!B1</f>
        <v>205th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57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Warsaw, Poland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May 13-17, 2024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58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73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59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2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2"/>
      <c r="C9" s="72"/>
      <c r="D9" s="72"/>
      <c r="E9" s="72"/>
      <c r="F9" s="72"/>
      <c r="G9" s="72"/>
      <c r="H9" s="72"/>
      <c r="I9" s="72"/>
    </row>
    <row r="10" spans="1:9" ht="30" customHeight="1" x14ac:dyDescent="0.15">
      <c r="A10" s="73" t="str">
        <f>"Agenda R" &amp; Parameters!$B$8</f>
        <v>Agenda R2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71" t="s">
        <v>51</v>
      </c>
      <c r="B13" s="71"/>
      <c r="C13" s="71"/>
      <c r="D13" s="71"/>
      <c r="E13" s="71"/>
      <c r="F13" s="71"/>
      <c r="G13" s="71"/>
      <c r="H13" s="71"/>
      <c r="I13" s="71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3" t="s">
        <v>87</v>
      </c>
      <c r="B17" s="63"/>
      <c r="C17" s="63"/>
      <c r="D17" s="63"/>
      <c r="E17" s="63"/>
      <c r="F17" s="63"/>
      <c r="G17" s="63"/>
      <c r="H17" s="63"/>
      <c r="I17" s="63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0.5625</v>
      </c>
      <c r="G19" s="35">
        <v>0</v>
      </c>
      <c r="H19" s="34">
        <f>F19+TIME(0,G19,0)</f>
        <v>0.5625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0.5625</v>
      </c>
      <c r="G21" s="42">
        <v>1</v>
      </c>
      <c r="H21" s="41">
        <f>F21+TIME(0,G21,0)</f>
        <v>0.56319444444444444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0.56319444444444444</v>
      </c>
      <c r="G23" s="42">
        <v>1</v>
      </c>
      <c r="H23" s="41">
        <f>F23+TIME(0,G23,0)</f>
        <v>0.56388888888888888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11-24/0622</v>
      </c>
      <c r="E25" s="39" t="s">
        <v>4</v>
      </c>
      <c r="F25" s="41">
        <f>H23</f>
        <v>0.56388888888888888</v>
      </c>
      <c r="G25" s="42">
        <v>3</v>
      </c>
      <c r="H25" s="41">
        <f>F25+TIME(0,G25,0)</f>
        <v>0.56597222222222221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11-24/0622</v>
      </c>
      <c r="E27" s="39" t="s">
        <v>4</v>
      </c>
      <c r="F27" s="41">
        <f>H25</f>
        <v>0.56597222222222221</v>
      </c>
      <c r="G27" s="42">
        <v>0</v>
      </c>
      <c r="H27" s="41">
        <f>F27+TIME(0,G27,0)</f>
        <v>0.56597222222222221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11-24/0609r0.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0.56597222222222221</v>
      </c>
      <c r="G29" s="42">
        <v>0</v>
      </c>
      <c r="H29" s="41">
        <f>F29+TIME(0,G29,0)</f>
        <v>0.56597222222222221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0.56597222222222221</v>
      </c>
      <c r="G31" s="42">
        <v>0</v>
      </c>
      <c r="H31" s="41">
        <f>F31+TIME(0,G31,0)</f>
        <v>0.56597222222222221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0.56597222222222221</v>
      </c>
      <c r="G33" s="35">
        <v>0</v>
      </c>
      <c r="H33" s="34">
        <f>F33+TIME(0,G33,0)</f>
        <v>0.56597222222222221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0.56597222222222221</v>
      </c>
      <c r="G35" s="42">
        <v>3</v>
      </c>
      <c r="H35" s="41">
        <f>F35+TIME(0,G35,0)</f>
        <v>0.56805555555555554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11-24/0622</v>
      </c>
      <c r="E37" s="39" t="s">
        <v>4</v>
      </c>
      <c r="F37" s="41">
        <f>H35</f>
        <v>0.56805555555555554</v>
      </c>
      <c r="G37" s="42">
        <v>1</v>
      </c>
      <c r="H37" s="41">
        <f>F37+TIME(0,G37,0)</f>
        <v>0.56874999999999998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0.56874999999999998</v>
      </c>
      <c r="G39" s="42">
        <v>0</v>
      </c>
      <c r="H39" s="41">
        <f>F39+TIME(0,G39,0)</f>
        <v>0.56874999999999998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0.56874999999999998</v>
      </c>
      <c r="G41" s="42">
        <v>0</v>
      </c>
      <c r="H41" s="41">
        <f>F41+TIME(0,G41,0)</f>
        <v>0.56874999999999998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0.56874999999999998</v>
      </c>
      <c r="G43" s="35">
        <v>0</v>
      </c>
      <c r="H43" s="34">
        <f>F43+TIME(0,G43,0)</f>
        <v>0.56874999999999998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11-24/0622</v>
      </c>
      <c r="E45" s="39" t="s">
        <v>53</v>
      </c>
      <c r="F45" s="41">
        <f>H43</f>
        <v>0.56874999999999998</v>
      </c>
      <c r="G45" s="42">
        <v>1</v>
      </c>
      <c r="H45" s="41">
        <f>F45+TIME(0,G45,0)</f>
        <v>0.56944444444444442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11-24/0622</v>
      </c>
      <c r="E47" s="39" t="s">
        <v>4</v>
      </c>
      <c r="F47" s="41">
        <f>H45</f>
        <v>0.56944444444444442</v>
      </c>
      <c r="G47" s="42">
        <v>1</v>
      </c>
      <c r="H47" s="41">
        <f>F47+TIME(0,G47,0)</f>
        <v>0.57013888888888886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A43+1</f>
        <v>4</v>
      </c>
      <c r="B49" s="33"/>
      <c r="C49" s="33" t="s">
        <v>98</v>
      </c>
      <c r="D49" s="33"/>
      <c r="E49" s="33" t="s">
        <v>4</v>
      </c>
      <c r="F49" s="34">
        <f>H47</f>
        <v>0.57013888888888886</v>
      </c>
      <c r="G49" s="35">
        <v>0</v>
      </c>
      <c r="H49" s="34">
        <f>F49+TIME(0,G49,0)</f>
        <v>0.57013888888888886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99</v>
      </c>
      <c r="D51" s="40" t="str">
        <f>Parameters!$B$13</f>
        <v>11-24/0622</v>
      </c>
      <c r="E51" s="39" t="s">
        <v>53</v>
      </c>
      <c r="F51" s="41">
        <f>H49</f>
        <v>0.57013888888888886</v>
      </c>
      <c r="G51" s="42">
        <v>30</v>
      </c>
      <c r="H51" s="41">
        <f>F51+TIME(0,G51,0)</f>
        <v>0.59097222222222223</v>
      </c>
      <c r="I51" s="43"/>
      <c r="J51" s="31"/>
    </row>
    <row r="52" spans="1:10" ht="16" x14ac:dyDescent="0.15">
      <c r="A52" s="22"/>
      <c r="B52" s="23"/>
      <c r="C52" s="23"/>
      <c r="D52" s="23"/>
      <c r="E52" s="23"/>
      <c r="F52" s="24"/>
      <c r="G52" s="25"/>
      <c r="H52" s="24"/>
      <c r="I52" s="26"/>
    </row>
    <row r="53" spans="1:10" ht="17" x14ac:dyDescent="0.15">
      <c r="A53" s="38">
        <f>0.01+A51</f>
        <v>4.0199999999999996</v>
      </c>
      <c r="B53" s="39" t="s">
        <v>45</v>
      </c>
      <c r="C53" s="39" t="s">
        <v>101</v>
      </c>
      <c r="D53" s="40" t="str">
        <f>Parameters!$B$13</f>
        <v>11-24/0622</v>
      </c>
      <c r="E53" s="39" t="s">
        <v>53</v>
      </c>
      <c r="F53" s="41">
        <f>H51</f>
        <v>0.59097222222222223</v>
      </c>
      <c r="G53" s="42">
        <v>5</v>
      </c>
      <c r="H53" s="41">
        <f>F53+TIME(0,G53,0)</f>
        <v>0.59444444444444444</v>
      </c>
      <c r="I53" s="43"/>
      <c r="J53" s="31"/>
    </row>
    <row r="54" spans="1:10" ht="16" x14ac:dyDescent="0.15">
      <c r="A54" s="22"/>
      <c r="B54" s="23"/>
      <c r="C54" s="23"/>
      <c r="D54" s="23"/>
      <c r="E54" s="23"/>
      <c r="F54" s="24"/>
      <c r="G54" s="25"/>
      <c r="H54" s="24"/>
      <c r="I54" s="26"/>
    </row>
    <row r="55" spans="1:10" ht="17" x14ac:dyDescent="0.15">
      <c r="A55" s="38">
        <f>0.01+A53</f>
        <v>4.0299999999999994</v>
      </c>
      <c r="B55" s="39" t="s">
        <v>45</v>
      </c>
      <c r="C55" s="39"/>
      <c r="D55" s="39"/>
      <c r="E55" s="39"/>
      <c r="F55" s="41">
        <f>H53</f>
        <v>0.59444444444444444</v>
      </c>
      <c r="G55" s="42">
        <v>0</v>
      </c>
      <c r="H55" s="41">
        <f>F55+TIME(0,G55,0)</f>
        <v>0.59444444444444444</v>
      </c>
      <c r="I55" s="43"/>
      <c r="J55" s="31"/>
    </row>
    <row r="56" spans="1:10" ht="16" x14ac:dyDescent="0.15">
      <c r="A56" s="22"/>
      <c r="B56" s="23"/>
      <c r="C56" s="23"/>
      <c r="D56" s="23"/>
      <c r="E56" s="23"/>
      <c r="F56" s="24"/>
      <c r="G56" s="25"/>
      <c r="H56" s="24"/>
      <c r="I56" s="26"/>
    </row>
    <row r="57" spans="1:10" ht="17" x14ac:dyDescent="0.15">
      <c r="A57" s="32">
        <f>A49+1</f>
        <v>5</v>
      </c>
      <c r="B57" s="33"/>
      <c r="C57" s="33" t="s">
        <v>67</v>
      </c>
      <c r="D57" s="33"/>
      <c r="E57" s="33" t="s">
        <v>4</v>
      </c>
      <c r="F57" s="34">
        <f>H55</f>
        <v>0.59444444444444444</v>
      </c>
      <c r="G57" s="35">
        <v>0</v>
      </c>
      <c r="H57" s="34">
        <f>F57+TIME(0,G57,0)</f>
        <v>0.59444444444444444</v>
      </c>
      <c r="I57" s="36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0.01+A57</f>
        <v>5.01</v>
      </c>
      <c r="B59" s="39" t="s">
        <v>45</v>
      </c>
      <c r="C59" s="58" t="s">
        <v>103</v>
      </c>
      <c r="D59" s="58" t="s">
        <v>109</v>
      </c>
      <c r="E59" s="39" t="s">
        <v>76</v>
      </c>
      <c r="F59" s="41">
        <f>H57</f>
        <v>0.59444444444444444</v>
      </c>
      <c r="G59" s="42">
        <v>10</v>
      </c>
      <c r="H59" s="41">
        <f>F59+TIME(0,G59,0)</f>
        <v>0.60138888888888886</v>
      </c>
      <c r="I59" s="43"/>
      <c r="J59" s="31"/>
    </row>
    <row r="60" spans="1:10" ht="16" x14ac:dyDescent="0.2">
      <c r="A60" s="37"/>
      <c r="B60" s="23"/>
      <c r="C60" s="59"/>
      <c r="D60" s="59"/>
      <c r="E60" s="55"/>
      <c r="F60" s="24"/>
      <c r="G60" s="25"/>
      <c r="H60" s="24"/>
      <c r="I60" s="26"/>
    </row>
    <row r="61" spans="1:10" ht="17" x14ac:dyDescent="0.15">
      <c r="A61" s="38">
        <f>A59+0.01</f>
        <v>5.0199999999999996</v>
      </c>
      <c r="B61" s="39" t="s">
        <v>66</v>
      </c>
      <c r="C61" s="58" t="s">
        <v>102</v>
      </c>
      <c r="D61" s="58" t="s">
        <v>106</v>
      </c>
      <c r="E61" s="39" t="s">
        <v>78</v>
      </c>
      <c r="F61" s="41">
        <f>H59</f>
        <v>0.60138888888888886</v>
      </c>
      <c r="G61" s="42">
        <v>10</v>
      </c>
      <c r="H61" s="41">
        <f>F61+TIME(0,G61,0)</f>
        <v>0.60833333333333328</v>
      </c>
      <c r="I61" s="43"/>
      <c r="J61" s="31"/>
    </row>
    <row r="62" spans="1:10" ht="16" x14ac:dyDescent="0.15">
      <c r="A62" s="37"/>
      <c r="B62" s="23"/>
      <c r="C62" s="60"/>
      <c r="D62" s="60"/>
      <c r="E62" s="23"/>
      <c r="F62" s="24"/>
      <c r="G62" s="25"/>
      <c r="H62" s="24"/>
      <c r="I62" s="26"/>
    </row>
    <row r="63" spans="1:10" ht="43" customHeight="1" x14ac:dyDescent="0.15">
      <c r="A63" s="38">
        <f>A61+0.01</f>
        <v>5.0299999999999994</v>
      </c>
      <c r="B63" s="39" t="s">
        <v>66</v>
      </c>
      <c r="C63" s="58" t="s">
        <v>111</v>
      </c>
      <c r="D63" s="58" t="s">
        <v>110</v>
      </c>
      <c r="E63" s="39" t="s">
        <v>112</v>
      </c>
      <c r="F63" s="41">
        <f>H61</f>
        <v>0.60833333333333328</v>
      </c>
      <c r="G63" s="42">
        <v>15</v>
      </c>
      <c r="H63" s="41">
        <f>F63+TIME(0,G63,0)</f>
        <v>0.61874999999999991</v>
      </c>
      <c r="I63" s="43"/>
      <c r="J63" s="31"/>
    </row>
    <row r="64" spans="1:10" ht="16" x14ac:dyDescent="0.15">
      <c r="A64" s="37"/>
      <c r="B64" s="23"/>
      <c r="C64" s="60"/>
      <c r="D64" s="60"/>
      <c r="E64" s="23"/>
      <c r="F64" s="24"/>
      <c r="G64" s="25"/>
      <c r="H64" s="24"/>
      <c r="I64" s="26"/>
    </row>
    <row r="65" spans="1:10" ht="17" x14ac:dyDescent="0.15">
      <c r="A65" s="38">
        <f>A63+0.01</f>
        <v>5.0399999999999991</v>
      </c>
      <c r="B65" s="39" t="s">
        <v>66</v>
      </c>
      <c r="C65" s="58" t="s">
        <v>107</v>
      </c>
      <c r="D65" s="58" t="s">
        <v>108</v>
      </c>
      <c r="E65" s="39" t="s">
        <v>92</v>
      </c>
      <c r="F65" s="41">
        <f>H63</f>
        <v>0.61874999999999991</v>
      </c>
      <c r="G65" s="42">
        <v>30</v>
      </c>
      <c r="H65" s="41">
        <f>F65+TIME(0,G65,0)</f>
        <v>0.63958333333333328</v>
      </c>
      <c r="I65" s="43"/>
      <c r="J65" s="31"/>
    </row>
    <row r="66" spans="1:10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10" ht="16" x14ac:dyDescent="0.15">
      <c r="A67" s="38">
        <f>A65+0.01</f>
        <v>5.0499999999999989</v>
      </c>
      <c r="B67" s="39"/>
      <c r="C67" s="39"/>
      <c r="D67" s="39"/>
      <c r="E67" s="39"/>
      <c r="F67" s="41">
        <f>H65</f>
        <v>0.63958333333333328</v>
      </c>
      <c r="G67" s="42">
        <v>0</v>
      </c>
      <c r="H67" s="41">
        <f>F67+TIME(0,G67,0)</f>
        <v>0.63958333333333328</v>
      </c>
      <c r="I67" s="43"/>
    </row>
    <row r="68" spans="1:10" ht="16" x14ac:dyDescent="0.15">
      <c r="A68" s="37"/>
      <c r="B68" s="23"/>
      <c r="C68" s="23"/>
      <c r="D68" s="23"/>
      <c r="E68" s="23"/>
      <c r="F68" s="24"/>
      <c r="G68" s="25"/>
      <c r="H68" s="24"/>
      <c r="I68" s="26"/>
    </row>
    <row r="69" spans="1:10" ht="16" x14ac:dyDescent="0.15">
      <c r="A69" s="38">
        <f>A67+0.01</f>
        <v>5.0599999999999987</v>
      </c>
      <c r="B69" s="39"/>
      <c r="C69" s="39"/>
      <c r="D69" s="39"/>
      <c r="E69" s="39"/>
      <c r="F69" s="41">
        <f>H67</f>
        <v>0.63958333333333328</v>
      </c>
      <c r="G69" s="42">
        <v>0</v>
      </c>
      <c r="H69" s="41">
        <f>F69+TIME(0,G69,0)</f>
        <v>0.63958333333333328</v>
      </c>
      <c r="I69" s="43"/>
    </row>
    <row r="70" spans="1:10" ht="16" x14ac:dyDescent="0.15">
      <c r="A70" s="37"/>
      <c r="B70" s="23"/>
      <c r="C70" s="23"/>
      <c r="D70" s="23"/>
      <c r="E70" s="23"/>
      <c r="F70" s="24"/>
      <c r="G70" s="25"/>
      <c r="H70" s="24"/>
      <c r="I70" s="26"/>
    </row>
    <row r="71" spans="1:10" ht="16" x14ac:dyDescent="0.15">
      <c r="A71" s="38">
        <f>A69+0.01</f>
        <v>5.0699999999999985</v>
      </c>
      <c r="B71" s="39"/>
      <c r="C71" s="39"/>
      <c r="D71" s="39"/>
      <c r="E71" s="39"/>
      <c r="F71" s="41">
        <f>H69</f>
        <v>0.63958333333333328</v>
      </c>
      <c r="G71" s="42">
        <v>0</v>
      </c>
      <c r="H71" s="41">
        <f>F71+TIME(0,G71,0)</f>
        <v>0.63958333333333328</v>
      </c>
      <c r="I71" s="43"/>
    </row>
    <row r="72" spans="1:10" ht="16" x14ac:dyDescent="0.15">
      <c r="A72" s="37"/>
      <c r="B72" s="23"/>
      <c r="C72" s="23"/>
      <c r="D72" s="23"/>
      <c r="E72" s="23"/>
      <c r="F72" s="24"/>
      <c r="G72" s="25"/>
      <c r="H72" s="24"/>
      <c r="I72" s="26"/>
    </row>
    <row r="73" spans="1:10" ht="17" x14ac:dyDescent="0.15">
      <c r="A73" s="32">
        <f>1+A57</f>
        <v>6</v>
      </c>
      <c r="B73" s="33"/>
      <c r="C73" s="33" t="s">
        <v>79</v>
      </c>
      <c r="D73" s="33"/>
      <c r="E73" s="33" t="s">
        <v>4</v>
      </c>
      <c r="F73" s="34">
        <f>H71</f>
        <v>0.63958333333333328</v>
      </c>
      <c r="G73" s="35">
        <v>0</v>
      </c>
      <c r="H73" s="34">
        <f>F73+TIME(0,G73,0)</f>
        <v>0.63958333333333328</v>
      </c>
      <c r="I73" s="36"/>
    </row>
    <row r="74" spans="1:10" ht="14" x14ac:dyDescent="0.15">
      <c r="A74" s="51"/>
      <c r="B74" s="51"/>
      <c r="C74" s="51" t="s">
        <v>18</v>
      </c>
      <c r="D74" s="51"/>
      <c r="E74" s="51"/>
      <c r="F74" s="52"/>
      <c r="G74" s="53">
        <f>(H74-H73) * 24 * 60</f>
        <v>9.0000000000001279</v>
      </c>
      <c r="H74" s="52">
        <v>0.64583333333333337</v>
      </c>
      <c r="I74" s="54"/>
    </row>
    <row r="75" spans="1:10" ht="16" x14ac:dyDescent="0.15">
      <c r="A75" s="37"/>
      <c r="B75" s="23"/>
      <c r="C75" s="23"/>
      <c r="D75" s="23"/>
      <c r="E75" s="23"/>
      <c r="F75" s="24"/>
      <c r="G75" s="25"/>
      <c r="H75" s="24"/>
      <c r="I75" s="26"/>
    </row>
    <row r="76" spans="1:10" ht="16" x14ac:dyDescent="0.15">
      <c r="A76" s="37"/>
      <c r="B76" s="23"/>
      <c r="C76" s="23"/>
      <c r="D76" s="23"/>
      <c r="E76" s="23"/>
      <c r="F76" s="24"/>
      <c r="G76" s="25"/>
      <c r="H76" s="24"/>
      <c r="I76" s="26"/>
    </row>
    <row r="77" spans="1:10" ht="16" x14ac:dyDescent="0.15">
      <c r="A77" s="37"/>
      <c r="B77" s="23"/>
      <c r="C77" s="23"/>
      <c r="D77" s="23"/>
      <c r="E77" s="23"/>
      <c r="F77" s="24"/>
      <c r="G77" s="25"/>
      <c r="H77" s="24"/>
      <c r="I77" s="26"/>
    </row>
    <row r="78" spans="1:10" ht="23" x14ac:dyDescent="0.15">
      <c r="A78" s="37"/>
      <c r="B78" s="23"/>
      <c r="C78" s="56" t="s">
        <v>83</v>
      </c>
      <c r="D78" s="23"/>
      <c r="E78" s="23"/>
      <c r="F78" s="24"/>
      <c r="G78" s="25"/>
      <c r="H78" s="24"/>
      <c r="I78" s="26"/>
    </row>
    <row r="79" spans="1:10" ht="16" x14ac:dyDescent="0.15">
      <c r="A79" s="63" t="s">
        <v>88</v>
      </c>
      <c r="B79" s="63"/>
      <c r="C79" s="63"/>
      <c r="D79" s="63"/>
      <c r="E79" s="63"/>
      <c r="F79" s="63"/>
      <c r="G79" s="63"/>
      <c r="H79" s="63"/>
      <c r="I79" s="63"/>
    </row>
    <row r="80" spans="1:10" s="31" customFormat="1" ht="34" x14ac:dyDescent="0.15">
      <c r="A80" s="27" t="s">
        <v>9</v>
      </c>
      <c r="B80" s="27" t="s">
        <v>10</v>
      </c>
      <c r="C80" s="27" t="s">
        <v>11</v>
      </c>
      <c r="D80" s="27" t="s">
        <v>12</v>
      </c>
      <c r="E80" s="27" t="s">
        <v>13</v>
      </c>
      <c r="F80" s="28" t="s">
        <v>14</v>
      </c>
      <c r="G80" s="29" t="s">
        <v>15</v>
      </c>
      <c r="H80" s="28" t="s">
        <v>16</v>
      </c>
      <c r="I80" s="30" t="s">
        <v>17</v>
      </c>
    </row>
    <row r="81" spans="1:9" ht="17" x14ac:dyDescent="0.15">
      <c r="A81" s="32">
        <f>1+A73</f>
        <v>7</v>
      </c>
      <c r="B81" s="33"/>
      <c r="C81" s="33" t="s">
        <v>2</v>
      </c>
      <c r="D81" s="33"/>
      <c r="E81" s="33"/>
      <c r="F81" s="34">
        <v>0.8125</v>
      </c>
      <c r="G81" s="35">
        <v>0</v>
      </c>
      <c r="H81" s="34">
        <f>F81+TIME(0,G81,0)</f>
        <v>0.8125</v>
      </c>
      <c r="I81" s="36"/>
    </row>
    <row r="82" spans="1:9" ht="16" x14ac:dyDescent="0.15">
      <c r="A82" s="37"/>
      <c r="B82" s="23"/>
      <c r="C82" s="23"/>
      <c r="D82" s="23"/>
      <c r="E82" s="23"/>
      <c r="F82" s="24"/>
      <c r="G82" s="25"/>
      <c r="H82" s="24"/>
      <c r="I82" s="26"/>
    </row>
    <row r="83" spans="1:9" ht="17" x14ac:dyDescent="0.15">
      <c r="A83" s="38">
        <f>A81+0.01</f>
        <v>7.01</v>
      </c>
      <c r="B83" s="39"/>
      <c r="C83" s="39" t="s">
        <v>3</v>
      </c>
      <c r="D83" s="40"/>
      <c r="E83" s="39" t="s">
        <v>4</v>
      </c>
      <c r="F83" s="41">
        <f>H81</f>
        <v>0.8125</v>
      </c>
      <c r="G83" s="42">
        <v>1</v>
      </c>
      <c r="H83" s="41">
        <f>F83+TIME(0,G83,0)</f>
        <v>0.81319444444444444</v>
      </c>
      <c r="I83" s="43"/>
    </row>
    <row r="84" spans="1:9" ht="16" x14ac:dyDescent="0.15">
      <c r="A84" s="37"/>
      <c r="B84" s="23"/>
      <c r="C84" s="23"/>
      <c r="D84" s="23"/>
      <c r="E84" s="23"/>
      <c r="F84" s="24"/>
      <c r="G84" s="25"/>
      <c r="H84" s="24"/>
      <c r="I84" s="26"/>
    </row>
    <row r="85" spans="1:9" ht="17" x14ac:dyDescent="0.15">
      <c r="A85" s="38">
        <f>A83+0.01</f>
        <v>7.02</v>
      </c>
      <c r="B85" s="39" t="s">
        <v>43</v>
      </c>
      <c r="C85" s="39" t="s">
        <v>80</v>
      </c>
      <c r="D85" s="39"/>
      <c r="E85" s="39" t="s">
        <v>4</v>
      </c>
      <c r="F85" s="41">
        <f>H83</f>
        <v>0.81319444444444444</v>
      </c>
      <c r="G85" s="42">
        <v>3</v>
      </c>
      <c r="H85" s="41">
        <f>F85+TIME(0,G85,0)</f>
        <v>0.81527777777777777</v>
      </c>
      <c r="I85" s="43"/>
    </row>
    <row r="86" spans="1:9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9" ht="17" x14ac:dyDescent="0.15">
      <c r="A87" s="38">
        <f>A85+0.01</f>
        <v>7.0299999999999994</v>
      </c>
      <c r="B87" s="39" t="s">
        <v>44</v>
      </c>
      <c r="C87" s="39" t="s">
        <v>6</v>
      </c>
      <c r="D87" s="40" t="str">
        <f>Parameters!$B$13</f>
        <v>11-24/0622</v>
      </c>
      <c r="E87" s="39" t="s">
        <v>4</v>
      </c>
      <c r="F87" s="41">
        <f>H85</f>
        <v>0.81527777777777777</v>
      </c>
      <c r="G87" s="42">
        <v>3</v>
      </c>
      <c r="H87" s="41">
        <f>F87+TIME(0,G87,0)</f>
        <v>0.81736111111111109</v>
      </c>
      <c r="I87" s="43"/>
    </row>
    <row r="88" spans="1:9" ht="16" x14ac:dyDescent="0.15">
      <c r="A88" s="37"/>
      <c r="B88" s="23"/>
      <c r="C88" s="23"/>
      <c r="D88" s="23"/>
      <c r="E88" s="23"/>
      <c r="F88" s="24"/>
      <c r="G88" s="25"/>
      <c r="H88" s="24"/>
      <c r="I88" s="26"/>
    </row>
    <row r="89" spans="1:9" ht="17" x14ac:dyDescent="0.15">
      <c r="A89" s="32">
        <f>1+A81</f>
        <v>8</v>
      </c>
      <c r="B89" s="33"/>
      <c r="C89" s="33" t="s">
        <v>7</v>
      </c>
      <c r="D89" s="33"/>
      <c r="E89" s="33"/>
      <c r="F89" s="34">
        <f>H87</f>
        <v>0.81736111111111109</v>
      </c>
      <c r="G89" s="35">
        <v>0</v>
      </c>
      <c r="H89" s="34">
        <f>F89+TIME(0,G89,0)</f>
        <v>0.81736111111111109</v>
      </c>
      <c r="I89" s="36"/>
    </row>
    <row r="90" spans="1:9" ht="16" x14ac:dyDescent="0.15">
      <c r="A90" s="37"/>
      <c r="B90" s="23"/>
      <c r="C90" s="23"/>
      <c r="D90" s="23"/>
      <c r="E90" s="23"/>
      <c r="F90" s="24"/>
      <c r="G90" s="25"/>
      <c r="H90" s="24"/>
      <c r="I90" s="26"/>
    </row>
    <row r="91" spans="1:9" ht="51" x14ac:dyDescent="0.15">
      <c r="A91" s="38">
        <f>A89+0.01</f>
        <v>8.01</v>
      </c>
      <c r="B91" s="39" t="s">
        <v>43</v>
      </c>
      <c r="C91" s="39" t="s">
        <v>81</v>
      </c>
      <c r="D91" s="40"/>
      <c r="E91" s="39" t="s">
        <v>4</v>
      </c>
      <c r="F91" s="41">
        <f>H89</f>
        <v>0.81736111111111109</v>
      </c>
      <c r="G91" s="42">
        <v>3</v>
      </c>
      <c r="H91" s="41">
        <f>F91+TIME(0,G91,0)</f>
        <v>0.81944444444444442</v>
      </c>
      <c r="I91" s="43"/>
    </row>
    <row r="92" spans="1:9" ht="16" x14ac:dyDescent="0.15">
      <c r="A92" s="37"/>
      <c r="B92" s="23"/>
      <c r="C92" s="23"/>
      <c r="D92" s="23"/>
      <c r="E92" s="23"/>
      <c r="F92" s="24"/>
      <c r="G92" s="25"/>
      <c r="H92" s="24"/>
      <c r="I92" s="26"/>
    </row>
    <row r="93" spans="1:9" ht="34" x14ac:dyDescent="0.15">
      <c r="A93" s="38">
        <f>A91+0.01</f>
        <v>8.02</v>
      </c>
      <c r="B93" s="39" t="s">
        <v>52</v>
      </c>
      <c r="C93" s="39" t="s">
        <v>65</v>
      </c>
      <c r="D93" s="40"/>
      <c r="E93" s="39" t="s">
        <v>4</v>
      </c>
      <c r="F93" s="41">
        <f>H91</f>
        <v>0.81944444444444442</v>
      </c>
      <c r="G93" s="42">
        <v>1</v>
      </c>
      <c r="H93" s="41">
        <f>F93+TIME(0,G93,0)</f>
        <v>0.82013888888888886</v>
      </c>
      <c r="I93" s="43"/>
    </row>
    <row r="95" spans="1:9" ht="17" x14ac:dyDescent="0.15">
      <c r="A95" s="32">
        <f>1+A89</f>
        <v>9</v>
      </c>
      <c r="B95" s="33"/>
      <c r="C95" s="33" t="s">
        <v>67</v>
      </c>
      <c r="D95" s="33"/>
      <c r="E95" s="33" t="s">
        <v>4</v>
      </c>
      <c r="F95" s="34">
        <f>H93</f>
        <v>0.82013888888888886</v>
      </c>
      <c r="G95" s="35">
        <v>0</v>
      </c>
      <c r="H95" s="34">
        <f>F95+TIME(0,G95,0)</f>
        <v>0.82013888888888886</v>
      </c>
      <c r="I95" s="36"/>
    </row>
    <row r="96" spans="1:9" ht="16" x14ac:dyDescent="0.15">
      <c r="A96" s="37"/>
      <c r="B96" s="23"/>
      <c r="C96" s="23"/>
      <c r="D96" s="23"/>
      <c r="E96" s="23"/>
      <c r="F96" s="24"/>
      <c r="G96" s="25"/>
      <c r="H96" s="24"/>
      <c r="I96" s="26"/>
    </row>
    <row r="97" spans="1:10" ht="17" x14ac:dyDescent="0.15">
      <c r="A97" s="38">
        <f>0.01+A95</f>
        <v>9.01</v>
      </c>
      <c r="B97" s="39" t="s">
        <v>45</v>
      </c>
      <c r="C97" s="39" t="s">
        <v>91</v>
      </c>
      <c r="D97" s="39" t="s">
        <v>104</v>
      </c>
      <c r="E97" s="39" t="s">
        <v>92</v>
      </c>
      <c r="F97" s="41">
        <f>H95</f>
        <v>0.82013888888888886</v>
      </c>
      <c r="G97" s="42">
        <v>30</v>
      </c>
      <c r="H97" s="41">
        <f>F97+TIME(0,G97,0)</f>
        <v>0.84097222222222223</v>
      </c>
      <c r="I97" s="43"/>
      <c r="J97" s="31"/>
    </row>
    <row r="98" spans="1:10" ht="16" x14ac:dyDescent="0.2">
      <c r="A98" s="37"/>
      <c r="B98" s="23"/>
      <c r="C98" s="55"/>
      <c r="D98" s="55"/>
      <c r="E98" s="55"/>
      <c r="F98" s="24"/>
      <c r="G98" s="25"/>
      <c r="H98" s="24"/>
      <c r="I98" s="26"/>
    </row>
    <row r="99" spans="1:10" ht="17" x14ac:dyDescent="0.15">
      <c r="A99" s="38">
        <f>A97+0.01</f>
        <v>9.02</v>
      </c>
      <c r="B99" s="39" t="s">
        <v>66</v>
      </c>
      <c r="C99" s="39"/>
      <c r="D99" s="39"/>
      <c r="E99" s="39"/>
      <c r="F99" s="41">
        <f>H97</f>
        <v>0.84097222222222223</v>
      </c>
      <c r="G99" s="42">
        <v>0</v>
      </c>
      <c r="H99" s="41">
        <f>F99+TIME(0,G99,0)</f>
        <v>0.84097222222222223</v>
      </c>
      <c r="I99" s="43"/>
      <c r="J99" s="31"/>
    </row>
    <row r="100" spans="1:10" ht="16" x14ac:dyDescent="0.15">
      <c r="A100" s="37"/>
      <c r="B100" s="23"/>
      <c r="C100" s="23"/>
      <c r="D100" s="23"/>
      <c r="E100" s="23"/>
      <c r="F100" s="24"/>
      <c r="G100" s="25"/>
      <c r="H100" s="24"/>
      <c r="I100" s="26"/>
    </row>
    <row r="101" spans="1:10" ht="17" x14ac:dyDescent="0.15">
      <c r="A101" s="38">
        <f>A99+0.01</f>
        <v>9.0299999999999994</v>
      </c>
      <c r="B101" s="39" t="s">
        <v>66</v>
      </c>
      <c r="C101" s="39"/>
      <c r="D101" s="39"/>
      <c r="E101" s="39"/>
      <c r="F101" s="41">
        <f>H99</f>
        <v>0.84097222222222223</v>
      </c>
      <c r="G101" s="42">
        <v>0</v>
      </c>
      <c r="H101" s="41">
        <f>F101+TIME(0,G101,0)</f>
        <v>0.84097222222222223</v>
      </c>
      <c r="I101" s="43"/>
      <c r="J101" s="57"/>
    </row>
    <row r="102" spans="1:10" ht="16" x14ac:dyDescent="0.15">
      <c r="A102" s="37"/>
      <c r="B102" s="23"/>
      <c r="C102" s="23"/>
      <c r="D102" s="23"/>
      <c r="E102" s="23"/>
      <c r="F102" s="24"/>
      <c r="G102" s="25"/>
      <c r="H102" s="24"/>
      <c r="I102" s="26"/>
    </row>
    <row r="103" spans="1:10" ht="43" customHeight="1" x14ac:dyDescent="0.15">
      <c r="A103" s="38">
        <f>A101+0.01</f>
        <v>9.0399999999999991</v>
      </c>
      <c r="B103" s="39" t="s">
        <v>66</v>
      </c>
      <c r="C103" s="39" t="s">
        <v>84</v>
      </c>
      <c r="D103" s="39" t="s">
        <v>85</v>
      </c>
      <c r="E103" s="39" t="s">
        <v>53</v>
      </c>
      <c r="F103" s="41">
        <f>H101</f>
        <v>0.84097222222222223</v>
      </c>
      <c r="G103" s="42">
        <v>10</v>
      </c>
      <c r="H103" s="41">
        <f>F103+TIME(0,G103,0)</f>
        <v>0.84791666666666665</v>
      </c>
      <c r="I103" s="43"/>
      <c r="J103" s="31"/>
    </row>
    <row r="104" spans="1:10" ht="16" x14ac:dyDescent="0.15">
      <c r="A104" s="37"/>
      <c r="B104" s="23"/>
      <c r="C104" s="23"/>
      <c r="D104" s="23"/>
      <c r="E104" s="23"/>
      <c r="F104" s="24"/>
      <c r="G104" s="25"/>
      <c r="H104" s="24"/>
      <c r="I104" s="26"/>
    </row>
    <row r="105" spans="1:10" ht="17" x14ac:dyDescent="0.15">
      <c r="A105" s="32">
        <f>1+A95</f>
        <v>10</v>
      </c>
      <c r="B105" s="33"/>
      <c r="C105" s="33" t="s">
        <v>79</v>
      </c>
      <c r="D105" s="33"/>
      <c r="E105" s="33" t="s">
        <v>4</v>
      </c>
      <c r="F105" s="34">
        <f>H103</f>
        <v>0.84791666666666665</v>
      </c>
      <c r="G105" s="35">
        <v>0</v>
      </c>
      <c r="H105" s="34">
        <f>F105+TIME(0,G105,0)</f>
        <v>0.84791666666666665</v>
      </c>
      <c r="I105" s="36"/>
    </row>
    <row r="106" spans="1:10" ht="14" x14ac:dyDescent="0.15">
      <c r="A106" s="51"/>
      <c r="B106" s="51"/>
      <c r="C106" s="51" t="s">
        <v>18</v>
      </c>
      <c r="D106" s="51"/>
      <c r="E106" s="51"/>
      <c r="F106" s="52"/>
      <c r="G106" s="53">
        <f>(H106-H105) * 24 * 60</f>
        <v>69.000000000000071</v>
      </c>
      <c r="H106" s="52">
        <v>0.89583333333333337</v>
      </c>
      <c r="I106" s="54"/>
    </row>
    <row r="107" spans="1:10" ht="16" x14ac:dyDescent="0.15">
      <c r="A107" s="37"/>
      <c r="B107" s="23"/>
      <c r="C107" s="23"/>
      <c r="D107" s="23"/>
      <c r="E107" s="23"/>
      <c r="F107" s="24"/>
      <c r="G107" s="25"/>
      <c r="H107" s="24"/>
      <c r="I107" s="26"/>
    </row>
    <row r="108" spans="1:10" ht="16" x14ac:dyDescent="0.15">
      <c r="A108" s="37"/>
      <c r="B108" s="23"/>
      <c r="C108" s="23"/>
      <c r="D108" s="23"/>
      <c r="E108" s="23"/>
      <c r="F108" s="24"/>
      <c r="G108" s="25"/>
      <c r="H108" s="24"/>
      <c r="I108" s="26"/>
    </row>
    <row r="109" spans="1:10" ht="16" x14ac:dyDescent="0.15">
      <c r="A109" s="37"/>
      <c r="B109" s="23"/>
      <c r="C109" s="23"/>
      <c r="D109" s="23"/>
      <c r="E109" s="23"/>
      <c r="F109" s="24"/>
      <c r="G109" s="25"/>
      <c r="H109" s="24"/>
      <c r="I109" s="26"/>
    </row>
    <row r="111" spans="1:10" ht="16" x14ac:dyDescent="0.15">
      <c r="A111" s="63" t="s">
        <v>89</v>
      </c>
      <c r="B111" s="63"/>
      <c r="C111" s="63"/>
      <c r="D111" s="63"/>
      <c r="E111" s="63"/>
      <c r="F111" s="63"/>
      <c r="G111" s="63"/>
      <c r="H111" s="63"/>
      <c r="I111" s="63"/>
    </row>
    <row r="112" spans="1:10" s="31" customFormat="1" ht="34" x14ac:dyDescent="0.15">
      <c r="A112" s="27" t="s">
        <v>9</v>
      </c>
      <c r="B112" s="27" t="s">
        <v>10</v>
      </c>
      <c r="C112" s="27" t="s">
        <v>11</v>
      </c>
      <c r="D112" s="27" t="s">
        <v>12</v>
      </c>
      <c r="E112" s="27" t="s">
        <v>13</v>
      </c>
      <c r="F112" s="28" t="s">
        <v>14</v>
      </c>
      <c r="G112" s="29" t="s">
        <v>15</v>
      </c>
      <c r="H112" s="28" t="s">
        <v>16</v>
      </c>
      <c r="I112" s="30" t="s">
        <v>17</v>
      </c>
    </row>
    <row r="113" spans="1:9" ht="17" x14ac:dyDescent="0.15">
      <c r="A113" s="32">
        <f>1+A105</f>
        <v>11</v>
      </c>
      <c r="B113" s="33"/>
      <c r="C113" s="33" t="s">
        <v>2</v>
      </c>
      <c r="D113" s="33"/>
      <c r="E113" s="33"/>
      <c r="F113" s="34">
        <v>0.4375</v>
      </c>
      <c r="G113" s="35">
        <v>0</v>
      </c>
      <c r="H113" s="34">
        <f>F113+TIME(0,G113,0)</f>
        <v>0.4375</v>
      </c>
      <c r="I113" s="36"/>
    </row>
    <row r="114" spans="1:9" ht="16" x14ac:dyDescent="0.15">
      <c r="A114" s="37"/>
      <c r="B114" s="23"/>
      <c r="C114" s="23"/>
      <c r="D114" s="23"/>
      <c r="E114" s="23"/>
      <c r="F114" s="24"/>
      <c r="G114" s="25"/>
      <c r="H114" s="24"/>
      <c r="I114" s="26"/>
    </row>
    <row r="115" spans="1:9" ht="17" x14ac:dyDescent="0.15">
      <c r="A115" s="38">
        <f>A113+0.01</f>
        <v>11.01</v>
      </c>
      <c r="B115" s="39"/>
      <c r="C115" s="39" t="s">
        <v>3</v>
      </c>
      <c r="D115" s="40"/>
      <c r="E115" s="39" t="s">
        <v>4</v>
      </c>
      <c r="F115" s="41">
        <f>H113</f>
        <v>0.4375</v>
      </c>
      <c r="G115" s="42">
        <v>1</v>
      </c>
      <c r="H115" s="41">
        <f>F115+TIME(0,G115,0)</f>
        <v>0.43819444444444444</v>
      </c>
      <c r="I115" s="43"/>
    </row>
    <row r="116" spans="1:9" ht="16" x14ac:dyDescent="0.15">
      <c r="A116" s="37"/>
      <c r="B116" s="23"/>
      <c r="C116" s="23"/>
      <c r="D116" s="23"/>
      <c r="E116" s="23"/>
      <c r="F116" s="24"/>
      <c r="G116" s="25"/>
      <c r="H116" s="24"/>
      <c r="I116" s="26"/>
    </row>
    <row r="117" spans="1:9" ht="17" x14ac:dyDescent="0.15">
      <c r="A117" s="38">
        <f>A115+0.01</f>
        <v>11.02</v>
      </c>
      <c r="B117" s="39" t="s">
        <v>43</v>
      </c>
      <c r="C117" s="39" t="s">
        <v>80</v>
      </c>
      <c r="D117" s="39"/>
      <c r="E117" s="39" t="s">
        <v>4</v>
      </c>
      <c r="F117" s="41">
        <f>H115</f>
        <v>0.43819444444444444</v>
      </c>
      <c r="G117" s="42">
        <v>2</v>
      </c>
      <c r="H117" s="41">
        <f>F117+TIME(0,G117,0)</f>
        <v>0.43958333333333333</v>
      </c>
      <c r="I117" s="43"/>
    </row>
    <row r="118" spans="1:9" ht="16" x14ac:dyDescent="0.15">
      <c r="A118" s="37"/>
      <c r="B118" s="23"/>
      <c r="C118" s="23"/>
      <c r="D118" s="23"/>
      <c r="E118" s="23"/>
      <c r="F118" s="24"/>
      <c r="G118" s="25"/>
      <c r="H118" s="24"/>
      <c r="I118" s="26"/>
    </row>
    <row r="119" spans="1:9" ht="17" x14ac:dyDescent="0.15">
      <c r="A119" s="38">
        <f>A117+0.01</f>
        <v>11.03</v>
      </c>
      <c r="B119" s="39" t="s">
        <v>44</v>
      </c>
      <c r="C119" s="39" t="s">
        <v>6</v>
      </c>
      <c r="D119" s="40" t="str">
        <f>Parameters!$B$13</f>
        <v>11-24/0622</v>
      </c>
      <c r="E119" s="39" t="s">
        <v>4</v>
      </c>
      <c r="F119" s="41">
        <f>H117</f>
        <v>0.43958333333333333</v>
      </c>
      <c r="G119" s="42">
        <v>2</v>
      </c>
      <c r="H119" s="41">
        <f>F119+TIME(0,G119,0)</f>
        <v>0.44097222222222221</v>
      </c>
      <c r="I119" s="43"/>
    </row>
    <row r="120" spans="1:9" ht="16" x14ac:dyDescent="0.15">
      <c r="A120" s="37"/>
      <c r="B120" s="23"/>
      <c r="C120" s="23"/>
      <c r="D120" s="23"/>
      <c r="E120" s="23"/>
      <c r="F120" s="24"/>
      <c r="G120" s="25"/>
      <c r="H120" s="24"/>
      <c r="I120" s="26"/>
    </row>
    <row r="121" spans="1:9" ht="17" x14ac:dyDescent="0.15">
      <c r="A121" s="32">
        <f>1+A113</f>
        <v>12</v>
      </c>
      <c r="B121" s="33"/>
      <c r="C121" s="33" t="s">
        <v>7</v>
      </c>
      <c r="D121" s="33"/>
      <c r="E121" s="33"/>
      <c r="F121" s="34">
        <f>H119</f>
        <v>0.44097222222222221</v>
      </c>
      <c r="G121" s="35">
        <v>0</v>
      </c>
      <c r="H121" s="34">
        <f>F121+TIME(0,G121,0)</f>
        <v>0.44097222222222221</v>
      </c>
      <c r="I121" s="36"/>
    </row>
    <row r="122" spans="1:9" ht="16" x14ac:dyDescent="0.15">
      <c r="A122" s="37"/>
      <c r="B122" s="23"/>
      <c r="C122" s="23"/>
      <c r="D122" s="23"/>
      <c r="E122" s="23"/>
      <c r="F122" s="24"/>
      <c r="G122" s="25"/>
      <c r="H122" s="24"/>
      <c r="I122" s="26"/>
    </row>
    <row r="123" spans="1:9" ht="34" x14ac:dyDescent="0.15">
      <c r="A123" s="38">
        <f>A121+0.01</f>
        <v>12.01</v>
      </c>
      <c r="B123" s="39" t="s">
        <v>43</v>
      </c>
      <c r="C123" s="39" t="s">
        <v>82</v>
      </c>
      <c r="D123" s="40"/>
      <c r="E123" s="39" t="s">
        <v>4</v>
      </c>
      <c r="F123" s="41">
        <f>H121</f>
        <v>0.44097222222222221</v>
      </c>
      <c r="G123" s="42">
        <v>1</v>
      </c>
      <c r="H123" s="41">
        <f>F123+TIME(0,G123,0)</f>
        <v>0.44166666666666665</v>
      </c>
      <c r="I123" s="43"/>
    </row>
    <row r="124" spans="1:9" ht="16" x14ac:dyDescent="0.15">
      <c r="A124" s="37"/>
      <c r="B124" s="23"/>
      <c r="C124" s="23"/>
      <c r="D124" s="23"/>
      <c r="E124" s="23"/>
      <c r="F124" s="24"/>
      <c r="G124" s="25"/>
      <c r="H124" s="24"/>
      <c r="I124" s="26"/>
    </row>
    <row r="125" spans="1:9" ht="34" x14ac:dyDescent="0.15">
      <c r="A125" s="38">
        <f>A123+0.01</f>
        <v>12.02</v>
      </c>
      <c r="B125" s="39" t="s">
        <v>52</v>
      </c>
      <c r="C125" s="39" t="s">
        <v>65</v>
      </c>
      <c r="D125" s="40"/>
      <c r="E125" s="39" t="s">
        <v>4</v>
      </c>
      <c r="F125" s="41">
        <f>H123</f>
        <v>0.44166666666666665</v>
      </c>
      <c r="G125" s="42">
        <v>1</v>
      </c>
      <c r="H125" s="41">
        <f>F125+TIME(0,G125,0)</f>
        <v>0.44236111111111109</v>
      </c>
      <c r="I125" s="43"/>
    </row>
    <row r="127" spans="1:9" ht="17" x14ac:dyDescent="0.15">
      <c r="A127" s="32">
        <f>1+A121</f>
        <v>13</v>
      </c>
      <c r="B127" s="33"/>
      <c r="C127" s="33" t="s">
        <v>67</v>
      </c>
      <c r="D127" s="33"/>
      <c r="E127" s="33" t="s">
        <v>4</v>
      </c>
      <c r="F127" s="34">
        <f>H125</f>
        <v>0.44236111111111109</v>
      </c>
      <c r="G127" s="35">
        <v>0</v>
      </c>
      <c r="H127" s="34">
        <f>F127+TIME(0,G127,0)</f>
        <v>0.44236111111111109</v>
      </c>
      <c r="I127" s="36"/>
    </row>
    <row r="128" spans="1:9" ht="16" x14ac:dyDescent="0.15">
      <c r="A128" s="37"/>
      <c r="B128" s="23"/>
      <c r="C128" s="23"/>
      <c r="D128" s="23"/>
      <c r="E128" s="23"/>
      <c r="F128" s="24"/>
      <c r="G128" s="25"/>
      <c r="H128" s="24"/>
      <c r="I128" s="26"/>
    </row>
    <row r="129" spans="1:10" ht="17" x14ac:dyDescent="0.15">
      <c r="A129" s="38">
        <f>0.01+A127</f>
        <v>13.01</v>
      </c>
      <c r="B129" s="39" t="s">
        <v>45</v>
      </c>
      <c r="C129" s="39" t="s">
        <v>90</v>
      </c>
      <c r="D129" s="39"/>
      <c r="E129" s="39" t="s">
        <v>53</v>
      </c>
      <c r="F129" s="41">
        <f>H127</f>
        <v>0.44236111111111109</v>
      </c>
      <c r="G129" s="42">
        <v>10</v>
      </c>
      <c r="H129" s="41">
        <f>F129+TIME(0,G129,0)</f>
        <v>0.44930555555555551</v>
      </c>
      <c r="I129" s="43"/>
      <c r="J129" s="31"/>
    </row>
    <row r="130" spans="1:10" ht="16" x14ac:dyDescent="0.2">
      <c r="A130" s="37"/>
      <c r="B130" s="23"/>
      <c r="C130" s="55"/>
      <c r="D130" s="55"/>
      <c r="E130" s="55"/>
      <c r="F130" s="24"/>
      <c r="G130" s="25"/>
      <c r="H130" s="24"/>
      <c r="I130" s="26"/>
    </row>
    <row r="131" spans="1:10" ht="17" x14ac:dyDescent="0.15">
      <c r="A131" s="38">
        <f>A129+0.01</f>
        <v>13.02</v>
      </c>
      <c r="B131" s="39" t="s">
        <v>66</v>
      </c>
      <c r="C131" s="58"/>
      <c r="D131" s="58"/>
      <c r="E131" s="39"/>
      <c r="F131" s="41">
        <f>H129</f>
        <v>0.44930555555555551</v>
      </c>
      <c r="G131" s="42">
        <v>0</v>
      </c>
      <c r="H131" s="41">
        <f>F131+TIME(0,G131,0)</f>
        <v>0.44930555555555551</v>
      </c>
      <c r="I131" s="43"/>
      <c r="J131" s="31"/>
    </row>
    <row r="132" spans="1:10" ht="16" x14ac:dyDescent="0.15">
      <c r="A132" s="37"/>
      <c r="B132" s="23"/>
      <c r="C132" s="23"/>
      <c r="D132" s="23"/>
      <c r="E132" s="23"/>
      <c r="F132" s="24"/>
      <c r="G132" s="25"/>
      <c r="H132" s="24"/>
      <c r="I132" s="26"/>
    </row>
    <row r="133" spans="1:10" ht="43" customHeight="1" x14ac:dyDescent="0.15">
      <c r="A133" s="38">
        <f>A131+0.01</f>
        <v>13.03</v>
      </c>
      <c r="B133" s="39" t="s">
        <v>66</v>
      </c>
      <c r="C133" s="39"/>
      <c r="D133" s="39"/>
      <c r="E133" s="39"/>
      <c r="F133" s="41">
        <f>H131</f>
        <v>0.44930555555555551</v>
      </c>
      <c r="G133" s="42">
        <v>0</v>
      </c>
      <c r="H133" s="41">
        <f>F133+TIME(0,G133,0)</f>
        <v>0.44930555555555551</v>
      </c>
      <c r="I133" s="43"/>
      <c r="J133" s="31"/>
    </row>
    <row r="134" spans="1:10" ht="16" x14ac:dyDescent="0.15">
      <c r="A134" s="37"/>
      <c r="B134" s="23"/>
      <c r="C134" s="23"/>
      <c r="D134" s="23"/>
      <c r="E134" s="23"/>
      <c r="F134" s="24"/>
      <c r="G134" s="25"/>
      <c r="H134" s="24"/>
      <c r="I134" s="26"/>
    </row>
    <row r="135" spans="1:10" ht="43" customHeight="1" x14ac:dyDescent="0.15">
      <c r="A135" s="38">
        <f>A133+0.01</f>
        <v>13.04</v>
      </c>
      <c r="B135" s="39" t="s">
        <v>66</v>
      </c>
      <c r="C135" s="39"/>
      <c r="D135" s="39"/>
      <c r="E135" s="39"/>
      <c r="F135" s="41">
        <f>H133</f>
        <v>0.44930555555555551</v>
      </c>
      <c r="G135" s="42">
        <v>0</v>
      </c>
      <c r="H135" s="41">
        <f>F135+TIME(0,G135,0)</f>
        <v>0.44930555555555551</v>
      </c>
      <c r="I135" s="43"/>
      <c r="J135" s="31"/>
    </row>
    <row r="136" spans="1:10" ht="16" x14ac:dyDescent="0.15">
      <c r="A136" s="37"/>
      <c r="B136" s="23"/>
      <c r="C136" s="23"/>
      <c r="D136" s="23"/>
      <c r="E136" s="23"/>
      <c r="F136" s="24"/>
      <c r="G136" s="25"/>
      <c r="H136" s="24"/>
      <c r="I136" s="26"/>
    </row>
    <row r="137" spans="1:10" ht="43" customHeight="1" x14ac:dyDescent="0.15">
      <c r="A137" s="38">
        <f>A135+0.01</f>
        <v>13.049999999999999</v>
      </c>
      <c r="B137" s="39" t="s">
        <v>66</v>
      </c>
      <c r="C137" s="39"/>
      <c r="D137" s="39"/>
      <c r="E137" s="39"/>
      <c r="F137" s="41">
        <f>H135</f>
        <v>0.44930555555555551</v>
      </c>
      <c r="G137" s="42">
        <v>0</v>
      </c>
      <c r="H137" s="41">
        <f>F137+TIME(0,G137,0)</f>
        <v>0.44930555555555551</v>
      </c>
      <c r="I137" s="43"/>
      <c r="J137" s="31"/>
    </row>
    <row r="138" spans="1:10" ht="16" x14ac:dyDescent="0.15">
      <c r="A138" s="37"/>
      <c r="B138" s="23"/>
      <c r="C138" s="23"/>
      <c r="D138" s="23"/>
      <c r="E138" s="23"/>
      <c r="F138" s="24"/>
      <c r="G138" s="25"/>
      <c r="H138" s="24"/>
      <c r="I138" s="26"/>
    </row>
    <row r="139" spans="1:10" ht="43" customHeight="1" x14ac:dyDescent="0.15">
      <c r="A139" s="38">
        <f>A137+0.01</f>
        <v>13.059999999999999</v>
      </c>
      <c r="B139" s="39" t="s">
        <v>66</v>
      </c>
      <c r="C139" s="39"/>
      <c r="D139" s="39"/>
      <c r="E139" s="39"/>
      <c r="F139" s="41">
        <f>H137</f>
        <v>0.44930555555555551</v>
      </c>
      <c r="G139" s="42">
        <v>0</v>
      </c>
      <c r="H139" s="41">
        <f>F139+TIME(0,G139,0)</f>
        <v>0.44930555555555551</v>
      </c>
      <c r="I139" s="43"/>
      <c r="J139" s="31"/>
    </row>
    <row r="140" spans="1:10" ht="16" x14ac:dyDescent="0.15">
      <c r="A140" s="37"/>
      <c r="B140" s="23"/>
      <c r="C140" s="23"/>
      <c r="D140" s="23"/>
      <c r="E140" s="23"/>
      <c r="F140" s="24"/>
      <c r="G140" s="25"/>
      <c r="H140" s="24"/>
      <c r="I140" s="26"/>
    </row>
    <row r="141" spans="1:10" ht="43" customHeight="1" x14ac:dyDescent="0.15">
      <c r="A141" s="38">
        <f>A139+0.01</f>
        <v>13.069999999999999</v>
      </c>
      <c r="B141" s="39" t="s">
        <v>66</v>
      </c>
      <c r="C141" s="39"/>
      <c r="D141" s="39"/>
      <c r="E141" s="39"/>
      <c r="F141" s="41">
        <f>H139</f>
        <v>0.44930555555555551</v>
      </c>
      <c r="G141" s="42">
        <v>0</v>
      </c>
      <c r="H141" s="41">
        <f>F141+TIME(0,G141,0)</f>
        <v>0.44930555555555551</v>
      </c>
      <c r="I141" s="43"/>
      <c r="J141" s="31"/>
    </row>
    <row r="142" spans="1:10" ht="16" x14ac:dyDescent="0.15">
      <c r="A142" s="37"/>
      <c r="B142" s="23"/>
      <c r="C142" s="23"/>
      <c r="D142" s="23"/>
      <c r="E142" s="23"/>
      <c r="F142" s="24"/>
      <c r="G142" s="25"/>
      <c r="H142" s="24"/>
      <c r="I142" s="26"/>
    </row>
    <row r="143" spans="1:10" ht="17" x14ac:dyDescent="0.15">
      <c r="A143" s="32">
        <f>1+A127</f>
        <v>14</v>
      </c>
      <c r="B143" s="33"/>
      <c r="C143" s="33" t="s">
        <v>46</v>
      </c>
      <c r="D143" s="33"/>
      <c r="E143" s="33" t="s">
        <v>4</v>
      </c>
      <c r="F143" s="34">
        <f>H141</f>
        <v>0.44930555555555551</v>
      </c>
      <c r="G143" s="35">
        <v>0</v>
      </c>
      <c r="H143" s="34">
        <f>F143+TIME(0,G143,0)</f>
        <v>0.44930555555555551</v>
      </c>
      <c r="I143" s="36"/>
    </row>
    <row r="144" spans="1:10" ht="16" x14ac:dyDescent="0.15">
      <c r="A144" s="37"/>
      <c r="B144" s="23"/>
      <c r="C144" s="23"/>
      <c r="D144" s="23"/>
      <c r="E144" s="23"/>
      <c r="F144" s="24"/>
      <c r="G144" s="25"/>
      <c r="H144" s="24"/>
      <c r="I144" s="26"/>
    </row>
    <row r="145" spans="1:9" ht="17" x14ac:dyDescent="0.15">
      <c r="A145" s="38">
        <f>A143+0.01</f>
        <v>14.01</v>
      </c>
      <c r="B145" s="39" t="s">
        <v>45</v>
      </c>
      <c r="C145" s="39" t="s">
        <v>68</v>
      </c>
      <c r="D145" s="40" t="str">
        <f>Parameters!$B$13</f>
        <v>11-24/0622</v>
      </c>
      <c r="E145" s="39" t="s">
        <v>5</v>
      </c>
      <c r="F145" s="41">
        <f>H143</f>
        <v>0.44930555555555551</v>
      </c>
      <c r="G145" s="42">
        <v>10</v>
      </c>
      <c r="H145" s="41">
        <f>F145+TIME(0,G145,0)</f>
        <v>0.45624999999999993</v>
      </c>
      <c r="I145" s="43"/>
    </row>
    <row r="146" spans="1:9" ht="16" x14ac:dyDescent="0.15">
      <c r="A146" s="37"/>
      <c r="B146" s="23"/>
      <c r="C146" s="23"/>
      <c r="D146" s="44"/>
      <c r="E146" s="23"/>
      <c r="F146" s="24"/>
      <c r="G146" s="25"/>
      <c r="H146" s="24"/>
      <c r="I146" s="26"/>
    </row>
    <row r="147" spans="1:9" ht="17" x14ac:dyDescent="0.15">
      <c r="A147" s="38">
        <f>A145+0.01</f>
        <v>14.02</v>
      </c>
      <c r="B147" s="39" t="s">
        <v>44</v>
      </c>
      <c r="C147" s="39" t="s">
        <v>77</v>
      </c>
      <c r="D147" s="40" t="str">
        <f>Parameters!$B$13</f>
        <v>11-24/0622</v>
      </c>
      <c r="E147" s="39" t="s">
        <v>5</v>
      </c>
      <c r="F147" s="41">
        <f>H145</f>
        <v>0.45624999999999993</v>
      </c>
      <c r="G147" s="42">
        <v>3</v>
      </c>
      <c r="H147" s="41">
        <f>F147+TIME(0,G147,0)</f>
        <v>0.45833333333333326</v>
      </c>
      <c r="I147" s="43"/>
    </row>
    <row r="148" spans="1:9" ht="16" x14ac:dyDescent="0.15">
      <c r="A148" s="37"/>
      <c r="B148" s="23"/>
      <c r="C148" s="23"/>
      <c r="D148" s="44"/>
      <c r="E148" s="23"/>
      <c r="F148" s="24"/>
      <c r="G148" s="25"/>
      <c r="H148" s="24"/>
      <c r="I148" s="26"/>
    </row>
    <row r="149" spans="1:9" ht="17" x14ac:dyDescent="0.15">
      <c r="A149" s="38">
        <f>A147+0.01</f>
        <v>14.03</v>
      </c>
      <c r="B149" s="39"/>
      <c r="C149" s="39"/>
      <c r="D149" s="40"/>
      <c r="E149" s="39" t="s">
        <v>5</v>
      </c>
      <c r="F149" s="41">
        <f>H147</f>
        <v>0.45833333333333326</v>
      </c>
      <c r="G149" s="42">
        <v>0</v>
      </c>
      <c r="H149" s="41">
        <f>F149+TIME(0,G149,0)</f>
        <v>0.45833333333333326</v>
      </c>
      <c r="I149" s="43"/>
    </row>
    <row r="150" spans="1:9" x14ac:dyDescent="0.15">
      <c r="D150" s="17"/>
    </row>
    <row r="151" spans="1:9" ht="17" x14ac:dyDescent="0.15">
      <c r="A151" s="38">
        <f>A149+0.01</f>
        <v>14.04</v>
      </c>
      <c r="B151" s="39"/>
      <c r="C151" s="39"/>
      <c r="D151" s="40"/>
      <c r="E151" s="39" t="s">
        <v>5</v>
      </c>
      <c r="F151" s="41">
        <f>H149</f>
        <v>0.45833333333333326</v>
      </c>
      <c r="G151" s="42">
        <v>0</v>
      </c>
      <c r="H151" s="41">
        <f>F151+TIME(0,G151,0)</f>
        <v>0.45833333333333326</v>
      </c>
      <c r="I151" s="43"/>
    </row>
    <row r="153" spans="1:9" ht="17" x14ac:dyDescent="0.15">
      <c r="A153" s="38">
        <f>A151+0.01</f>
        <v>14.049999999999999</v>
      </c>
      <c r="B153" s="39"/>
      <c r="C153" s="39"/>
      <c r="D153" s="39"/>
      <c r="E153" s="39" t="s">
        <v>5</v>
      </c>
      <c r="F153" s="41">
        <f>H151</f>
        <v>0.45833333333333326</v>
      </c>
      <c r="G153" s="42">
        <v>0</v>
      </c>
      <c r="H153" s="41">
        <f>F153+TIME(0,G153,0)</f>
        <v>0.45833333333333326</v>
      </c>
      <c r="I153" s="43"/>
    </row>
    <row r="155" spans="1:9" ht="17" x14ac:dyDescent="0.15">
      <c r="A155" s="38">
        <f>A153+0.01</f>
        <v>14.059999999999999</v>
      </c>
      <c r="B155" s="39"/>
      <c r="C155" s="39"/>
      <c r="D155" s="39"/>
      <c r="E155" s="39" t="s">
        <v>5</v>
      </c>
      <c r="F155" s="41">
        <f>H153</f>
        <v>0.45833333333333326</v>
      </c>
      <c r="G155" s="42">
        <v>0</v>
      </c>
      <c r="H155" s="41">
        <f>F155+TIME(0,G155,0)</f>
        <v>0.45833333333333326</v>
      </c>
      <c r="I155" s="43"/>
    </row>
    <row r="157" spans="1:9" ht="17" x14ac:dyDescent="0.15">
      <c r="A157" s="32">
        <f>1+A143</f>
        <v>15</v>
      </c>
      <c r="B157" s="33"/>
      <c r="C157" s="33" t="s">
        <v>47</v>
      </c>
      <c r="D157" s="33"/>
      <c r="E157" s="33" t="s">
        <v>4</v>
      </c>
      <c r="F157" s="34">
        <f>H155</f>
        <v>0.45833333333333326</v>
      </c>
      <c r="G157" s="35">
        <v>0</v>
      </c>
      <c r="H157" s="34">
        <f>F157+TIME(0,G157,0)</f>
        <v>0.45833333333333326</v>
      </c>
      <c r="I157" s="36"/>
    </row>
    <row r="158" spans="1:9" ht="16" x14ac:dyDescent="0.15">
      <c r="A158" s="37"/>
      <c r="B158" s="23"/>
      <c r="C158" s="23"/>
      <c r="D158" s="23"/>
      <c r="E158" s="23"/>
      <c r="F158" s="24"/>
      <c r="G158" s="25"/>
      <c r="H158" s="24"/>
      <c r="I158" s="26"/>
    </row>
    <row r="159" spans="1:9" ht="17" x14ac:dyDescent="0.15">
      <c r="A159" s="38">
        <f>A157+0.01</f>
        <v>15.01</v>
      </c>
      <c r="B159" s="39"/>
      <c r="C159" s="39"/>
      <c r="D159" s="50"/>
      <c r="E159" s="39" t="s">
        <v>5</v>
      </c>
      <c r="F159" s="41">
        <f>H157</f>
        <v>0.45833333333333326</v>
      </c>
      <c r="G159" s="42">
        <v>0</v>
      </c>
      <c r="H159" s="41">
        <f>F159+TIME(0,G159,0)</f>
        <v>0.45833333333333326</v>
      </c>
      <c r="I159" s="43"/>
    </row>
    <row r="160" spans="1:9" ht="16" x14ac:dyDescent="0.15">
      <c r="C160" s="23"/>
    </row>
    <row r="161" spans="1:10" ht="17" x14ac:dyDescent="0.15">
      <c r="A161" s="38">
        <f>A159+0.01</f>
        <v>15.02</v>
      </c>
      <c r="B161" s="39"/>
      <c r="C161" s="39"/>
      <c r="D161" s="39"/>
      <c r="E161" s="39" t="s">
        <v>5</v>
      </c>
      <c r="F161" s="41">
        <f>H159</f>
        <v>0.45833333333333326</v>
      </c>
      <c r="G161" s="42">
        <v>0</v>
      </c>
      <c r="H161" s="41">
        <f>F161+TIME(0,G161,0)</f>
        <v>0.45833333333333326</v>
      </c>
      <c r="I161" s="43"/>
    </row>
    <row r="163" spans="1:10" ht="17" x14ac:dyDescent="0.15">
      <c r="A163" s="32">
        <f>1+A157</f>
        <v>16</v>
      </c>
      <c r="B163" s="33"/>
      <c r="C163" s="33" t="s">
        <v>48</v>
      </c>
      <c r="D163" s="33"/>
      <c r="E163" s="33" t="s">
        <v>4</v>
      </c>
      <c r="F163" s="34">
        <f>H161</f>
        <v>0.45833333333333326</v>
      </c>
      <c r="G163" s="35">
        <v>0</v>
      </c>
      <c r="H163" s="34">
        <f>F163+TIME(0,G163,0)</f>
        <v>0.45833333333333326</v>
      </c>
      <c r="I163" s="36"/>
    </row>
    <row r="164" spans="1:10" ht="16" x14ac:dyDescent="0.15">
      <c r="A164" s="37"/>
      <c r="B164" s="23"/>
      <c r="C164" s="23"/>
      <c r="D164" s="23"/>
      <c r="E164" s="23"/>
      <c r="F164" s="24"/>
      <c r="G164" s="25"/>
      <c r="H164" s="24"/>
      <c r="I164" s="26"/>
    </row>
    <row r="165" spans="1:10" ht="16" x14ac:dyDescent="0.15">
      <c r="A165" s="38">
        <f>A163+0.01</f>
        <v>16.010000000000002</v>
      </c>
      <c r="B165" s="39"/>
      <c r="C165" s="39"/>
      <c r="D165" s="40"/>
      <c r="E165" s="39"/>
      <c r="F165" s="41">
        <f>H163</f>
        <v>0.45833333333333326</v>
      </c>
      <c r="G165" s="42">
        <v>0</v>
      </c>
      <c r="H165" s="41">
        <f>F165+TIME(0,G165,0)</f>
        <v>0.45833333333333326</v>
      </c>
      <c r="I165" s="43"/>
      <c r="J165" s="31"/>
    </row>
    <row r="166" spans="1:10" ht="16" x14ac:dyDescent="0.15">
      <c r="C166" s="23"/>
    </row>
    <row r="167" spans="1:10" ht="17" x14ac:dyDescent="0.15">
      <c r="A167" s="38">
        <f>A165+0.01</f>
        <v>16.020000000000003</v>
      </c>
      <c r="B167" s="39"/>
      <c r="C167" s="39"/>
      <c r="D167" s="39"/>
      <c r="E167" s="39" t="s">
        <v>5</v>
      </c>
      <c r="F167" s="41">
        <f>H165</f>
        <v>0.45833333333333326</v>
      </c>
      <c r="G167" s="42">
        <v>0</v>
      </c>
      <c r="H167" s="41">
        <f>F167+TIME(0,G167,0)</f>
        <v>0.45833333333333326</v>
      </c>
      <c r="I167" s="43"/>
    </row>
    <row r="169" spans="1:10" ht="17" x14ac:dyDescent="0.15">
      <c r="A169" s="32">
        <f>1+A163</f>
        <v>17</v>
      </c>
      <c r="B169" s="33"/>
      <c r="C169" s="33" t="s">
        <v>49</v>
      </c>
      <c r="D169" s="33"/>
      <c r="E169" s="33" t="s">
        <v>4</v>
      </c>
      <c r="F169" s="34">
        <f>H167</f>
        <v>0.45833333333333326</v>
      </c>
      <c r="G169" s="35">
        <v>0</v>
      </c>
      <c r="H169" s="34">
        <f>F169+TIME(0,G169,0)</f>
        <v>0.45833333333333326</v>
      </c>
      <c r="I169" s="36"/>
    </row>
    <row r="171" spans="1:10" ht="17" x14ac:dyDescent="0.15">
      <c r="A171" s="38">
        <f>A169+0.01</f>
        <v>17.010000000000002</v>
      </c>
      <c r="B171" s="39"/>
      <c r="C171" s="39" t="s">
        <v>50</v>
      </c>
      <c r="D171" s="50"/>
      <c r="E171" s="39" t="s">
        <v>5</v>
      </c>
      <c r="F171" s="41">
        <f>H169</f>
        <v>0.45833333333333326</v>
      </c>
      <c r="G171" s="42">
        <v>0</v>
      </c>
      <c r="H171" s="41">
        <f>F171+TIME(0,G171,0)</f>
        <v>0.45833333333333326</v>
      </c>
      <c r="I171" s="43"/>
    </row>
    <row r="172" spans="1:10" ht="14" x14ac:dyDescent="0.15">
      <c r="A172" s="51"/>
      <c r="B172" s="51"/>
      <c r="C172" s="51" t="s">
        <v>18</v>
      </c>
      <c r="D172" s="51"/>
      <c r="E172" s="51"/>
      <c r="F172" s="52"/>
      <c r="G172" s="53">
        <f>(H172-H171) * 24 * 60</f>
        <v>90.000000000000156</v>
      </c>
      <c r="H172" s="52">
        <v>0.52083333333333337</v>
      </c>
      <c r="I172" s="54"/>
    </row>
  </sheetData>
  <mergeCells count="14">
    <mergeCell ref="A79:I79"/>
    <mergeCell ref="A111:I111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9" sqref="B9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93</v>
      </c>
    </row>
    <row r="2" spans="1:2" x14ac:dyDescent="0.15">
      <c r="A2" s="12" t="s">
        <v>35</v>
      </c>
      <c r="B2" s="12" t="s">
        <v>94</v>
      </c>
    </row>
    <row r="3" spans="1:2" ht="14" thickBot="1" x14ac:dyDescent="0.2">
      <c r="A3" s="12" t="s">
        <v>36</v>
      </c>
      <c r="B3" s="12" t="s">
        <v>95</v>
      </c>
    </row>
    <row r="4" spans="1:2" x14ac:dyDescent="0.15">
      <c r="A4" t="s">
        <v>37</v>
      </c>
      <c r="B4" s="13">
        <v>45424</v>
      </c>
    </row>
    <row r="5" spans="1:2" x14ac:dyDescent="0.15">
      <c r="A5" s="12" t="s">
        <v>38</v>
      </c>
      <c r="B5" s="14">
        <f>B4+1</f>
        <v>45425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45429</v>
      </c>
    </row>
    <row r="8" spans="1:2" x14ac:dyDescent="0.15">
      <c r="A8" s="16" t="s">
        <v>41</v>
      </c>
      <c r="B8" s="16">
        <v>2</v>
      </c>
    </row>
    <row r="9" spans="1:2" ht="16" x14ac:dyDescent="0.2">
      <c r="A9" s="16" t="s">
        <v>42</v>
      </c>
      <c r="B9" s="6" t="s">
        <v>105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100</v>
      </c>
    </row>
    <row r="15" spans="1:2" x14ac:dyDescent="0.15">
      <c r="A15" t="s">
        <v>0</v>
      </c>
      <c r="B15" s="12" t="s">
        <v>96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2024-05-14T13:07:00Z</dcterms:modified>
  <cp:category/>
</cp:coreProperties>
</file>