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mah\IEEE\TGbh\"/>
    </mc:Choice>
  </mc:AlternateContent>
  <xr:revisionPtr revIDLastSave="0" documentId="13_ncr:1_{37404F7A-C0CF-473C-A3F6-2F72033ACC30}" xr6:coauthVersionLast="47" xr6:coauthVersionMax="47" xr10:uidLastSave="{00000000-0000-0000-0000-000000000000}"/>
  <bookViews>
    <workbookView xWindow="43500" yWindow="1665" windowWidth="33165" windowHeight="15720" activeTab="2" xr2:uid="{00000000-000D-0000-FFFF-FFFF00000000}"/>
  </bookViews>
  <sheets>
    <sheet name="Title" sheetId="2" r:id="rId1"/>
    <sheet name="Revision History" sheetId="3" r:id="rId2"/>
    <sheet name="All Comments" sheetId="1" r:id="rId3"/>
    <sheet name="Progress Chart" sheetId="4" r:id="rId4"/>
  </sheets>
  <definedNames>
    <definedName name="_xlnm._FilterDatabase" localSheetId="2" hidden="1">'All Comments'!$A$1:$O$286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4" l="1"/>
  <c r="H8" i="4"/>
  <c r="H7" i="4"/>
  <c r="H6" i="4"/>
  <c r="B19" i="4" l="1"/>
  <c r="F19" i="4"/>
  <c r="H5" i="4"/>
  <c r="H4" i="4"/>
  <c r="C19" i="4" l="1"/>
  <c r="H3" i="4"/>
  <c r="D19" i="4" l="1"/>
  <c r="E19" i="4" s="1"/>
  <c r="G19" i="4" l="1"/>
  <c r="H19" i="4" s="1"/>
</calcChain>
</file>

<file path=xl/sharedStrings.xml><?xml version="1.0" encoding="utf-8"?>
<sst xmlns="http://schemas.openxmlformats.org/spreadsheetml/2006/main" count="660" uniqueCount="231">
  <si>
    <t>Date</t>
  </si>
  <si>
    <t>Comment</t>
  </si>
  <si>
    <t>Category</t>
  </si>
  <si>
    <t>Proposed Change</t>
  </si>
  <si>
    <t>Technical</t>
  </si>
  <si>
    <t>9.4.2.19.7</t>
  </si>
  <si>
    <t>Editorial</t>
  </si>
  <si>
    <t>12.2.12</t>
  </si>
  <si>
    <t>12.2.12.2</t>
  </si>
  <si>
    <t>As in comment.</t>
  </si>
  <si>
    <t>As in comment</t>
  </si>
  <si>
    <t>12.2.12.1</t>
  </si>
  <si>
    <t>12.13.7</t>
  </si>
  <si>
    <t>11.10.9.1.1</t>
  </si>
  <si>
    <t>12.13.3.2</t>
  </si>
  <si>
    <t>12.7.2</t>
  </si>
  <si>
    <t>4.5.4.10</t>
  </si>
  <si>
    <t>Xiangxin Gu</t>
  </si>
  <si>
    <t>AD.2</t>
  </si>
  <si>
    <t>Mark RISON</t>
  </si>
  <si>
    <t>As it says in the comment</t>
  </si>
  <si>
    <t>Delete the cited text</t>
  </si>
  <si>
    <t>9.4.2.1</t>
  </si>
  <si>
    <t>9.4.2.313</t>
  </si>
  <si>
    <t>Clarify</t>
  </si>
  <si>
    <t>12.7.6.3</t>
  </si>
  <si>
    <t>AD.1</t>
  </si>
  <si>
    <t>AD.3</t>
  </si>
  <si>
    <t>Massinissa Lalam</t>
  </si>
  <si>
    <t>Okan Mutgan</t>
  </si>
  <si>
    <t>Draw example figures of the signaling for IRM and device ID, preferably each mechanism with identifier recognized or not recognized. (Previous letter ballot consists of several comments that are not completely clear about the signaling procedures)</t>
  </si>
  <si>
    <t>Annex AD</t>
  </si>
  <si>
    <t>Mark Hamilton</t>
  </si>
  <si>
    <t>Emily Qi</t>
  </si>
  <si>
    <t>9.4.2.240</t>
  </si>
  <si>
    <t>IEEE P802.11 Wireless LANs</t>
  </si>
  <si>
    <t>Submission</t>
  </si>
  <si>
    <t>Designator:</t>
  </si>
  <si>
    <t>Venue Date:</t>
  </si>
  <si>
    <t>First Author:</t>
  </si>
  <si>
    <t>Mark Hamilton (Ruckus/CommScope)</t>
  </si>
  <si>
    <t>Subject:</t>
  </si>
  <si>
    <t>IEEE 802.11bh LB274 comments</t>
  </si>
  <si>
    <t>Full Date:</t>
  </si>
  <si>
    <t>Author(s):</t>
  </si>
  <si>
    <t>Name(s)</t>
  </si>
  <si>
    <t>Company:</t>
  </si>
  <si>
    <t>Ruckus/CommScope</t>
  </si>
  <si>
    <t>Address</t>
  </si>
  <si>
    <t xml:space="preserve">Phone: </t>
  </si>
  <si>
    <t xml:space="preserve">
</t>
  </si>
  <si>
    <t xml:space="preserve">Fax: </t>
  </si>
  <si>
    <t xml:space="preserve">email: </t>
  </si>
  <si>
    <t xml:space="preserve">mark.hamilton2152@gmail.com </t>
  </si>
  <si>
    <t>Abstract:</t>
  </si>
  <si>
    <t>Revision</t>
  </si>
  <si>
    <t>Description</t>
  </si>
  <si>
    <t>Completed (Motioned)</t>
  </si>
  <si>
    <t>Ready for Motion</t>
  </si>
  <si>
    <t>Submission Ready</t>
  </si>
  <si>
    <t>Assigned</t>
  </si>
  <si>
    <t>Unassigned</t>
  </si>
  <si>
    <t>CID</t>
  </si>
  <si>
    <t>Commenter</t>
  </si>
  <si>
    <t>Clause Number</t>
  </si>
  <si>
    <t>Page</t>
  </si>
  <si>
    <t>Line</t>
  </si>
  <si>
    <t>Must be Satisfied</t>
  </si>
  <si>
    <t>Assignee</t>
  </si>
  <si>
    <t>Resolution Type</t>
  </si>
  <si>
    <t>Resolution Text</t>
  </si>
  <si>
    <t>Motion Number</t>
  </si>
  <si>
    <t>Notes</t>
  </si>
  <si>
    <t>Robert Stacey</t>
  </si>
  <si>
    <t>Yongho Seok</t>
  </si>
  <si>
    <t>John Wullert</t>
  </si>
  <si>
    <t>9.3.3.11</t>
  </si>
  <si>
    <t>9.4.2.314</t>
  </si>
  <si>
    <t>12.2.13</t>
  </si>
  <si>
    <t>AD.4</t>
  </si>
  <si>
    <t>9.4.2.316</t>
  </si>
  <si>
    <t>9.3.3</t>
  </si>
  <si>
    <t>9.4.2.23.3</t>
  </si>
  <si>
    <t>12.13.2</t>
  </si>
  <si>
    <t>AD</t>
  </si>
  <si>
    <t>all "&lt;ANA&gt;" shall be replaced by assigned numbers, for example, page 24, 25, 26, 27, 28,</t>
  </si>
  <si>
    <t>Editing instructions are one of the following: change, delete, insert, replace (see 14.33).</t>
  </si>
  <si>
    <t>There is something wrong with the markup here. It is not clear what the change is here; as far as I can tell this replicates the baseline.</t>
  </si>
  <si>
    <t>The Device ID Length field is not a length; it's a field.</t>
  </si>
  <si>
    <t>The note, because it contains "optionally", is not purely informative. In this context "optionally" is redundant with "might".</t>
  </si>
  <si>
    <t>"contains one of the values"; well of course it does, but table is not just a list of values, it assigns meaning to those values.</t>
  </si>
  <si>
    <t>"can be use" defines ability but ability is not what the definition is for. The definition is mixing behavior (what the non-AP STA does with the IRM) with what the IRM itself is.</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</si>
  <si>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</si>
  <si>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"can" defines ability; "might" more appropriate here. It is not clear why one identifier is "provided" and the other "used". The second sentence seems unnecessary since the mechanisms are introduced in the context of "mitigate this sort of traffic analysis".</t>
  </si>
  <si>
    <t>The distinction between a feature being "active" vs "supported" is not clear, particularly in the context of on-air signaling (vs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I don't think we need to reflect this in the OTA signaling; as for as the OTA protocol is concerned the feature is either supported or not supported.</t>
  </si>
  <si>
    <t>association is not requested</t>
  </si>
  <si>
    <t>Since we use the term "an AP with dot11DeviceIDActivated equal to true" a lot, we might want to define something a little shorter.</t>
  </si>
  <si>
    <t>"Identifiable random MAC address (IRM) operation" in the title but "IRM mechanism" elsewhere.</t>
  </si>
  <si>
    <t>"When associating or authenticating using PASN for the first time" is ambiguous (one does not associate using PASN).</t>
  </si>
  <si>
    <t>Keep the subclause headings concise. "in PASN" is not correct since PASN is a protocol [mechanism].</t>
  </si>
  <si>
    <t>"A STA should not send a frame containing a device ID (sub)element to any STA unless the receiving STA sets the Device ID Active field to 1 in the Extended RSN Capabilities field."
If the STA knows that the peer STA does not support the device ID, it shall not send a frame containing a device ID (sub)element.
This sentence should be changed to "shall" requirement.</t>
  </si>
  <si>
    <t>Why RA (Address 1) in the Probe Request can be an IRM? It should be TA.</t>
  </si>
  <si>
    <t>The sentence is confusing because the phrase "directed or broadcast" is not a member of the list frames where the non-AP STA can use the IRM, but a description of the types of probe frames.</t>
  </si>
  <si>
    <t>Improper verb form - "generate" should be "generates"</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</si>
  <si>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</si>
  <si>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"The format of the PASN Encrypted Data element is shown in Figure 9-1057e (Device ID subelement format)." should read "The format of the Device ID subelement is shown in Figure 9-1057e (Device ID subelement format)."</t>
  </si>
  <si>
    <t>Replace "The two mechanisms both allow the network ..." with "Both mechanism allow the network ..."</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</si>
  <si>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a device ID using the procedures described below"</t>
  </si>
  <si>
    <t>Replace "An AP shall provide a device ID using the procedures described below" with "An AP that has dot11DeviceIDActivated equal to true shall provide a device ID using the procedures described below"</t>
  </si>
  <si>
    <t>Remove the extra closing bracket in "12.7.2 EAPOL-Key frames)"</t>
  </si>
  <si>
    <t>Consider renamind "(informative) Example opaque device identifier scheme" as "(informative) Example of an opaque device identifier scheme"</t>
  </si>
  <si>
    <t>"PASN Encrypted Data , the KEK shall be used" should not have a space before the comma</t>
  </si>
  <si>
    <t>"KCK is the first 256 bits of the PTK." duplicates the line immediately above</t>
  </si>
  <si>
    <t>" This length is 16 octets for all ciphers, except for the ciphers 00-0F-AC:9 and 00-0F-AC:10 for which it is 32 octets" either duplicates or contradicts existing normative text</t>
  </si>
  <si>
    <t>"a KEK and a KDK is derived" wrong verb</t>
  </si>
  <si>
    <t>"The maximum amount of padding that can be added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</si>
  <si>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"with a Length field set to 1" should be "with the Length field set to 1"</t>
  </si>
  <si>
    <t>" measurement request is Active" should be " Measurement request is Active"</t>
  </si>
  <si>
    <t>"measurement request" should be "Measurement request"</t>
  </si>
  <si>
    <t>"a device ID" is not defined.  CID 105's resolution claims "device ID" is defined in 3.2, but 3.2 defines "device identification" not "device identifier"</t>
  </si>
  <si>
    <t>"(ID):" should be emboldened</t>
  </si>
  <si>
    <t>"device ID (sub)element" should be "Device ID (sub)element"</t>
  </si>
  <si>
    <t>Why is a Device ID element included in the first PASN frame but a Device ID subelement included in the second one?</t>
  </si>
  <si>
    <t>"unless the receiving STA sets the Device ID Active field to 1" -- "sets" should be "set"</t>
  </si>
  <si>
    <t>" some time has passed" -- not clear how much time some time is</t>
  </si>
  <si>
    <t>We don't normally define things using scare quotes.  We define them by using italics</t>
  </si>
  <si>
    <t>It is not clear what "distinct ESSs" are.  CID 187 rejected a change to "multiple ESSes" on the basis that "You can't know whether you have multiple objects unless you have a way of identifying distinct--i.e. recognizably different--instances of said object."</t>
  </si>
  <si>
    <t>"an   identifiable" has two extraneous spaces</t>
  </si>
  <si>
    <t>Table 9-71--Presence of fields and elements in Authentication frames already has a row with PASN/2 so I'm not understanding what the changes actually are</t>
  </si>
  <si>
    <t>Shouldn't the order numbers depend on the baseline?</t>
  </si>
  <si>
    <t>"PASN Encrypted Data element" should not have the "element"</t>
  </si>
  <si>
    <t>"Insert the following paragraphs after the paragraph beginning "The Last Beacon Report Indication Request" as shown." is confusing because only the underlined paras are being added</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</si>
  <si>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</si>
  <si>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"00-0f-AC" should be "00-0F-AC"</t>
  </si>
  <si>
    <t>The cells can't be blank</t>
  </si>
  <si>
    <t>"deriving KEK" should be "deriving a KEK"</t>
  </si>
  <si>
    <t>"The Device ID Length field is the length of the Device ID field" missing units</t>
  </si>
  <si>
    <t>"When the Device ID element is sent from a non-AP STA to an AP, the Device ID Status field is reserved." -- this should be immediately after the "When ... from AP to ..." para</t>
  </si>
  <si>
    <t>"from an AP to a non-AP STA" -- "to a non-AP STA" is unnecessary verbiage</t>
  </si>
  <si>
    <t>"from a non-AP STA to an AP" -- "from a non-AP STA" is unnecessary verbiage</t>
  </si>
  <si>
    <t>"Indicates that the IRM has not been recog-
nized" -- weird word-break</t>
  </si>
  <si>
    <t>"is  not" has two spaces</t>
  </si>
  <si>
    <t>"The PASN Encrypted Data element contains an Encrypted Data field to be encrypted by the KEK" -- I don't understand what the future tense is about here.  On the air it has been encrypted</t>
  </si>
  <si>
    <t>"Device ID status field" should be "Device ID Status field"</t>
  </si>
  <si>
    <t>"The Length field is defined in 9.4.3." missing (Subelements) which makes me worry a xref is going to be missed</t>
  </si>
  <si>
    <t>"IRM status field" should be "IRM Status field"</t>
  </si>
  <si>
    <t>9.4.1.1.1 should be 9.4.1.11 (2x)</t>
  </si>
  <si>
    <t>"STA's Probe Request" should have a sexy apostrophe and have " frame" appended (2x)</t>
  </si>
  <si>
    <t>"To enhance the privacy, the AP shall assign a new measurement ID for each measurement exchange." is ambiguous -- does it mean "if the AP wants to enhance the privacy, it shall" or does it mean "The AP shall (because doing so enhances privacy)"</t>
  </si>
  <si>
    <t>"1 when using an AEAD cipher or if the Device ID KDE is included or 0 otherwise" would be better with a comma after "included"</t>
  </si>
  <si>
    <t>"the conditions at 12.2.12.1" -- wrong preposition</t>
  </si>
  <si>
    <t>"When PASN AKMP" missing article</t>
  </si>
  <si>
    <t>"the AP with dot11KEKPASNActivated equal to true" is confusing</t>
  </si>
  <si>
    <t>"Modify the following text as shown." cannot be reviewed since no changes are shown</t>
  </si>
  <si>
    <t>"Modify the following text as shown in the list below "Upon receiving the second PASN frame, the AP:" cannot be reviewed since no changes are shown</t>
  </si>
  <si>
    <t>"ncluding a PASN Encrypted Data element and an IRM element as defined in 9.4.2.314 (IRM element) in the PASN Encrypted Data element" makes no sense: why would PASN Encrypted Data element be included in a PASN Encrypted Data element?</t>
  </si>
  <si>
    <t>"PASN with defined key wrap" missing " AKMP"</t>
  </si>
  <si>
    <t>"where," shouldn't have a comma</t>
  </si>
  <si>
    <t>"in PASN field" should be "in the PASN field"</t>
  </si>
  <si>
    <t>"KEK in the PASN field" -- field name does not have "the"</t>
  </si>
  <si>
    <t>"KEK in PASN" should be "KEK In PASN"</t>
  </si>
  <si>
    <t>"in RSNE" should be "in the RSNE"</t>
  </si>
  <si>
    <t>"The Key ID in the PTKSA (see 12.6.1.1.6 (PTKSA)) resulting from PASN authentication shall be 0.[184]" -- isn't this incompatible with extended key IDs for individually addressed Data frames?</t>
  </si>
  <si>
    <t>"(informative) Example opaque device identifier scheme" formatting (font and lack of linebreak) seems incompatible with baseline</t>
  </si>
  <si>
    <t>"is  256" has two spaces</t>
  </si>
  <si>
    <t>It is not clear whether the amount of padding is itself required to be random</t>
  </si>
  <si>
    <t>"tweaked-padded-id" should be italicised (2x)</t>
  </si>
  <si>
    <t>"padded identifier" should be "padded-id" and italicised</t>
  </si>
  <si>
    <t>There should be more space before the para starting "The tweaked-padded-id I"</t>
  </si>
  <si>
    <t>"All APs in an ESS use the same tweak length for all opaque identifiers which are generated and parsed." -- how is this achieved?  Also s/which/that/</t>
  </si>
  <si>
    <t>" If so, the unwrapped identity is passed up to the protocol using the scheme with an indication of success." -- and if not?</t>
  </si>
  <si>
    <t>"generate" should be "generates"</t>
  </si>
  <si>
    <t>Editor should get those number assigned.</t>
  </si>
  <si>
    <t>Review this and other editing instructions to use the correct verb. (e.g., this one should be "Insert a new row in Table 9-1 as follows:"</t>
  </si>
  <si>
    <t>Remove or fix the edits here.</t>
  </si>
  <si>
    <t>Change to "The Device ID Length field is set to the number of octets in the Device ID field." ("is set to" or "indicates"; I prefer "is set to" because indicates is not specific on the encoding)</t>
  </si>
  <si>
    <t>Change the note to read "NOTE--The device ID might be constructed as an opaque identifier as described in 12.2.12.1 (Device ID
mechanism)". I would remove the additional reference to Annex AD; the first reference is all the reader needs.</t>
  </si>
  <si>
    <t>Change the sentence at 29.21 to read "The IRM Status field is present if the element is sent to a non-AP STA and otherwise not present" (so that we have one statement on presence or absence).
Change the statement at 29.32 to read "The IRM Status field is defined in Table 9-415b"
For consistency, change the statement at 29.42 and 29.44 to "The IRM field is present if the element is sent to an AP and otherwise not present." and "The IRM field contains a MAC address.", respectively.</t>
  </si>
  <si>
    <t>Change the definition to "A MAC address that with high probability uniquely identifies a non-AP STA." It might be useful to add "The IRM is not sent in the clear so that the non-AP STA identity is protected." (or similar statement on purpose).</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</si>
  <si>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</si>
  <si>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Change the first sentence to "Such a STA, might identify itself to the AP (and only the AP) by providing to the AP with a device ID previously allocated to the non-AP STA by the network and/or by using as its MAC address the IRM provided by the non-AP STA to the network in the previous association." and remove the second sentence. I don't like the "network" terminology here -- it is not well defined. Better to use "AP or another AP in the ESS"</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</si>
  <si>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</si>
  <si>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Change "the next time it requests association to any AP in that same ESS" to "the next time it associates with an AP in that same ESS"</t>
  </si>
  <si>
    <t>Add a sentence "An AP that has dot11DeviceIDActivated equal to true is referred to as an device ID capable AP. Similarly, a non-AP STA that has dot11DeviceIDActivated equal to true is referred to as an device ID capable non-AP STA." And the use the new terms from then on. Similarly for the IRM mechanism.</t>
  </si>
  <si>
    <t>Change title to "Identifiable random MAC address (IRM) mechanism". At 48.28, change "IRM operation" to "IRM mechanism"</t>
  </si>
  <si>
    <t>Change to "When associating for the first time or authenticating using PASN for the first time..."</t>
  </si>
  <si>
    <t>Change to "Encrypting the Encrypted Data field for PASN"</t>
  </si>
  <si>
    <t>As in the comment.</t>
  </si>
  <si>
    <t>change to "the Address 2"</t>
  </si>
  <si>
    <t>Rephrase as "The non-AP STA may also use that IRM as its TA for any directed or broadcast probe frames, public Action frames, Authentication frames, and (Re)Association frames that it may transmit when it intends to be identified."</t>
  </si>
  <si>
    <t>Rephrase as "An AP that receives an opaque device identifier extracts the original identity and generates a new opaque device identifier for the STA."</t>
  </si>
  <si>
    <t>Delete the cited text (note keep full stop after, as currently missing from previous sentence)</t>
  </si>
  <si>
    <t>Change "is" to "are" and "and" to "and/or"</t>
  </si>
  <si>
    <t>Change to "Any amount of padding can be added, as long as the resulting opaque identifier can fit in the Device ID element (in the Device ID field thereof)."</t>
  </si>
  <si>
    <t>As it says in the comment.  Ditto at 33.25</t>
  </si>
  <si>
    <t>I'm not sure whether we're allowed to have a single term expand to two things.  If we are, then extend the definition of "device ID" to cover "device identifier" too</t>
  </si>
  <si>
    <t>Make it a subelement in both cases</t>
  </si>
  <si>
    <t>Change to " an implementation defined amount of time has passed"</t>
  </si>
  <si>
    <t>Change to use italics</t>
  </si>
  <si>
    <t>Add a definition of ESS distinctiveness</t>
  </si>
  <si>
    <t>Delete two spaces</t>
  </si>
  <si>
    <t>Sort out the change tracking</t>
  </si>
  <si>
    <t>Ensure no duplication or gaps</t>
  </si>
  <si>
    <t>Change to "Modify the paragraphs after the paragraph beginning "The Last Beacon Report Indication Request" as shown."</t>
  </si>
  <si>
    <t>Put N/A in all of them, if that's the correct answer.  But this doesn't have the right number of columns, and the third column doesn't make sense as an auth type.  Is this a mislabelled extended capabilities table extension?</t>
  </si>
  <si>
    <t>Add "in octets"</t>
  </si>
  <si>
    <t>Delete the latter cited text</t>
  </si>
  <si>
    <t>Don't hyphenate</t>
  </si>
  <si>
    <t>Delete one of them</t>
  </si>
  <si>
    <t>Change to "The PASN Encrypted Data element contains an Encrypted Data field encrypted with the KEK"</t>
  </si>
  <si>
    <t>As it says in the comment (also 2x at 45.9)</t>
  </si>
  <si>
    <t>Change "To enhance the privacy, the" to "The"</t>
  </si>
  <si>
    <t>Change at to in.  Ditto at 43.4</t>
  </si>
  <si>
    <t>Change to "an AP that has dot11... equal to true"</t>
  </si>
  <si>
    <t>Delete "a PASN Encrypted Data element and"</t>
  </si>
  <si>
    <t>Delete the "the" (and change "in" to "In")</t>
  </si>
  <si>
    <t>Change throughout (3x)</t>
  </si>
  <si>
    <t>Change to "All APs in an ESS need to use the same tweak length for all opaque identifiers that are generated and parsed." (uses definition of "need to" from REVme)</t>
  </si>
  <si>
    <t>Presumably " the protocol using the opaque device identifier fails"</t>
  </si>
  <si>
    <t>This document contains the comments received on P802.11bh Draft 3.0 during working group letter ballot (LB283) and any resolutions approved by 802.11 TGbh.</t>
  </si>
  <si>
    <t xml:space="preserve">Added Initial WG Letter Ballot comments (LB283). </t>
  </si>
  <si>
    <t>Rejected</t>
  </si>
  <si>
    <t>The comment is withdrawn by the commenter</t>
  </si>
  <si>
    <t>This is baseline text, not part of this amendment.</t>
  </si>
  <si>
    <t>Ask Editor to fix up the change tracking</t>
  </si>
  <si>
    <t>This is an editorial glitch.  Those rows are in Table 9-371 below, and should not be duplicated here.  Request Editor to delete these rows.</t>
  </si>
  <si>
    <t>Accept.</t>
  </si>
  <si>
    <t>Marked all withdrawn comments as Rejected.  Added Notes for the 5 CIDs remaining, with requests for Editor updates to the draft.</t>
  </si>
  <si>
    <t>doc.: IEEE 802.11-24/0380r1</t>
  </si>
  <si>
    <t>March 2024</t>
  </si>
  <si>
    <t>2024-03-08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</si>
</sst>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4"/>
      <color rgb="FFFF0000"/>
      <name val="Times New Roman"/>
      <family val="1"/>
    </font>
    <font>
      <sz val="10"/>
      <name val="Arial"/>
      <family val="2"/>
    </font>
    <font>
      <b/>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2" fillId="0" borderId="0"/>
  </cellStyleXfs>
  <cellXfs count="26">
    <xf numFmtId="0" fontId="0" fillId="0" borderId="0" xfId="0"/>
    <xf numFmtId="0" fontId="19" fillId="0" borderId="0" xfId="0" applyFont="1"/>
    <xf numFmtId="0" fontId="20" fillId="0" borderId="0" xfId="0" applyFont="1"/>
    <xf numFmtId="0" fontId="21" fillId="0" borderId="0" xfId="0" applyFont="1"/>
    <xf numFmtId="49" fontId="20" fillId="0" borderId="0" xfId="0" applyNumberFormat="1" applyFont="1"/>
    <xf numFmtId="49" fontId="19" fillId="0" borderId="0" xfId="0" applyNumberFormat="1" applyFont="1"/>
    <xf numFmtId="0" fontId="19" fillId="0" borderId="10" xfId="0" applyFont="1" applyBorder="1"/>
    <xf numFmtId="49" fontId="19" fillId="0" borderId="0" xfId="0" applyNumberFormat="1" applyFont="1" applyAlignment="1">
      <alignment wrapText="1"/>
    </xf>
    <xf numFmtId="49" fontId="18" fillId="0" borderId="0" xfId="42" applyNumberFormat="1"/>
    <xf numFmtId="0" fontId="19" fillId="0" borderId="0" xfId="0" applyFont="1" applyAlignment="1">
      <alignment horizontal="left" vertical="top"/>
    </xf>
    <xf numFmtId="0" fontId="23" fillId="0" borderId="0" xfId="43" applyFont="1"/>
    <xf numFmtId="164" fontId="23" fillId="0" borderId="0" xfId="43" applyNumberFormat="1" applyFont="1"/>
    <xf numFmtId="0" fontId="23" fillId="0" borderId="0" xfId="43" applyFont="1" applyAlignment="1">
      <alignment wrapText="1"/>
    </xf>
    <xf numFmtId="0" fontId="22" fillId="0" borderId="0" xfId="43"/>
    <xf numFmtId="164" fontId="22" fillId="0" borderId="0" xfId="43" applyNumberFormat="1"/>
    <xf numFmtId="0" fontId="22" fillId="0" borderId="0" xfId="43" applyAlignment="1">
      <alignment wrapText="1"/>
    </xf>
    <xf numFmtId="16" fontId="0" fillId="0" borderId="0" xfId="0" applyNumberFormat="1"/>
    <xf numFmtId="0" fontId="0" fillId="0" borderId="0" xfId="0" applyAlignment="1">
      <alignment vertical="top" wrapText="1"/>
    </xf>
    <xf numFmtId="49" fontId="0" fillId="0" borderId="0" xfId="0" applyNumberFormat="1" applyAlignment="1">
      <alignment vertical="top" wrapText="1"/>
    </xf>
    <xf numFmtId="0" fontId="16" fillId="0" borderId="0" xfId="0" applyFont="1" applyAlignment="1">
      <alignment vertical="top" wrapText="1"/>
    </xf>
    <xf numFmtId="49" fontId="16" fillId="0" borderId="0" xfId="0" applyNumberFormat="1" applyFont="1" applyAlignment="1">
      <alignment vertical="top" wrapText="1"/>
    </xf>
    <xf numFmtId="0" fontId="0" fillId="0" borderId="0" xfId="0" applyAlignment="1">
      <alignment wrapText="1"/>
    </xf>
    <xf numFmtId="0" fontId="0" fillId="0" borderId="0" xfId="0" applyFont="1" applyAlignment="1">
      <alignment vertical="top" wrapText="1"/>
    </xf>
    <xf numFmtId="0" fontId="19" fillId="0" borderId="0" xfId="0" applyFont="1" applyAlignment="1">
      <alignment horizontal="left" vertical="top" wrapText="1"/>
    </xf>
    <xf numFmtId="0" fontId="16" fillId="0" borderId="0" xfId="0" applyFont="1" applyFill="1" applyAlignment="1">
      <alignment vertical="top" wrapText="1"/>
    </xf>
    <xf numFmtId="0" fontId="0" fillId="0" borderId="0" xfId="0" applyFill="1" applyAlignment="1">
      <alignmen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LB283 resolution progress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'Progress Chart'!$B$2</c:f>
              <c:strCache>
                <c:ptCount val="1"/>
                <c:pt idx="0">
                  <c:v>Completed (Motioned)</c:v>
                </c:pt>
              </c:strCache>
            </c:strRef>
          </c:tx>
          <c:spPr>
            <a:solidFill>
              <a:srgbClr val="00B050"/>
            </a:solidFill>
            <a:ln>
              <a:noFill/>
            </a:ln>
            <a:effectLst/>
          </c:spPr>
          <c:invertIfNegative val="0"/>
          <c:cat>
            <c:numRef>
              <c:f>'Progress Chart'!$A$3:$A$11</c:f>
              <c:numCache>
                <c:formatCode>d\-mmm</c:formatCode>
                <c:ptCount val="9"/>
                <c:pt idx="0">
                  <c:v>45350</c:v>
                </c:pt>
                <c:pt idx="1">
                  <c:v>45359</c:v>
                </c:pt>
              </c:numCache>
            </c:numRef>
          </c:cat>
          <c:val>
            <c:numRef>
              <c:f>'Progress Chart'!$B$3:$B$11</c:f>
              <c:numCache>
                <c:formatCode>General</c:formatCode>
                <c:ptCount val="9"/>
                <c:pt idx="0">
                  <c:v>0</c:v>
                </c:pt>
                <c:pt idx="1">
                  <c:v>0</c:v>
                </c:pt>
              </c:numCache>
            </c:numRef>
          </c:val>
          <c:extLst>
            <c:ext xmlns:c16="http://schemas.microsoft.com/office/drawing/2014/chart" uri="{C3380CC4-5D6E-409C-BE32-E72D297353CC}">
              <c16:uniqueId val="{00000000-5B41-4112-A89E-9E8EC1F70BCE}"/>
            </c:ext>
          </c:extLst>
        </c:ser>
        <c:ser>
          <c:idx val="1"/>
          <c:order val="1"/>
          <c:tx>
            <c:strRef>
              <c:f>'Progress Chart'!$C$2</c:f>
              <c:strCache>
                <c:ptCount val="1"/>
                <c:pt idx="0">
                  <c:v>Ready for Motion</c:v>
                </c:pt>
              </c:strCache>
            </c:strRef>
          </c:tx>
          <c:spPr>
            <a:solidFill>
              <a:srgbClr val="FFC000"/>
            </a:solidFill>
            <a:ln>
              <a:noFill/>
            </a:ln>
            <a:effectLst/>
          </c:spPr>
          <c:invertIfNegative val="0"/>
          <c:cat>
            <c:numRef>
              <c:f>'Progress Chart'!$A$3:$A$11</c:f>
              <c:numCache>
                <c:formatCode>d\-mmm</c:formatCode>
                <c:ptCount val="9"/>
                <c:pt idx="0">
                  <c:v>45350</c:v>
                </c:pt>
                <c:pt idx="1">
                  <c:v>45359</c:v>
                </c:pt>
              </c:numCache>
            </c:numRef>
          </c:cat>
          <c:val>
            <c:numRef>
              <c:f>'Progress Chart'!$C$3:$C$11</c:f>
              <c:numCache>
                <c:formatCode>General</c:formatCode>
                <c:ptCount val="9"/>
                <c:pt idx="0">
                  <c:v>0</c:v>
                </c:pt>
                <c:pt idx="1">
                  <c:v>84</c:v>
                </c:pt>
              </c:numCache>
            </c:numRef>
          </c:val>
          <c:extLst>
            <c:ext xmlns:c16="http://schemas.microsoft.com/office/drawing/2014/chart" uri="{C3380CC4-5D6E-409C-BE32-E72D297353CC}">
              <c16:uniqueId val="{00000001-5B41-4112-A89E-9E8EC1F70BCE}"/>
            </c:ext>
          </c:extLst>
        </c:ser>
        <c:ser>
          <c:idx val="2"/>
          <c:order val="2"/>
          <c:tx>
            <c:strRef>
              <c:f>'Progress Chart'!$D$2</c:f>
              <c:strCache>
                <c:ptCount val="1"/>
                <c:pt idx="0">
                  <c:v>Submission Ready</c:v>
                </c:pt>
              </c:strCache>
            </c:strRef>
          </c:tx>
          <c:spPr>
            <a:solidFill>
              <a:srgbClr val="0070C0"/>
            </a:solidFill>
            <a:ln>
              <a:noFill/>
            </a:ln>
            <a:effectLst/>
          </c:spPr>
          <c:invertIfNegative val="0"/>
          <c:cat>
            <c:numRef>
              <c:f>'Progress Chart'!$A$3:$A$11</c:f>
              <c:numCache>
                <c:formatCode>d\-mmm</c:formatCode>
                <c:ptCount val="9"/>
                <c:pt idx="0">
                  <c:v>45350</c:v>
                </c:pt>
                <c:pt idx="1">
                  <c:v>45359</c:v>
                </c:pt>
              </c:numCache>
            </c:numRef>
          </c:cat>
          <c:val>
            <c:numRef>
              <c:f>'Progress Chart'!$D$3:$D$11</c:f>
              <c:numCache>
                <c:formatCode>General</c:formatCode>
                <c:ptCount val="9"/>
                <c:pt idx="0">
                  <c:v>0</c:v>
                </c:pt>
                <c:pt idx="1">
                  <c:v>0</c:v>
                </c:pt>
              </c:numCache>
            </c:numRef>
          </c:val>
          <c:extLst>
            <c:ext xmlns:c16="http://schemas.microsoft.com/office/drawing/2014/chart" uri="{C3380CC4-5D6E-409C-BE32-E72D297353CC}">
              <c16:uniqueId val="{00000002-5B41-4112-A89E-9E8EC1F70BCE}"/>
            </c:ext>
          </c:extLst>
        </c:ser>
        <c:ser>
          <c:idx val="3"/>
          <c:order val="3"/>
          <c:tx>
            <c:strRef>
              <c:f>'Progress Chart'!$E$2</c:f>
              <c:strCache>
                <c:ptCount val="1"/>
                <c:pt idx="0">
                  <c:v>Assigned</c:v>
                </c:pt>
              </c:strCache>
            </c:strRef>
          </c:tx>
          <c:spPr>
            <a:solidFill>
              <a:srgbClr val="00B0F0"/>
            </a:solidFill>
            <a:ln>
              <a:noFill/>
            </a:ln>
            <a:effectLst/>
          </c:spPr>
          <c:invertIfNegative val="0"/>
          <c:cat>
            <c:numRef>
              <c:f>'Progress Chart'!$A$3:$A$11</c:f>
              <c:numCache>
                <c:formatCode>d\-mmm</c:formatCode>
                <c:ptCount val="9"/>
                <c:pt idx="0">
                  <c:v>45350</c:v>
                </c:pt>
                <c:pt idx="1">
                  <c:v>45359</c:v>
                </c:pt>
              </c:numCache>
            </c:numRef>
          </c:cat>
          <c:val>
            <c:numRef>
              <c:f>'Progress Chart'!$E$3:$E$11</c:f>
              <c:numCache>
                <c:formatCode>General</c:formatCode>
                <c:ptCount val="9"/>
                <c:pt idx="0">
                  <c:v>0</c:v>
                </c:pt>
                <c:pt idx="1">
                  <c:v>0</c:v>
                </c:pt>
              </c:numCache>
            </c:numRef>
          </c:val>
          <c:extLst>
            <c:ext xmlns:c16="http://schemas.microsoft.com/office/drawing/2014/chart" uri="{C3380CC4-5D6E-409C-BE32-E72D297353CC}">
              <c16:uniqueId val="{00000003-5B41-4112-A89E-9E8EC1F70BCE}"/>
            </c:ext>
          </c:extLst>
        </c:ser>
        <c:ser>
          <c:idx val="5"/>
          <c:order val="4"/>
          <c:tx>
            <c:strRef>
              <c:f>'Progress Chart'!$F$2</c:f>
              <c:strCache>
                <c:ptCount val="1"/>
                <c:pt idx="0">
                  <c:v>Editorial</c:v>
                </c:pt>
              </c:strCache>
            </c:strRef>
          </c:tx>
          <c:spPr>
            <a:solidFill>
              <a:schemeClr val="accent4">
                <a:lumMod val="60000"/>
              </a:schemeClr>
            </a:solidFill>
            <a:ln>
              <a:noFill/>
            </a:ln>
            <a:effectLst/>
          </c:spPr>
          <c:invertIfNegative val="0"/>
          <c:cat>
            <c:numRef>
              <c:f>'Progress Chart'!$A$3:$A$11</c:f>
              <c:numCache>
                <c:formatCode>d\-mmm</c:formatCode>
                <c:ptCount val="9"/>
                <c:pt idx="0">
                  <c:v>45350</c:v>
                </c:pt>
                <c:pt idx="1">
                  <c:v>45359</c:v>
                </c:pt>
              </c:numCache>
            </c:numRef>
          </c:cat>
          <c:val>
            <c:numRef>
              <c:f>'Progress Chart'!$F$3:$F$11</c:f>
              <c:numCache>
                <c:formatCode>General</c:formatCode>
                <c:ptCount val="9"/>
                <c:pt idx="0">
                  <c:v>51</c:v>
                </c:pt>
                <c:pt idx="1">
                  <c:v>0</c:v>
                </c:pt>
              </c:numCache>
            </c:numRef>
          </c:val>
          <c:extLst>
            <c:ext xmlns:c16="http://schemas.microsoft.com/office/drawing/2014/chart" uri="{C3380CC4-5D6E-409C-BE32-E72D297353CC}">
              <c16:uniqueId val="{00000000-79E9-4EB2-BC5F-3FAAF70D3F45}"/>
            </c:ext>
          </c:extLst>
        </c:ser>
        <c:ser>
          <c:idx val="4"/>
          <c:order val="5"/>
          <c:tx>
            <c:strRef>
              <c:f>'Progress Chart'!$G$2</c:f>
              <c:strCache>
                <c:ptCount val="1"/>
                <c:pt idx="0">
                  <c:v>Unassigned</c:v>
                </c:pt>
              </c:strCache>
            </c:strRef>
          </c:tx>
          <c:spPr>
            <a:solidFill>
              <a:srgbClr val="FF0000"/>
            </a:solidFill>
            <a:ln>
              <a:noFill/>
            </a:ln>
            <a:effectLst/>
          </c:spPr>
          <c:invertIfNegative val="0"/>
          <c:cat>
            <c:numRef>
              <c:f>'Progress Chart'!$A$3:$A$11</c:f>
              <c:numCache>
                <c:formatCode>d\-mmm</c:formatCode>
                <c:ptCount val="9"/>
                <c:pt idx="0">
                  <c:v>45350</c:v>
                </c:pt>
                <c:pt idx="1">
                  <c:v>45359</c:v>
                </c:pt>
              </c:numCache>
            </c:numRef>
          </c:cat>
          <c:val>
            <c:numRef>
              <c:f>'Progress Chart'!$G$3:$G$11</c:f>
              <c:numCache>
                <c:formatCode>General</c:formatCode>
                <c:ptCount val="9"/>
                <c:pt idx="0">
                  <c:v>38</c:v>
                </c:pt>
                <c:pt idx="1">
                  <c:v>5</c:v>
                </c:pt>
              </c:numCache>
            </c:numRef>
          </c:val>
          <c:extLst>
            <c:ext xmlns:c16="http://schemas.microsoft.com/office/drawing/2014/chart" uri="{C3380CC4-5D6E-409C-BE32-E72D297353CC}">
              <c16:uniqueId val="{00000004-5B41-4112-A89E-9E8EC1F70BCE}"/>
            </c:ext>
          </c:extLst>
        </c:ser>
        <c:dLbls>
          <c:showLegendKey val="0"/>
          <c:showVal val="0"/>
          <c:showCatName val="0"/>
          <c:showSerName val="0"/>
          <c:showPercent val="0"/>
          <c:showBubbleSize val="0"/>
        </c:dLbls>
        <c:gapWidth val="150"/>
        <c:overlap val="100"/>
        <c:axId val="1367932191"/>
        <c:axId val="661954255"/>
      </c:barChart>
      <c:catAx>
        <c:axId val="1367932191"/>
        <c:scaling>
          <c:orientation val="minMax"/>
        </c:scaling>
        <c:delete val="0"/>
        <c:axPos val="b"/>
        <c:numFmt formatCode="d\-mmm"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54255"/>
        <c:crosses val="autoZero"/>
        <c:auto val="0"/>
        <c:lblAlgn val="ctr"/>
        <c:lblOffset val="100"/>
        <c:noMultiLvlLbl val="1"/>
      </c:catAx>
      <c:valAx>
        <c:axId val="661954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7932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100013</xdr:colOff>
      <xdr:row>3</xdr:row>
      <xdr:rowOff>80963</xdr:rowOff>
    </xdr:from>
    <xdr:to>
      <xdr:col>21</xdr:col>
      <xdr:colOff>561975</xdr:colOff>
      <xdr:row>30</xdr:row>
      <xdr:rowOff>90488</xdr:rowOff>
    </xdr:to>
    <xdr:graphicFrame macro="">
      <xdr:nvGraphicFramePr>
        <xdr:cNvPr id="2" name="Chart 1">
          <a:extLst>
            <a:ext uri="{FF2B5EF4-FFF2-40B4-BE49-F238E27FC236}">
              <a16:creationId xmlns:a16="http://schemas.microsoft.com/office/drawing/2014/main" id="{E25CE9E7-6A9E-484C-97E0-92793EC77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
  <sheetViews>
    <sheetView workbookViewId="0">
      <selection activeCell="B3" sqref="B3"/>
    </sheetView>
  </sheetViews>
  <sheetFormatPr defaultRowHeight="14.25" x14ac:dyDescent="0.45"/>
  <sheetData>
    <row r="1" spans="1:11" ht="17.25" x14ac:dyDescent="0.45">
      <c r="A1" s="1"/>
      <c r="B1" s="2" t="s">
        <v>35</v>
      </c>
      <c r="C1" s="1"/>
      <c r="D1" s="1"/>
      <c r="E1" s="1"/>
      <c r="F1" s="1"/>
      <c r="G1" s="1"/>
      <c r="H1" s="1"/>
      <c r="I1" s="1"/>
      <c r="J1" s="1"/>
      <c r="K1" s="1"/>
    </row>
    <row r="2" spans="1:11" ht="17.25" x14ac:dyDescent="0.45">
      <c r="A2" s="1"/>
      <c r="B2" s="2" t="s">
        <v>36</v>
      </c>
      <c r="C2" s="1"/>
      <c r="D2" s="1"/>
      <c r="E2" s="1"/>
      <c r="F2" s="1"/>
      <c r="G2" s="1"/>
      <c r="H2" s="1"/>
      <c r="I2" s="1"/>
      <c r="J2" s="1"/>
      <c r="K2" s="1"/>
    </row>
    <row r="3" spans="1:11" ht="17.25" x14ac:dyDescent="0.45">
      <c r="A3" s="1" t="s">
        <v>37</v>
      </c>
      <c r="B3" s="3" t="s">
        <v>228</v>
      </c>
      <c r="C3" s="1"/>
      <c r="D3" s="1"/>
      <c r="E3" s="1"/>
      <c r="F3" s="1"/>
      <c r="G3" s="1"/>
      <c r="H3" s="1"/>
      <c r="I3" s="1"/>
      <c r="J3" s="1"/>
      <c r="K3" s="1"/>
    </row>
    <row r="4" spans="1:11" ht="17.25" x14ac:dyDescent="0.45">
      <c r="A4" s="1" t="s">
        <v>38</v>
      </c>
      <c r="B4" s="4" t="s">
        <v>229</v>
      </c>
      <c r="C4" s="1"/>
      <c r="D4" s="1"/>
      <c r="E4" s="1"/>
      <c r="F4" s="4"/>
      <c r="G4" s="1"/>
      <c r="H4" s="1"/>
      <c r="I4" s="1"/>
      <c r="J4" s="1"/>
      <c r="K4" s="1"/>
    </row>
    <row r="5" spans="1:11" ht="15.4" x14ac:dyDescent="0.45">
      <c r="A5" s="1" t="s">
        <v>39</v>
      </c>
      <c r="B5" s="5" t="s">
        <v>40</v>
      </c>
      <c r="C5" s="1"/>
      <c r="D5" s="1"/>
      <c r="E5" s="1"/>
      <c r="F5" s="1"/>
      <c r="G5" s="1"/>
      <c r="H5" s="1"/>
      <c r="I5" s="1"/>
      <c r="J5" s="1"/>
      <c r="K5" s="1"/>
    </row>
    <row r="6" spans="1:11" ht="15.75" thickBot="1" x14ac:dyDescent="0.5">
      <c r="A6" s="6"/>
      <c r="B6" s="6"/>
      <c r="C6" s="6"/>
      <c r="D6" s="6"/>
      <c r="E6" s="6"/>
      <c r="F6" s="6"/>
      <c r="G6" s="6"/>
      <c r="H6" s="6"/>
      <c r="I6" s="6"/>
      <c r="J6" s="6"/>
      <c r="K6" s="6"/>
    </row>
    <row r="7" spans="1:11" ht="17.25" x14ac:dyDescent="0.45">
      <c r="A7" s="1" t="s">
        <v>41</v>
      </c>
      <c r="B7" s="4" t="s">
        <v>42</v>
      </c>
      <c r="C7" s="1"/>
      <c r="D7" s="1"/>
      <c r="E7" s="1"/>
      <c r="F7" s="1"/>
      <c r="G7" s="1"/>
      <c r="H7" s="1"/>
      <c r="I7" s="1"/>
      <c r="J7" s="1"/>
      <c r="K7" s="1"/>
    </row>
    <row r="8" spans="1:11" ht="15.4" x14ac:dyDescent="0.45">
      <c r="A8" s="1" t="s">
        <v>43</v>
      </c>
      <c r="B8" s="5" t="s">
        <v>230</v>
      </c>
      <c r="C8" s="1"/>
      <c r="D8" s="1"/>
      <c r="E8" s="1"/>
      <c r="F8" s="1"/>
      <c r="G8" s="1"/>
      <c r="H8" s="1"/>
      <c r="I8" s="1"/>
      <c r="J8" s="1"/>
      <c r="K8" s="1"/>
    </row>
    <row r="9" spans="1:11" ht="15.4" x14ac:dyDescent="0.45">
      <c r="A9" s="1" t="s">
        <v>44</v>
      </c>
      <c r="B9" s="5" t="s">
        <v>45</v>
      </c>
      <c r="C9" s="5" t="s">
        <v>32</v>
      </c>
      <c r="D9" s="5"/>
      <c r="E9" s="5"/>
      <c r="F9" s="5"/>
      <c r="G9" s="5"/>
      <c r="H9" s="5"/>
      <c r="I9" s="5"/>
      <c r="J9" s="1"/>
      <c r="K9" s="1"/>
    </row>
    <row r="10" spans="1:11" ht="15.4" x14ac:dyDescent="0.45">
      <c r="A10" s="1"/>
      <c r="B10" s="5" t="s">
        <v>46</v>
      </c>
      <c r="C10" s="5" t="s">
        <v>47</v>
      </c>
      <c r="D10" s="5"/>
      <c r="E10" s="5"/>
      <c r="F10" s="5"/>
      <c r="G10" s="5"/>
      <c r="H10" s="5"/>
      <c r="I10" s="5"/>
      <c r="J10" s="1"/>
      <c r="K10" s="1"/>
    </row>
    <row r="11" spans="1:11" ht="15.4" x14ac:dyDescent="0.45">
      <c r="A11" s="1"/>
      <c r="B11" s="5" t="s">
        <v>48</v>
      </c>
      <c r="C11" s="5"/>
      <c r="D11" s="5"/>
      <c r="E11" s="5"/>
      <c r="F11" s="5"/>
      <c r="G11" s="5"/>
      <c r="H11" s="5"/>
      <c r="I11" s="5"/>
      <c r="J11" s="1"/>
      <c r="K11" s="1"/>
    </row>
    <row r="12" spans="1:11" ht="30.75" x14ac:dyDescent="0.45">
      <c r="A12" s="1"/>
      <c r="B12" s="5" t="s">
        <v>49</v>
      </c>
      <c r="C12" s="7" t="s">
        <v>50</v>
      </c>
      <c r="D12" s="5"/>
      <c r="E12" s="5"/>
      <c r="F12" s="5"/>
      <c r="G12" s="5"/>
      <c r="H12" s="5"/>
      <c r="I12" s="5"/>
      <c r="J12" s="1"/>
      <c r="K12" s="1"/>
    </row>
    <row r="13" spans="1:11" ht="15.4" x14ac:dyDescent="0.45">
      <c r="A13" s="1"/>
      <c r="B13" s="5" t="s">
        <v>51</v>
      </c>
      <c r="C13" s="5"/>
      <c r="D13" s="5"/>
      <c r="E13" s="5"/>
      <c r="F13" s="5"/>
      <c r="G13" s="5"/>
      <c r="H13" s="5"/>
      <c r="I13" s="5"/>
      <c r="J13" s="1"/>
      <c r="K13" s="1"/>
    </row>
    <row r="14" spans="1:11" ht="15.4" x14ac:dyDescent="0.45">
      <c r="A14" s="1"/>
      <c r="B14" s="5" t="s">
        <v>52</v>
      </c>
      <c r="C14" s="8" t="s">
        <v>53</v>
      </c>
      <c r="D14" s="5"/>
      <c r="E14" s="5"/>
      <c r="F14" s="5"/>
      <c r="G14" s="5"/>
      <c r="H14" s="5"/>
      <c r="I14" s="5"/>
      <c r="J14" s="1"/>
      <c r="K14" s="1"/>
    </row>
    <row r="15" spans="1:11" ht="15.4" customHeight="1" x14ac:dyDescent="0.45">
      <c r="A15" s="9" t="s">
        <v>54</v>
      </c>
      <c r="B15" s="23" t="s">
        <v>219</v>
      </c>
      <c r="C15" s="23"/>
      <c r="D15" s="23"/>
      <c r="E15" s="23"/>
      <c r="F15" s="23"/>
      <c r="G15" s="23"/>
      <c r="H15" s="23"/>
      <c r="I15" s="23"/>
      <c r="J15" s="23"/>
      <c r="K15" s="1"/>
    </row>
    <row r="16" spans="1:11" x14ac:dyDescent="0.45">
      <c r="B16" s="23"/>
      <c r="C16" s="23"/>
      <c r="D16" s="23"/>
      <c r="E16" s="23"/>
      <c r="F16" s="23"/>
      <c r="G16" s="23"/>
      <c r="H16" s="23"/>
      <c r="I16" s="23"/>
      <c r="J16" s="23"/>
    </row>
    <row r="17" spans="2:10" x14ac:dyDescent="0.45">
      <c r="B17" s="23"/>
      <c r="C17" s="23"/>
      <c r="D17" s="23"/>
      <c r="E17" s="23"/>
      <c r="F17" s="23"/>
      <c r="G17" s="23"/>
      <c r="H17" s="23"/>
      <c r="I17" s="23"/>
      <c r="J17" s="23"/>
    </row>
  </sheetData>
  <mergeCells count="1">
    <mergeCell ref="B15:J17"/>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4"/>
  <sheetViews>
    <sheetView workbookViewId="0">
      <selection activeCell="A3" sqref="A3"/>
    </sheetView>
  </sheetViews>
  <sheetFormatPr defaultRowHeight="14.25" x14ac:dyDescent="0.45"/>
  <cols>
    <col min="2" max="2" width="11.1328125" customWidth="1"/>
    <col min="3" max="3" width="65.73046875" style="21" customWidth="1"/>
  </cols>
  <sheetData>
    <row r="1" spans="1:3" x14ac:dyDescent="0.45">
      <c r="A1" s="10" t="s">
        <v>55</v>
      </c>
      <c r="B1" s="11" t="s">
        <v>0</v>
      </c>
      <c r="C1" s="12" t="s">
        <v>56</v>
      </c>
    </row>
    <row r="2" spans="1:3" x14ac:dyDescent="0.45">
      <c r="A2" s="13">
        <v>0</v>
      </c>
      <c r="B2" s="14">
        <v>45350</v>
      </c>
      <c r="C2" s="15" t="s">
        <v>220</v>
      </c>
    </row>
    <row r="3" spans="1:3" ht="28.5" x14ac:dyDescent="0.45">
      <c r="A3">
        <v>1</v>
      </c>
      <c r="B3" s="14">
        <v>45359</v>
      </c>
      <c r="C3" s="21" t="s">
        <v>227</v>
      </c>
    </row>
    <row r="4" spans="1:3" x14ac:dyDescent="0.45">
      <c r="A4">
        <v>2</v>
      </c>
      <c r="B4" s="14"/>
    </row>
    <row r="5" spans="1:3" x14ac:dyDescent="0.45">
      <c r="A5">
        <v>3</v>
      </c>
      <c r="B5" s="14"/>
    </row>
    <row r="6" spans="1:3" x14ac:dyDescent="0.45">
      <c r="A6">
        <v>4</v>
      </c>
      <c r="B6" s="14"/>
    </row>
    <row r="7" spans="1:3" x14ac:dyDescent="0.45">
      <c r="A7">
        <v>5</v>
      </c>
      <c r="B7" s="14"/>
    </row>
    <row r="8" spans="1:3" x14ac:dyDescent="0.45">
      <c r="A8">
        <v>6</v>
      </c>
      <c r="B8" s="14"/>
    </row>
    <row r="9" spans="1:3" x14ac:dyDescent="0.45">
      <c r="A9">
        <v>7</v>
      </c>
      <c r="B9" s="14"/>
    </row>
    <row r="10" spans="1:3" x14ac:dyDescent="0.45">
      <c r="A10">
        <v>8</v>
      </c>
      <c r="B10" s="14"/>
    </row>
    <row r="11" spans="1:3" x14ac:dyDescent="0.45">
      <c r="A11">
        <v>9</v>
      </c>
      <c r="B11" s="14"/>
    </row>
    <row r="12" spans="1:3" x14ac:dyDescent="0.45">
      <c r="A12">
        <v>10</v>
      </c>
      <c r="B12" s="14"/>
    </row>
    <row r="13" spans="1:3" x14ac:dyDescent="0.45">
      <c r="B13" s="14"/>
    </row>
    <row r="14" spans="1:3" x14ac:dyDescent="0.45">
      <c r="B14" s="14"/>
    </row>
    <row r="15" spans="1:3" x14ac:dyDescent="0.45">
      <c r="B15" s="14"/>
    </row>
    <row r="16" spans="1:3" x14ac:dyDescent="0.45">
      <c r="B16" s="14"/>
    </row>
    <row r="17" spans="2:2" x14ac:dyDescent="0.45">
      <c r="B17" s="14"/>
    </row>
    <row r="18" spans="2:2" x14ac:dyDescent="0.45">
      <c r="B18" s="14"/>
    </row>
    <row r="19" spans="2:2" x14ac:dyDescent="0.45">
      <c r="B19" s="14"/>
    </row>
    <row r="20" spans="2:2" x14ac:dyDescent="0.45">
      <c r="B20" s="14"/>
    </row>
    <row r="21" spans="2:2" x14ac:dyDescent="0.45">
      <c r="B21" s="14"/>
    </row>
    <row r="22" spans="2:2" x14ac:dyDescent="0.45">
      <c r="B22" s="14"/>
    </row>
    <row r="23" spans="2:2" x14ac:dyDescent="0.45">
      <c r="B23" s="14"/>
    </row>
    <row r="24" spans="2:2" x14ac:dyDescent="0.45">
      <c r="B24" s="14"/>
    </row>
    <row r="25" spans="2:2" x14ac:dyDescent="0.45">
      <c r="B25" s="14"/>
    </row>
    <row r="26" spans="2:2" x14ac:dyDescent="0.45">
      <c r="B26" s="14"/>
    </row>
    <row r="27" spans="2:2" x14ac:dyDescent="0.45">
      <c r="B27" s="14"/>
    </row>
    <row r="28" spans="2:2" x14ac:dyDescent="0.45">
      <c r="B28" s="14"/>
    </row>
    <row r="29" spans="2:2" x14ac:dyDescent="0.45">
      <c r="B29" s="14"/>
    </row>
    <row r="30" spans="2:2" x14ac:dyDescent="0.45">
      <c r="B30" s="14"/>
    </row>
    <row r="31" spans="2:2" x14ac:dyDescent="0.45">
      <c r="B31" s="14"/>
    </row>
    <row r="32" spans="2:2" x14ac:dyDescent="0.45">
      <c r="B32" s="14"/>
    </row>
    <row r="33" spans="2:2" x14ac:dyDescent="0.45">
      <c r="B33" s="14"/>
    </row>
    <row r="34" spans="2:2" x14ac:dyDescent="0.45">
      <c r="B34"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28"/>
  <sheetViews>
    <sheetView tabSelected="1" zoomScale="90" zoomScaleNormal="90" workbookViewId="0">
      <pane ySplit="1" topLeftCell="A2" activePane="bottomLeft" state="frozen"/>
      <selection pane="bottomLeft"/>
    </sheetView>
  </sheetViews>
  <sheetFormatPr defaultColWidth="9.1328125" defaultRowHeight="14.25" x14ac:dyDescent="0.45"/>
  <cols>
    <col min="1" max="1" width="6.59765625" style="17" customWidth="1"/>
    <col min="2" max="2" width="14.59765625" style="17" customWidth="1"/>
    <col min="3" max="3" width="13.1328125" style="17" customWidth="1"/>
    <col min="4" max="4" width="11.1328125" style="17" customWidth="1"/>
    <col min="5" max="5" width="16.1328125" style="18" customWidth="1"/>
    <col min="6" max="6" width="6" style="17" customWidth="1"/>
    <col min="7" max="7" width="6.265625" style="17" customWidth="1"/>
    <col min="8" max="8" width="42.3984375" style="17" customWidth="1"/>
    <col min="9" max="9" width="47.59765625" style="17" customWidth="1"/>
    <col min="10" max="10" width="18.1328125" style="17" customWidth="1"/>
    <col min="11" max="11" width="17.3984375" style="17" customWidth="1"/>
    <col min="12" max="12" width="11.73046875" style="17" customWidth="1"/>
    <col min="13" max="13" width="33.1328125" style="17" customWidth="1"/>
    <col min="14" max="14" width="10.59765625" style="17" customWidth="1"/>
    <col min="15" max="15" width="36.73046875" style="25" customWidth="1"/>
    <col min="16" max="16384" width="9.1328125" style="17"/>
  </cols>
  <sheetData>
    <row r="1" spans="1:15" s="19" customFormat="1" ht="28.5" x14ac:dyDescent="0.45">
      <c r="A1" s="19" t="s">
        <v>62</v>
      </c>
      <c r="B1" s="19" t="s">
        <v>63</v>
      </c>
      <c r="C1" s="19" t="s">
        <v>2</v>
      </c>
      <c r="D1" s="19" t="s">
        <v>67</v>
      </c>
      <c r="E1" s="20" t="s">
        <v>64</v>
      </c>
      <c r="F1" s="19" t="s">
        <v>65</v>
      </c>
      <c r="G1" s="19" t="s">
        <v>66</v>
      </c>
      <c r="H1" s="19" t="s">
        <v>1</v>
      </c>
      <c r="I1" s="19" t="s">
        <v>3</v>
      </c>
      <c r="J1" s="19" t="s">
        <v>68</v>
      </c>
      <c r="K1" s="19" t="s">
        <v>36</v>
      </c>
      <c r="L1" s="19" t="s">
        <v>69</v>
      </c>
      <c r="M1" s="19" t="s">
        <v>70</v>
      </c>
      <c r="N1" s="19" t="s">
        <v>71</v>
      </c>
      <c r="O1" s="24" t="s">
        <v>72</v>
      </c>
    </row>
    <row r="2" spans="1:15" ht="28.5" x14ac:dyDescent="0.45">
      <c r="A2" s="21">
        <v>1001</v>
      </c>
      <c r="B2" s="21" t="s">
        <v>33</v>
      </c>
      <c r="C2" s="21" t="s">
        <v>6</v>
      </c>
      <c r="D2" s="21">
        <v>0</v>
      </c>
      <c r="E2" s="21"/>
      <c r="F2" s="21">
        <v>24</v>
      </c>
      <c r="G2" s="21"/>
      <c r="H2" s="21" t="s">
        <v>85</v>
      </c>
      <c r="I2" s="21" t="s">
        <v>172</v>
      </c>
      <c r="L2" s="17" t="s">
        <v>221</v>
      </c>
      <c r="M2" s="17" t="s">
        <v>222</v>
      </c>
      <c r="O2" s="17"/>
    </row>
    <row r="3" spans="1:15" ht="42.75" x14ac:dyDescent="0.45">
      <c r="A3" s="21">
        <v>1002</v>
      </c>
      <c r="B3" s="21" t="s">
        <v>73</v>
      </c>
      <c r="C3" s="21" t="s">
        <v>6</v>
      </c>
      <c r="D3" s="21">
        <v>0</v>
      </c>
      <c r="E3" s="21">
        <v>6.4</v>
      </c>
      <c r="F3" s="21">
        <v>19</v>
      </c>
      <c r="G3" s="21">
        <v>7</v>
      </c>
      <c r="H3" s="21" t="s">
        <v>86</v>
      </c>
      <c r="I3" s="21" t="s">
        <v>173</v>
      </c>
      <c r="L3" s="17" t="s">
        <v>221</v>
      </c>
      <c r="M3" s="17" t="s">
        <v>222</v>
      </c>
      <c r="O3" s="17"/>
    </row>
    <row r="4" spans="1:15" ht="42.75" x14ac:dyDescent="0.45">
      <c r="A4" s="21">
        <v>1003</v>
      </c>
      <c r="B4" s="21" t="s">
        <v>73</v>
      </c>
      <c r="C4" s="21" t="s">
        <v>6</v>
      </c>
      <c r="D4" s="21">
        <v>0</v>
      </c>
      <c r="E4" s="21" t="s">
        <v>76</v>
      </c>
      <c r="F4" s="21">
        <v>24</v>
      </c>
      <c r="G4" s="21">
        <v>4</v>
      </c>
      <c r="H4" s="21" t="s">
        <v>87</v>
      </c>
      <c r="I4" s="21" t="s">
        <v>174</v>
      </c>
      <c r="L4" s="17" t="s">
        <v>221</v>
      </c>
      <c r="M4" s="17" t="s">
        <v>222</v>
      </c>
      <c r="O4" s="17"/>
    </row>
    <row r="5" spans="1:15" ht="57" x14ac:dyDescent="0.45">
      <c r="A5" s="21">
        <v>1004</v>
      </c>
      <c r="B5" s="21" t="s">
        <v>73</v>
      </c>
      <c r="C5" s="21" t="s">
        <v>4</v>
      </c>
      <c r="D5" s="21">
        <v>0</v>
      </c>
      <c r="E5" s="21" t="s">
        <v>23</v>
      </c>
      <c r="F5" s="21">
        <v>28</v>
      </c>
      <c r="G5" s="21">
        <v>36</v>
      </c>
      <c r="H5" s="21" t="s">
        <v>88</v>
      </c>
      <c r="I5" s="21" t="s">
        <v>175</v>
      </c>
      <c r="L5" s="17" t="s">
        <v>221</v>
      </c>
      <c r="M5" s="17" t="s">
        <v>222</v>
      </c>
      <c r="O5" s="17"/>
    </row>
    <row r="6" spans="1:15" ht="71.25" x14ac:dyDescent="0.45">
      <c r="A6" s="21">
        <v>1005</v>
      </c>
      <c r="B6" s="21" t="s">
        <v>73</v>
      </c>
      <c r="C6" s="21" t="s">
        <v>4</v>
      </c>
      <c r="D6" s="21">
        <v>0</v>
      </c>
      <c r="E6" s="21" t="s">
        <v>23</v>
      </c>
      <c r="F6" s="21">
        <v>28</v>
      </c>
      <c r="G6" s="21">
        <v>61</v>
      </c>
      <c r="H6" s="21" t="s">
        <v>89</v>
      </c>
      <c r="I6" s="21" t="s">
        <v>176</v>
      </c>
      <c r="L6" s="17" t="s">
        <v>221</v>
      </c>
      <c r="M6" s="17" t="s">
        <v>222</v>
      </c>
      <c r="O6" s="17"/>
    </row>
    <row r="7" spans="1:15" ht="142.5" x14ac:dyDescent="0.45">
      <c r="A7" s="21">
        <v>1006</v>
      </c>
      <c r="B7" s="21" t="s">
        <v>73</v>
      </c>
      <c r="C7" s="21" t="s">
        <v>4</v>
      </c>
      <c r="D7" s="21">
        <v>0</v>
      </c>
      <c r="E7" s="21" t="s">
        <v>77</v>
      </c>
      <c r="F7" s="21">
        <v>29</v>
      </c>
      <c r="G7" s="21">
        <v>23</v>
      </c>
      <c r="H7" s="21" t="s">
        <v>90</v>
      </c>
      <c r="I7" s="21" t="s">
        <v>177</v>
      </c>
      <c r="L7" s="17" t="s">
        <v>221</v>
      </c>
      <c r="M7" s="17" t="s">
        <v>222</v>
      </c>
      <c r="O7" s="17"/>
    </row>
    <row r="8" spans="1:15" ht="71.25" x14ac:dyDescent="0.45">
      <c r="A8" s="21">
        <v>1007</v>
      </c>
      <c r="B8" s="21" t="s">
        <v>73</v>
      </c>
      <c r="C8" s="21" t="s">
        <v>4</v>
      </c>
      <c r="D8" s="21">
        <v>0</v>
      </c>
      <c r="E8" s="21">
        <v>3.2</v>
      </c>
      <c r="F8" s="21">
        <v>17</v>
      </c>
      <c r="G8" s="21">
        <v>10</v>
      </c>
      <c r="H8" s="21" t="s">
        <v>91</v>
      </c>
      <c r="I8" s="21" t="s">
        <v>178</v>
      </c>
      <c r="L8" s="17" t="s">
        <v>221</v>
      </c>
      <c r="M8" s="17" t="s">
        <v>222</v>
      </c>
      <c r="O8" s="17"/>
    </row>
    <row r="9" spans="1:15" ht="242.25" x14ac:dyDescent="0.45">
      <c r="A9" s="21">
        <v>1008</v>
      </c>
      <c r="B9" s="21" t="s">
        <v>73</v>
      </c>
      <c r="C9" s="21" t="s">
        <v>4</v>
      </c>
      <c r="D9" s="21">
        <v>0</v>
      </c>
      <c r="E9" s="21">
        <v>3.2</v>
      </c>
      <c r="F9" s="21">
        <v>17</v>
      </c>
      <c r="G9" s="21">
        <v>7</v>
      </c>
      <c r="H9" s="21" t="s">
        <v>92</v>
      </c>
      <c r="I9" s="21" t="s">
        <v>179</v>
      </c>
      <c r="L9" s="17" t="s">
        <v>221</v>
      </c>
      <c r="M9" s="17" t="s">
        <v>222</v>
      </c>
      <c r="O9" s="17"/>
    </row>
    <row r="10" spans="1:15" ht="114" x14ac:dyDescent="0.45">
      <c r="A10" s="21">
        <v>1009</v>
      </c>
      <c r="B10" s="21" t="s">
        <v>73</v>
      </c>
      <c r="C10" s="21" t="s">
        <v>4</v>
      </c>
      <c r="D10" s="21">
        <v>0</v>
      </c>
      <c r="E10" s="21" t="s">
        <v>16</v>
      </c>
      <c r="F10" s="21">
        <v>18</v>
      </c>
      <c r="G10" s="21">
        <v>15</v>
      </c>
      <c r="H10" s="21" t="s">
        <v>93</v>
      </c>
      <c r="I10" s="21" t="s">
        <v>180</v>
      </c>
      <c r="L10" s="17" t="s">
        <v>221</v>
      </c>
      <c r="M10" s="17" t="s">
        <v>222</v>
      </c>
      <c r="O10" s="17"/>
    </row>
    <row r="11" spans="1:15" ht="356.25" x14ac:dyDescent="0.45">
      <c r="A11" s="21">
        <v>1010</v>
      </c>
      <c r="B11" s="21" t="s">
        <v>73</v>
      </c>
      <c r="C11" s="21" t="s">
        <v>4</v>
      </c>
      <c r="D11" s="21">
        <v>0</v>
      </c>
      <c r="E11" s="21" t="s">
        <v>34</v>
      </c>
      <c r="F11" s="21">
        <v>27</v>
      </c>
      <c r="G11" s="21">
        <v>55</v>
      </c>
      <c r="H11" s="21" t="s">
        <v>94</v>
      </c>
      <c r="I11" s="21" t="s">
        <v>181</v>
      </c>
      <c r="L11" s="17" t="s">
        <v>221</v>
      </c>
      <c r="M11" s="17" t="s">
        <v>222</v>
      </c>
      <c r="O11" s="17"/>
    </row>
    <row r="12" spans="1:15" ht="42.75" x14ac:dyDescent="0.45">
      <c r="A12" s="21">
        <v>1011</v>
      </c>
      <c r="B12" s="21" t="s">
        <v>73</v>
      </c>
      <c r="C12" s="21" t="s">
        <v>4</v>
      </c>
      <c r="D12" s="21">
        <v>0</v>
      </c>
      <c r="E12" s="21" t="s">
        <v>8</v>
      </c>
      <c r="F12" s="21">
        <v>38</v>
      </c>
      <c r="G12" s="21">
        <v>31</v>
      </c>
      <c r="H12" s="21" t="s">
        <v>95</v>
      </c>
      <c r="I12" s="21" t="s">
        <v>182</v>
      </c>
      <c r="L12" s="17" t="s">
        <v>221</v>
      </c>
      <c r="M12" s="17" t="s">
        <v>222</v>
      </c>
      <c r="O12" s="17"/>
    </row>
    <row r="13" spans="1:15" ht="85.5" x14ac:dyDescent="0.45">
      <c r="A13" s="21">
        <v>1012</v>
      </c>
      <c r="B13" s="21" t="s">
        <v>73</v>
      </c>
      <c r="C13" s="21" t="s">
        <v>6</v>
      </c>
      <c r="D13" s="21">
        <v>0</v>
      </c>
      <c r="E13" s="21" t="s">
        <v>11</v>
      </c>
      <c r="F13" s="21">
        <v>34</v>
      </c>
      <c r="G13" s="21">
        <v>46</v>
      </c>
      <c r="H13" s="21" t="s">
        <v>96</v>
      </c>
      <c r="I13" s="21" t="s">
        <v>183</v>
      </c>
      <c r="L13" s="17" t="s">
        <v>221</v>
      </c>
      <c r="M13" s="17" t="s">
        <v>222</v>
      </c>
      <c r="O13" s="17"/>
    </row>
    <row r="14" spans="1:15" ht="42.75" x14ac:dyDescent="0.45">
      <c r="A14" s="21">
        <v>1013</v>
      </c>
      <c r="B14" s="21" t="s">
        <v>73</v>
      </c>
      <c r="C14" s="21" t="s">
        <v>6</v>
      </c>
      <c r="D14" s="21">
        <v>0</v>
      </c>
      <c r="E14" s="21" t="s">
        <v>8</v>
      </c>
      <c r="F14" s="21">
        <v>37</v>
      </c>
      <c r="G14" s="21">
        <v>49</v>
      </c>
      <c r="H14" s="21" t="s">
        <v>97</v>
      </c>
      <c r="I14" s="21" t="s">
        <v>184</v>
      </c>
      <c r="L14" s="17" t="s">
        <v>221</v>
      </c>
      <c r="M14" s="17" t="s">
        <v>222</v>
      </c>
      <c r="O14" s="17"/>
    </row>
    <row r="15" spans="1:15" ht="42.75" x14ac:dyDescent="0.45">
      <c r="A15" s="21">
        <v>1014</v>
      </c>
      <c r="B15" s="21" t="s">
        <v>73</v>
      </c>
      <c r="C15" s="21" t="s">
        <v>4</v>
      </c>
      <c r="D15" s="21">
        <v>0</v>
      </c>
      <c r="E15" s="21" t="s">
        <v>8</v>
      </c>
      <c r="F15" s="21">
        <v>38</v>
      </c>
      <c r="G15" s="21">
        <v>27</v>
      </c>
      <c r="H15" s="21" t="s">
        <v>98</v>
      </c>
      <c r="I15" s="21" t="s">
        <v>185</v>
      </c>
      <c r="L15" s="17" t="s">
        <v>221</v>
      </c>
      <c r="M15" s="17" t="s">
        <v>222</v>
      </c>
      <c r="O15" s="17"/>
    </row>
    <row r="16" spans="1:15" ht="28.5" x14ac:dyDescent="0.45">
      <c r="A16" s="21">
        <v>1015</v>
      </c>
      <c r="B16" s="21" t="s">
        <v>73</v>
      </c>
      <c r="C16" s="21" t="s">
        <v>6</v>
      </c>
      <c r="D16" s="21">
        <v>0</v>
      </c>
      <c r="E16" s="21" t="s">
        <v>78</v>
      </c>
      <c r="F16" s="21">
        <v>39</v>
      </c>
      <c r="G16" s="21">
        <v>36</v>
      </c>
      <c r="H16" s="21" t="s">
        <v>99</v>
      </c>
      <c r="I16" s="21" t="s">
        <v>186</v>
      </c>
      <c r="L16" s="17" t="s">
        <v>221</v>
      </c>
      <c r="M16" s="17" t="s">
        <v>222</v>
      </c>
      <c r="O16" s="17"/>
    </row>
    <row r="17" spans="1:15" ht="128.25" x14ac:dyDescent="0.45">
      <c r="A17" s="21">
        <v>1016</v>
      </c>
      <c r="B17" s="21" t="s">
        <v>74</v>
      </c>
      <c r="C17" s="21" t="s">
        <v>4</v>
      </c>
      <c r="D17" s="21">
        <v>1</v>
      </c>
      <c r="E17" s="21" t="s">
        <v>11</v>
      </c>
      <c r="F17" s="21">
        <v>35</v>
      </c>
      <c r="G17" s="21">
        <v>20</v>
      </c>
      <c r="H17" s="21" t="s">
        <v>100</v>
      </c>
      <c r="I17" s="21" t="s">
        <v>187</v>
      </c>
      <c r="L17" s="17" t="s">
        <v>221</v>
      </c>
      <c r="M17" s="17" t="s">
        <v>222</v>
      </c>
      <c r="O17" s="17"/>
    </row>
    <row r="18" spans="1:15" ht="28.5" x14ac:dyDescent="0.45">
      <c r="A18" s="21">
        <v>1017</v>
      </c>
      <c r="B18" s="21" t="s">
        <v>17</v>
      </c>
      <c r="C18" s="21" t="s">
        <v>4</v>
      </c>
      <c r="D18" s="21">
        <v>0</v>
      </c>
      <c r="E18" s="21" t="s">
        <v>13</v>
      </c>
      <c r="F18" s="21">
        <v>31</v>
      </c>
      <c r="G18" s="21">
        <v>62</v>
      </c>
      <c r="H18" s="21" t="s">
        <v>101</v>
      </c>
      <c r="I18" s="21" t="s">
        <v>188</v>
      </c>
      <c r="L18" s="17" t="s">
        <v>221</v>
      </c>
      <c r="M18" s="17" t="s">
        <v>222</v>
      </c>
    </row>
    <row r="19" spans="1:15" ht="71.25" x14ac:dyDescent="0.45">
      <c r="A19" s="21">
        <v>1018</v>
      </c>
      <c r="B19" s="21" t="s">
        <v>75</v>
      </c>
      <c r="C19" s="21" t="s">
        <v>4</v>
      </c>
      <c r="D19" s="21">
        <v>0</v>
      </c>
      <c r="E19" s="21" t="s">
        <v>8</v>
      </c>
      <c r="F19" s="21">
        <v>38</v>
      </c>
      <c r="G19" s="21">
        <v>32</v>
      </c>
      <c r="H19" s="21" t="s">
        <v>102</v>
      </c>
      <c r="I19" s="21" t="s">
        <v>189</v>
      </c>
      <c r="L19" s="17" t="s">
        <v>221</v>
      </c>
      <c r="M19" s="17" t="s">
        <v>222</v>
      </c>
      <c r="O19" s="17"/>
    </row>
    <row r="20" spans="1:15" ht="42.75" x14ac:dyDescent="0.45">
      <c r="A20" s="21">
        <v>1019</v>
      </c>
      <c r="B20" s="21" t="s">
        <v>75</v>
      </c>
      <c r="C20" s="21" t="s">
        <v>6</v>
      </c>
      <c r="D20" s="21">
        <v>0</v>
      </c>
      <c r="E20" s="21" t="s">
        <v>79</v>
      </c>
      <c r="F20" s="21">
        <v>51</v>
      </c>
      <c r="G20" s="21">
        <v>30</v>
      </c>
      <c r="H20" s="21" t="s">
        <v>103</v>
      </c>
      <c r="I20" s="21" t="s">
        <v>190</v>
      </c>
      <c r="L20" s="17" t="s">
        <v>221</v>
      </c>
      <c r="M20" s="17" t="s">
        <v>222</v>
      </c>
      <c r="O20" s="17"/>
    </row>
    <row r="21" spans="1:15" ht="85.5" x14ac:dyDescent="0.45">
      <c r="A21" s="21">
        <v>1020</v>
      </c>
      <c r="B21" s="21" t="s">
        <v>29</v>
      </c>
      <c r="C21" s="21" t="s">
        <v>4</v>
      </c>
      <c r="D21" s="21">
        <v>0</v>
      </c>
      <c r="E21" s="21" t="s">
        <v>7</v>
      </c>
      <c r="F21" s="21">
        <v>30</v>
      </c>
      <c r="G21" s="21">
        <v>44</v>
      </c>
      <c r="H21" s="21" t="s">
        <v>30</v>
      </c>
      <c r="I21" s="21" t="s">
        <v>9</v>
      </c>
      <c r="L21" s="17" t="s">
        <v>221</v>
      </c>
      <c r="M21" s="17" t="s">
        <v>222</v>
      </c>
    </row>
    <row r="22" spans="1:15" ht="228" x14ac:dyDescent="0.45">
      <c r="A22" s="21">
        <v>1021</v>
      </c>
      <c r="B22" s="21" t="s">
        <v>29</v>
      </c>
      <c r="C22" s="21" t="s">
        <v>4</v>
      </c>
      <c r="D22" s="21">
        <v>0</v>
      </c>
      <c r="E22" s="21" t="s">
        <v>78</v>
      </c>
      <c r="F22" s="21">
        <v>39</v>
      </c>
      <c r="G22" s="21">
        <v>37</v>
      </c>
      <c r="H22" s="21" t="s">
        <v>104</v>
      </c>
      <c r="I22" s="21" t="s">
        <v>9</v>
      </c>
      <c r="L22" s="17" t="s">
        <v>221</v>
      </c>
      <c r="M22" s="17" t="s">
        <v>222</v>
      </c>
    </row>
    <row r="23" spans="1:15" ht="71.25" x14ac:dyDescent="0.45">
      <c r="A23" s="21">
        <v>1022</v>
      </c>
      <c r="B23" s="21" t="s">
        <v>28</v>
      </c>
      <c r="C23" s="21" t="s">
        <v>6</v>
      </c>
      <c r="D23" s="21">
        <v>0</v>
      </c>
      <c r="E23" s="21" t="s">
        <v>80</v>
      </c>
      <c r="F23" s="21">
        <v>30</v>
      </c>
      <c r="G23" s="21">
        <v>41</v>
      </c>
      <c r="H23" s="21" t="s">
        <v>105</v>
      </c>
      <c r="I23" s="21" t="s">
        <v>10</v>
      </c>
      <c r="L23" s="17" t="s">
        <v>221</v>
      </c>
      <c r="M23" s="17" t="s">
        <v>222</v>
      </c>
      <c r="O23" s="17"/>
    </row>
    <row r="24" spans="1:15" ht="42.75" x14ac:dyDescent="0.45">
      <c r="A24" s="21">
        <v>1023</v>
      </c>
      <c r="B24" s="21" t="s">
        <v>28</v>
      </c>
      <c r="C24" s="21" t="s">
        <v>6</v>
      </c>
      <c r="D24" s="21">
        <v>0</v>
      </c>
      <c r="E24" s="21" t="s">
        <v>7</v>
      </c>
      <c r="F24" s="21">
        <v>34</v>
      </c>
      <c r="G24" s="21">
        <v>30</v>
      </c>
      <c r="H24" s="21" t="s">
        <v>106</v>
      </c>
      <c r="I24" s="21" t="s">
        <v>10</v>
      </c>
      <c r="L24" s="17" t="s">
        <v>221</v>
      </c>
      <c r="M24" s="17" t="s">
        <v>222</v>
      </c>
      <c r="O24" s="17"/>
    </row>
    <row r="25" spans="1:15" ht="128.25" x14ac:dyDescent="0.45">
      <c r="A25" s="21">
        <v>1024</v>
      </c>
      <c r="B25" s="21" t="s">
        <v>28</v>
      </c>
      <c r="C25" s="21" t="s">
        <v>4</v>
      </c>
      <c r="D25" s="21">
        <v>0</v>
      </c>
      <c r="E25" s="21" t="s">
        <v>11</v>
      </c>
      <c r="F25" s="21">
        <v>35</v>
      </c>
      <c r="G25" s="21">
        <v>23</v>
      </c>
      <c r="H25" s="21" t="s">
        <v>107</v>
      </c>
      <c r="I25" s="21" t="s">
        <v>10</v>
      </c>
      <c r="L25" s="17" t="s">
        <v>221</v>
      </c>
      <c r="M25" s="17" t="s">
        <v>222</v>
      </c>
      <c r="O25" s="17"/>
    </row>
    <row r="26" spans="1:15" ht="57" x14ac:dyDescent="0.45">
      <c r="A26" s="21">
        <v>1025</v>
      </c>
      <c r="B26" s="21" t="s">
        <v>28</v>
      </c>
      <c r="C26" s="21" t="s">
        <v>6</v>
      </c>
      <c r="D26" s="21">
        <v>0</v>
      </c>
      <c r="E26" s="21" t="s">
        <v>11</v>
      </c>
      <c r="F26" s="21">
        <v>35</v>
      </c>
      <c r="G26" s="21">
        <v>32</v>
      </c>
      <c r="H26" s="21" t="s">
        <v>108</v>
      </c>
      <c r="I26" s="21" t="s">
        <v>10</v>
      </c>
      <c r="L26" s="17" t="s">
        <v>221</v>
      </c>
      <c r="M26" s="17" t="s">
        <v>222</v>
      </c>
      <c r="O26" s="17"/>
    </row>
    <row r="27" spans="1:15" ht="28.5" x14ac:dyDescent="0.45">
      <c r="A27" s="21">
        <v>1026</v>
      </c>
      <c r="B27" s="21" t="s">
        <v>28</v>
      </c>
      <c r="C27" s="21" t="s">
        <v>6</v>
      </c>
      <c r="D27" s="21">
        <v>0</v>
      </c>
      <c r="E27" s="21" t="s">
        <v>15</v>
      </c>
      <c r="F27" s="21">
        <v>40</v>
      </c>
      <c r="G27" s="21">
        <v>1</v>
      </c>
      <c r="H27" s="21" t="s">
        <v>109</v>
      </c>
      <c r="I27" s="21" t="s">
        <v>10</v>
      </c>
      <c r="L27" s="17" t="s">
        <v>221</v>
      </c>
      <c r="M27" s="17" t="s">
        <v>222</v>
      </c>
      <c r="O27" s="17"/>
    </row>
    <row r="28" spans="1:15" ht="42.75" x14ac:dyDescent="0.45">
      <c r="A28" s="21">
        <v>1027</v>
      </c>
      <c r="B28" s="21" t="s">
        <v>28</v>
      </c>
      <c r="C28" s="21" t="s">
        <v>6</v>
      </c>
      <c r="D28" s="21">
        <v>0</v>
      </c>
      <c r="E28" s="21" t="s">
        <v>31</v>
      </c>
      <c r="F28" s="21">
        <v>50</v>
      </c>
      <c r="G28" s="21">
        <v>18</v>
      </c>
      <c r="H28" s="21" t="s">
        <v>110</v>
      </c>
      <c r="I28" s="21" t="s">
        <v>10</v>
      </c>
      <c r="L28" s="17" t="s">
        <v>221</v>
      </c>
      <c r="M28" s="17" t="s">
        <v>222</v>
      </c>
      <c r="O28" s="17"/>
    </row>
    <row r="29" spans="1:15" ht="28.5" x14ac:dyDescent="0.45">
      <c r="A29" s="21">
        <v>1028</v>
      </c>
      <c r="B29" s="21" t="s">
        <v>19</v>
      </c>
      <c r="C29" s="21" t="s">
        <v>6</v>
      </c>
      <c r="D29" s="21">
        <v>1</v>
      </c>
      <c r="E29" s="21" t="s">
        <v>78</v>
      </c>
      <c r="F29" s="21">
        <v>39</v>
      </c>
      <c r="G29" s="21">
        <v>45</v>
      </c>
      <c r="H29" s="21" t="s">
        <v>111</v>
      </c>
      <c r="I29" s="21" t="s">
        <v>20</v>
      </c>
      <c r="L29" s="17" t="s">
        <v>221</v>
      </c>
      <c r="M29" s="17" t="s">
        <v>222</v>
      </c>
    </row>
    <row r="30" spans="1:15" ht="28.5" x14ac:dyDescent="0.45">
      <c r="A30" s="21">
        <v>1029</v>
      </c>
      <c r="B30" s="21" t="s">
        <v>19</v>
      </c>
      <c r="C30" s="21" t="s">
        <v>4</v>
      </c>
      <c r="D30" s="21">
        <v>1</v>
      </c>
      <c r="E30" s="21" t="s">
        <v>12</v>
      </c>
      <c r="F30" s="21">
        <v>45</v>
      </c>
      <c r="G30" s="21">
        <v>49</v>
      </c>
      <c r="H30" s="21" t="s">
        <v>112</v>
      </c>
      <c r="I30" s="21" t="s">
        <v>21</v>
      </c>
      <c r="L30" s="17" t="s">
        <v>221</v>
      </c>
      <c r="M30" s="17" t="s">
        <v>223</v>
      </c>
      <c r="O30" s="17"/>
    </row>
    <row r="31" spans="1:15" ht="57" x14ac:dyDescent="0.45">
      <c r="A31" s="21">
        <v>1030</v>
      </c>
      <c r="B31" s="21" t="s">
        <v>19</v>
      </c>
      <c r="C31" s="21" t="s">
        <v>4</v>
      </c>
      <c r="D31" s="21">
        <v>1</v>
      </c>
      <c r="E31" s="21" t="s">
        <v>12</v>
      </c>
      <c r="F31" s="21">
        <v>45</v>
      </c>
      <c r="G31" s="21">
        <v>57</v>
      </c>
      <c r="H31" s="21" t="s">
        <v>113</v>
      </c>
      <c r="I31" s="21" t="s">
        <v>191</v>
      </c>
      <c r="L31" s="17" t="s">
        <v>221</v>
      </c>
      <c r="M31" s="17" t="s">
        <v>223</v>
      </c>
      <c r="O31" s="17"/>
    </row>
    <row r="32" spans="1:15" ht="28.5" x14ac:dyDescent="0.45">
      <c r="A32" s="21">
        <v>1031</v>
      </c>
      <c r="B32" s="21" t="s">
        <v>19</v>
      </c>
      <c r="C32" s="21" t="s">
        <v>6</v>
      </c>
      <c r="D32" s="21">
        <v>1</v>
      </c>
      <c r="E32" s="21" t="s">
        <v>12</v>
      </c>
      <c r="F32" s="21">
        <v>45</v>
      </c>
      <c r="G32" s="21">
        <v>38</v>
      </c>
      <c r="H32" s="21" t="s">
        <v>114</v>
      </c>
      <c r="I32" s="21" t="s">
        <v>192</v>
      </c>
      <c r="L32" s="17" t="s">
        <v>221</v>
      </c>
      <c r="M32" s="17" t="s">
        <v>222</v>
      </c>
    </row>
    <row r="33" spans="1:15" ht="128.25" x14ac:dyDescent="0.45">
      <c r="A33" s="21">
        <v>1032</v>
      </c>
      <c r="B33" s="21" t="s">
        <v>19</v>
      </c>
      <c r="C33" s="21" t="s">
        <v>4</v>
      </c>
      <c r="D33" s="21">
        <v>1</v>
      </c>
      <c r="E33" s="21" t="s">
        <v>18</v>
      </c>
      <c r="F33" s="21">
        <v>50</v>
      </c>
      <c r="G33" s="21">
        <v>57</v>
      </c>
      <c r="H33" s="21" t="s">
        <v>115</v>
      </c>
      <c r="I33" s="21" t="s">
        <v>193</v>
      </c>
      <c r="L33" s="17" t="s">
        <v>221</v>
      </c>
      <c r="M33" s="17" t="s">
        <v>222</v>
      </c>
    </row>
    <row r="34" spans="1:15" ht="28.5" x14ac:dyDescent="0.45">
      <c r="A34" s="21">
        <v>1033</v>
      </c>
      <c r="B34" s="21" t="s">
        <v>19</v>
      </c>
      <c r="C34" s="21" t="s">
        <v>6</v>
      </c>
      <c r="D34" s="21">
        <v>1</v>
      </c>
      <c r="E34" s="21" t="s">
        <v>5</v>
      </c>
      <c r="F34" s="21">
        <v>25</v>
      </c>
      <c r="G34" s="21">
        <v>57</v>
      </c>
      <c r="H34" s="21" t="s">
        <v>116</v>
      </c>
      <c r="I34" s="21" t="s">
        <v>20</v>
      </c>
      <c r="L34" s="17" t="s">
        <v>221</v>
      </c>
      <c r="M34" s="17" t="s">
        <v>222</v>
      </c>
    </row>
    <row r="35" spans="1:15" ht="28.5" x14ac:dyDescent="0.45">
      <c r="A35" s="21">
        <v>1034</v>
      </c>
      <c r="B35" s="21" t="s">
        <v>19</v>
      </c>
      <c r="C35" s="21" t="s">
        <v>6</v>
      </c>
      <c r="D35" s="21">
        <v>1</v>
      </c>
      <c r="E35" s="21" t="s">
        <v>13</v>
      </c>
      <c r="F35" s="21">
        <v>32</v>
      </c>
      <c r="G35" s="21">
        <v>50</v>
      </c>
      <c r="H35" s="21" t="s">
        <v>117</v>
      </c>
      <c r="I35" s="21" t="s">
        <v>194</v>
      </c>
      <c r="L35" s="17" t="s">
        <v>221</v>
      </c>
      <c r="M35" s="17" t="s">
        <v>222</v>
      </c>
    </row>
    <row r="36" spans="1:15" ht="28.5" x14ac:dyDescent="0.45">
      <c r="A36" s="21">
        <v>1035</v>
      </c>
      <c r="B36" s="21" t="s">
        <v>19</v>
      </c>
      <c r="C36" s="21" t="s">
        <v>6</v>
      </c>
      <c r="D36" s="21">
        <v>1</v>
      </c>
      <c r="E36" s="21" t="s">
        <v>13</v>
      </c>
      <c r="F36" s="21">
        <v>32</v>
      </c>
      <c r="G36" s="21">
        <v>62</v>
      </c>
      <c r="H36" s="21" t="s">
        <v>118</v>
      </c>
      <c r="I36" s="21" t="s">
        <v>20</v>
      </c>
      <c r="L36" s="17" t="s">
        <v>221</v>
      </c>
      <c r="M36" s="17" t="s">
        <v>222</v>
      </c>
    </row>
    <row r="37" spans="1:15" ht="28.5" x14ac:dyDescent="0.45">
      <c r="A37" s="21">
        <v>1036</v>
      </c>
      <c r="B37" s="21" t="s">
        <v>19</v>
      </c>
      <c r="C37" s="21" t="s">
        <v>6</v>
      </c>
      <c r="D37" s="21">
        <v>1</v>
      </c>
      <c r="E37" s="21" t="s">
        <v>13</v>
      </c>
      <c r="F37" s="21">
        <v>33</v>
      </c>
      <c r="G37" s="21">
        <v>17</v>
      </c>
      <c r="H37" s="21" t="s">
        <v>118</v>
      </c>
      <c r="I37" s="21" t="s">
        <v>20</v>
      </c>
      <c r="L37" s="17" t="s">
        <v>221</v>
      </c>
      <c r="M37" s="17" t="s">
        <v>222</v>
      </c>
    </row>
    <row r="38" spans="1:15" ht="42.75" x14ac:dyDescent="0.45">
      <c r="A38" s="21">
        <v>1037</v>
      </c>
      <c r="B38" s="21" t="s">
        <v>19</v>
      </c>
      <c r="C38" s="21" t="s">
        <v>6</v>
      </c>
      <c r="D38" s="21">
        <v>1</v>
      </c>
      <c r="E38" s="21">
        <v>3.2</v>
      </c>
      <c r="F38" s="21">
        <v>17</v>
      </c>
      <c r="G38" s="21">
        <v>7</v>
      </c>
      <c r="H38" s="21" t="s">
        <v>119</v>
      </c>
      <c r="I38" s="21" t="s">
        <v>195</v>
      </c>
      <c r="L38" s="17" t="s">
        <v>221</v>
      </c>
      <c r="M38" s="17" t="s">
        <v>222</v>
      </c>
    </row>
    <row r="39" spans="1:15" ht="28.5" x14ac:dyDescent="0.45">
      <c r="A39" s="21">
        <v>1038</v>
      </c>
      <c r="B39" s="21" t="s">
        <v>19</v>
      </c>
      <c r="C39" s="21" t="s">
        <v>6</v>
      </c>
      <c r="D39" s="21">
        <v>1</v>
      </c>
      <c r="E39" s="21">
        <v>3.2</v>
      </c>
      <c r="F39" s="21">
        <v>17</v>
      </c>
      <c r="G39" s="21">
        <v>14</v>
      </c>
      <c r="H39" s="21" t="s">
        <v>120</v>
      </c>
      <c r="I39" s="21" t="s">
        <v>20</v>
      </c>
      <c r="L39" s="17" t="s">
        <v>221</v>
      </c>
      <c r="M39" s="17" t="s">
        <v>222</v>
      </c>
    </row>
    <row r="40" spans="1:15" ht="28.5" x14ac:dyDescent="0.45">
      <c r="A40" s="21">
        <v>1039</v>
      </c>
      <c r="B40" s="21" t="s">
        <v>19</v>
      </c>
      <c r="C40" s="21" t="s">
        <v>6</v>
      </c>
      <c r="D40" s="21">
        <v>1</v>
      </c>
      <c r="E40" s="21" t="s">
        <v>11</v>
      </c>
      <c r="F40" s="21">
        <v>35</v>
      </c>
      <c r="G40" s="21">
        <v>19</v>
      </c>
      <c r="H40" s="21" t="s">
        <v>121</v>
      </c>
      <c r="I40" s="21" t="s">
        <v>20</v>
      </c>
      <c r="L40" s="17" t="s">
        <v>221</v>
      </c>
      <c r="M40" s="17" t="s">
        <v>222</v>
      </c>
    </row>
    <row r="41" spans="1:15" ht="42.75" x14ac:dyDescent="0.45">
      <c r="A41" s="21">
        <v>1040</v>
      </c>
      <c r="B41" s="21" t="s">
        <v>19</v>
      </c>
      <c r="C41" s="21" t="s">
        <v>4</v>
      </c>
      <c r="D41" s="21">
        <v>1</v>
      </c>
      <c r="E41" s="21" t="s">
        <v>11</v>
      </c>
      <c r="F41" s="21">
        <v>35</v>
      </c>
      <c r="G41" s="21">
        <v>25</v>
      </c>
      <c r="H41" s="21" t="s">
        <v>122</v>
      </c>
      <c r="I41" s="21" t="s">
        <v>196</v>
      </c>
      <c r="L41" s="17" t="s">
        <v>221</v>
      </c>
      <c r="M41" s="17" t="s">
        <v>222</v>
      </c>
    </row>
    <row r="42" spans="1:15" ht="28.5" x14ac:dyDescent="0.45">
      <c r="A42" s="21">
        <v>1041</v>
      </c>
      <c r="B42" s="21" t="s">
        <v>19</v>
      </c>
      <c r="C42" s="21" t="s">
        <v>6</v>
      </c>
      <c r="D42" s="21">
        <v>1</v>
      </c>
      <c r="E42" s="21" t="s">
        <v>11</v>
      </c>
      <c r="F42" s="21">
        <v>35</v>
      </c>
      <c r="G42" s="21">
        <v>19</v>
      </c>
      <c r="H42" s="21" t="s">
        <v>123</v>
      </c>
      <c r="I42" s="21" t="s">
        <v>20</v>
      </c>
      <c r="L42" s="17" t="s">
        <v>221</v>
      </c>
      <c r="M42" s="17" t="s">
        <v>222</v>
      </c>
    </row>
    <row r="43" spans="1:15" ht="28.5" x14ac:dyDescent="0.45">
      <c r="A43" s="21">
        <v>1042</v>
      </c>
      <c r="B43" s="21" t="s">
        <v>19</v>
      </c>
      <c r="C43" s="21" t="s">
        <v>4</v>
      </c>
      <c r="D43" s="21">
        <v>1</v>
      </c>
      <c r="E43" s="21" t="s">
        <v>11</v>
      </c>
      <c r="F43" s="21">
        <v>35</v>
      </c>
      <c r="G43" s="21">
        <v>40</v>
      </c>
      <c r="H43" s="21" t="s">
        <v>124</v>
      </c>
      <c r="I43" s="21" t="s">
        <v>197</v>
      </c>
      <c r="L43" s="17" t="s">
        <v>221</v>
      </c>
      <c r="M43" s="17" t="s">
        <v>222</v>
      </c>
    </row>
    <row r="44" spans="1:15" ht="28.5" x14ac:dyDescent="0.45">
      <c r="A44" s="21">
        <v>1043</v>
      </c>
      <c r="B44" s="21" t="s">
        <v>19</v>
      </c>
      <c r="C44" s="21" t="s">
        <v>6</v>
      </c>
      <c r="D44" s="21">
        <v>1</v>
      </c>
      <c r="E44" s="21" t="s">
        <v>7</v>
      </c>
      <c r="F44" s="21">
        <v>34</v>
      </c>
      <c r="G44" s="21">
        <v>13</v>
      </c>
      <c r="H44" s="21" t="s">
        <v>125</v>
      </c>
      <c r="I44" s="21" t="s">
        <v>198</v>
      </c>
      <c r="L44" s="17" t="s">
        <v>221</v>
      </c>
      <c r="M44" s="17" t="s">
        <v>222</v>
      </c>
    </row>
    <row r="45" spans="1:15" ht="85.5" x14ac:dyDescent="0.45">
      <c r="A45" s="21">
        <v>1044</v>
      </c>
      <c r="B45" s="21" t="s">
        <v>19</v>
      </c>
      <c r="C45" s="21" t="s">
        <v>4</v>
      </c>
      <c r="D45" s="21">
        <v>1</v>
      </c>
      <c r="E45" s="21" t="s">
        <v>26</v>
      </c>
      <c r="F45" s="21">
        <v>50</v>
      </c>
      <c r="G45" s="21">
        <v>30</v>
      </c>
      <c r="H45" s="21" t="s">
        <v>126</v>
      </c>
      <c r="I45" s="21" t="s">
        <v>199</v>
      </c>
      <c r="L45" s="17" t="s">
        <v>221</v>
      </c>
      <c r="M45" s="17" t="s">
        <v>222</v>
      </c>
      <c r="O45" s="17"/>
    </row>
    <row r="46" spans="1:15" ht="28.5" x14ac:dyDescent="0.45">
      <c r="A46" s="21">
        <v>1045</v>
      </c>
      <c r="B46" s="21" t="s">
        <v>19</v>
      </c>
      <c r="C46" s="21" t="s">
        <v>6</v>
      </c>
      <c r="D46" s="21">
        <v>1</v>
      </c>
      <c r="E46" s="21" t="s">
        <v>16</v>
      </c>
      <c r="F46" s="21">
        <v>18</v>
      </c>
      <c r="G46" s="21">
        <v>16</v>
      </c>
      <c r="H46" s="21" t="s">
        <v>127</v>
      </c>
      <c r="I46" s="21" t="s">
        <v>200</v>
      </c>
      <c r="L46" s="17" t="s">
        <v>221</v>
      </c>
      <c r="M46" s="17" t="s">
        <v>222</v>
      </c>
    </row>
    <row r="47" spans="1:15" ht="57" x14ac:dyDescent="0.45">
      <c r="A47" s="21">
        <v>1046</v>
      </c>
      <c r="B47" s="21" t="s">
        <v>19</v>
      </c>
      <c r="C47" s="21" t="s">
        <v>4</v>
      </c>
      <c r="D47" s="21">
        <v>1</v>
      </c>
      <c r="E47" s="21" t="s">
        <v>76</v>
      </c>
      <c r="F47" s="21">
        <v>24</v>
      </c>
      <c r="G47" s="21">
        <v>16</v>
      </c>
      <c r="H47" s="21" t="s">
        <v>128</v>
      </c>
      <c r="I47" s="21" t="s">
        <v>201</v>
      </c>
      <c r="O47" s="25" t="s">
        <v>224</v>
      </c>
    </row>
    <row r="48" spans="1:15" ht="28.5" x14ac:dyDescent="0.45">
      <c r="A48" s="21">
        <v>1047</v>
      </c>
      <c r="B48" s="21" t="s">
        <v>19</v>
      </c>
      <c r="C48" s="21" t="s">
        <v>4</v>
      </c>
      <c r="D48" s="21">
        <v>1</v>
      </c>
      <c r="E48" s="21" t="s">
        <v>81</v>
      </c>
      <c r="F48" s="21"/>
      <c r="G48" s="21"/>
      <c r="H48" s="21" t="s">
        <v>129</v>
      </c>
      <c r="I48" s="21" t="s">
        <v>202</v>
      </c>
      <c r="L48" s="17" t="s">
        <v>221</v>
      </c>
      <c r="M48" s="17" t="s">
        <v>222</v>
      </c>
      <c r="O48" s="17"/>
    </row>
    <row r="49" spans="1:15" ht="28.5" x14ac:dyDescent="0.45">
      <c r="A49" s="21">
        <v>1048</v>
      </c>
      <c r="B49" s="21" t="s">
        <v>19</v>
      </c>
      <c r="C49" s="21" t="s">
        <v>6</v>
      </c>
      <c r="D49" s="21">
        <v>1</v>
      </c>
      <c r="E49" s="21" t="s">
        <v>22</v>
      </c>
      <c r="F49" s="21">
        <v>25</v>
      </c>
      <c r="G49" s="21">
        <v>24</v>
      </c>
      <c r="H49" s="21" t="s">
        <v>130</v>
      </c>
      <c r="I49" s="21" t="s">
        <v>20</v>
      </c>
      <c r="L49" s="17" t="s">
        <v>221</v>
      </c>
      <c r="M49" s="17" t="s">
        <v>222</v>
      </c>
    </row>
    <row r="50" spans="1:15" ht="57" x14ac:dyDescent="0.45">
      <c r="A50" s="21">
        <v>1049</v>
      </c>
      <c r="B50" s="21" t="s">
        <v>19</v>
      </c>
      <c r="C50" s="21" t="s">
        <v>6</v>
      </c>
      <c r="D50" s="21">
        <v>1</v>
      </c>
      <c r="E50" s="21" t="s">
        <v>5</v>
      </c>
      <c r="F50" s="21">
        <v>25</v>
      </c>
      <c r="G50" s="21">
        <v>53</v>
      </c>
      <c r="H50" s="21" t="s">
        <v>131</v>
      </c>
      <c r="I50" s="21" t="s">
        <v>203</v>
      </c>
      <c r="O50" s="25" t="s">
        <v>226</v>
      </c>
    </row>
    <row r="51" spans="1:15" ht="142.5" x14ac:dyDescent="0.45">
      <c r="A51" s="21">
        <v>1050</v>
      </c>
      <c r="B51" s="21" t="s">
        <v>19</v>
      </c>
      <c r="C51" s="21" t="s">
        <v>4</v>
      </c>
      <c r="D51" s="21">
        <v>1</v>
      </c>
      <c r="E51" s="21" t="s">
        <v>5</v>
      </c>
      <c r="F51" s="21">
        <v>26</v>
      </c>
      <c r="G51" s="21">
        <v>7</v>
      </c>
      <c r="H51" s="21" t="s">
        <v>132</v>
      </c>
      <c r="I51" s="21" t="s">
        <v>20</v>
      </c>
      <c r="L51" s="17" t="s">
        <v>221</v>
      </c>
      <c r="M51" s="17" t="s">
        <v>222</v>
      </c>
    </row>
    <row r="52" spans="1:15" ht="28.5" x14ac:dyDescent="0.45">
      <c r="A52" s="21">
        <v>1051</v>
      </c>
      <c r="B52" s="21" t="s">
        <v>19</v>
      </c>
      <c r="C52" s="21" t="s">
        <v>6</v>
      </c>
      <c r="D52" s="21">
        <v>1</v>
      </c>
      <c r="E52" s="21" t="s">
        <v>82</v>
      </c>
      <c r="F52" s="21">
        <v>26</v>
      </c>
      <c r="G52" s="21">
        <v>33</v>
      </c>
      <c r="H52" s="21" t="s">
        <v>133</v>
      </c>
      <c r="I52" s="21" t="s">
        <v>20</v>
      </c>
      <c r="L52" s="17" t="s">
        <v>221</v>
      </c>
      <c r="M52" s="17" t="s">
        <v>222</v>
      </c>
    </row>
    <row r="53" spans="1:15" ht="57" x14ac:dyDescent="0.45">
      <c r="A53" s="21">
        <v>1052</v>
      </c>
      <c r="B53" s="21" t="s">
        <v>19</v>
      </c>
      <c r="C53" s="21" t="s">
        <v>4</v>
      </c>
      <c r="D53" s="21">
        <v>1</v>
      </c>
      <c r="E53" s="21" t="s">
        <v>82</v>
      </c>
      <c r="F53" s="21">
        <v>27</v>
      </c>
      <c r="G53" s="21">
        <v>4</v>
      </c>
      <c r="H53" s="21" t="s">
        <v>134</v>
      </c>
      <c r="I53" s="21" t="s">
        <v>204</v>
      </c>
      <c r="O53" s="17" t="s">
        <v>225</v>
      </c>
    </row>
    <row r="54" spans="1:15" ht="28.5" x14ac:dyDescent="0.45">
      <c r="A54" s="21">
        <v>1053</v>
      </c>
      <c r="B54" s="21" t="s">
        <v>19</v>
      </c>
      <c r="C54" s="21" t="s">
        <v>6</v>
      </c>
      <c r="D54" s="21">
        <v>1</v>
      </c>
      <c r="E54" s="21" t="s">
        <v>34</v>
      </c>
      <c r="F54" s="21">
        <v>28</v>
      </c>
      <c r="G54" s="21">
        <v>9</v>
      </c>
      <c r="H54" s="21" t="s">
        <v>135</v>
      </c>
      <c r="I54" s="21" t="s">
        <v>20</v>
      </c>
      <c r="L54" s="17" t="s">
        <v>221</v>
      </c>
      <c r="M54" s="17" t="s">
        <v>222</v>
      </c>
    </row>
    <row r="55" spans="1:15" ht="28.5" x14ac:dyDescent="0.45">
      <c r="A55" s="21">
        <v>1054</v>
      </c>
      <c r="B55" s="21" t="s">
        <v>19</v>
      </c>
      <c r="C55" s="21" t="s">
        <v>4</v>
      </c>
      <c r="D55" s="21">
        <v>1</v>
      </c>
      <c r="E55" s="21" t="s">
        <v>23</v>
      </c>
      <c r="F55" s="21">
        <v>28</v>
      </c>
      <c r="G55" s="21">
        <v>36</v>
      </c>
      <c r="H55" s="21" t="s">
        <v>136</v>
      </c>
      <c r="I55" s="21" t="s">
        <v>205</v>
      </c>
      <c r="L55" s="17" t="s">
        <v>221</v>
      </c>
      <c r="M55" s="17" t="s">
        <v>222</v>
      </c>
      <c r="O55" s="17"/>
    </row>
    <row r="56" spans="1:15" ht="57" x14ac:dyDescent="0.45">
      <c r="A56" s="21">
        <v>1055</v>
      </c>
      <c r="B56" s="21" t="s">
        <v>19</v>
      </c>
      <c r="C56" s="21" t="s">
        <v>6</v>
      </c>
      <c r="D56" s="21">
        <v>1</v>
      </c>
      <c r="E56" s="21" t="s">
        <v>23</v>
      </c>
      <c r="F56" s="21">
        <v>29</v>
      </c>
      <c r="G56" s="21">
        <v>1</v>
      </c>
      <c r="H56" s="21" t="s">
        <v>137</v>
      </c>
      <c r="I56" s="21" t="s">
        <v>20</v>
      </c>
      <c r="L56" s="17" t="s">
        <v>221</v>
      </c>
      <c r="M56" s="17" t="s">
        <v>222</v>
      </c>
    </row>
    <row r="57" spans="1:15" ht="28.5" x14ac:dyDescent="0.45">
      <c r="A57" s="21">
        <v>1056</v>
      </c>
      <c r="B57" s="21" t="s">
        <v>19</v>
      </c>
      <c r="C57" s="21" t="s">
        <v>4</v>
      </c>
      <c r="D57" s="21">
        <v>1</v>
      </c>
      <c r="E57" s="21" t="s">
        <v>23</v>
      </c>
      <c r="F57" s="21">
        <v>28</v>
      </c>
      <c r="G57" s="21">
        <v>40</v>
      </c>
      <c r="H57" s="21" t="s">
        <v>138</v>
      </c>
      <c r="I57" s="21" t="s">
        <v>206</v>
      </c>
      <c r="L57" s="17" t="s">
        <v>221</v>
      </c>
      <c r="M57" s="17" t="s">
        <v>222</v>
      </c>
      <c r="O57" s="17"/>
    </row>
    <row r="58" spans="1:15" ht="28.5" x14ac:dyDescent="0.45">
      <c r="A58" s="21">
        <v>1057</v>
      </c>
      <c r="B58" s="21" t="s">
        <v>19</v>
      </c>
      <c r="C58" s="21" t="s">
        <v>4</v>
      </c>
      <c r="D58" s="21">
        <v>1</v>
      </c>
      <c r="E58" s="21" t="s">
        <v>23</v>
      </c>
      <c r="F58" s="21">
        <v>29</v>
      </c>
      <c r="G58" s="21">
        <v>1</v>
      </c>
      <c r="H58" s="21" t="s">
        <v>139</v>
      </c>
      <c r="I58" s="21" t="s">
        <v>206</v>
      </c>
      <c r="L58" s="17" t="s">
        <v>221</v>
      </c>
      <c r="M58" s="17" t="s">
        <v>222</v>
      </c>
      <c r="O58" s="17"/>
    </row>
    <row r="59" spans="1:15" ht="28.5" x14ac:dyDescent="0.45">
      <c r="A59" s="21">
        <v>1058</v>
      </c>
      <c r="B59" s="21" t="s">
        <v>19</v>
      </c>
      <c r="C59" s="21" t="s">
        <v>6</v>
      </c>
      <c r="D59" s="21">
        <v>1</v>
      </c>
      <c r="E59" s="21" t="s">
        <v>77</v>
      </c>
      <c r="F59" s="21">
        <v>29</v>
      </c>
      <c r="G59" s="21">
        <v>34</v>
      </c>
      <c r="H59" s="21" t="s">
        <v>140</v>
      </c>
      <c r="I59" s="21" t="s">
        <v>207</v>
      </c>
      <c r="L59" s="17" t="s">
        <v>221</v>
      </c>
      <c r="M59" s="17" t="s">
        <v>222</v>
      </c>
    </row>
    <row r="60" spans="1:15" ht="28.5" x14ac:dyDescent="0.45">
      <c r="A60" s="21">
        <v>1059</v>
      </c>
      <c r="B60" s="21" t="s">
        <v>19</v>
      </c>
      <c r="C60" s="21" t="s">
        <v>6</v>
      </c>
      <c r="D60" s="21">
        <v>1</v>
      </c>
      <c r="E60" s="21" t="s">
        <v>77</v>
      </c>
      <c r="F60" s="21">
        <v>29</v>
      </c>
      <c r="G60" s="21">
        <v>44</v>
      </c>
      <c r="H60" s="21" t="s">
        <v>141</v>
      </c>
      <c r="I60" s="21" t="s">
        <v>208</v>
      </c>
      <c r="L60" s="17" t="s">
        <v>221</v>
      </c>
      <c r="M60" s="17" t="s">
        <v>222</v>
      </c>
    </row>
    <row r="61" spans="1:15" ht="57" x14ac:dyDescent="0.45">
      <c r="A61" s="21">
        <v>1060</v>
      </c>
      <c r="B61" s="21" t="s">
        <v>19</v>
      </c>
      <c r="C61" s="21" t="s">
        <v>4</v>
      </c>
      <c r="D61" s="21">
        <v>1</v>
      </c>
      <c r="E61" s="21" t="s">
        <v>80</v>
      </c>
      <c r="F61" s="21">
        <v>30</v>
      </c>
      <c r="G61" s="21">
        <v>3</v>
      </c>
      <c r="H61" s="21" t="s">
        <v>142</v>
      </c>
      <c r="I61" s="21" t="s">
        <v>209</v>
      </c>
      <c r="L61" s="17" t="s">
        <v>221</v>
      </c>
      <c r="M61" s="17" t="s">
        <v>222</v>
      </c>
    </row>
    <row r="62" spans="1:15" ht="28.5" x14ac:dyDescent="0.45">
      <c r="A62" s="21">
        <v>1061</v>
      </c>
      <c r="B62" s="21" t="s">
        <v>19</v>
      </c>
      <c r="C62" s="21" t="s">
        <v>6</v>
      </c>
      <c r="D62" s="21">
        <v>1</v>
      </c>
      <c r="E62" s="21" t="s">
        <v>80</v>
      </c>
      <c r="F62" s="21">
        <v>30</v>
      </c>
      <c r="G62" s="21">
        <v>58</v>
      </c>
      <c r="H62" s="21" t="s">
        <v>143</v>
      </c>
      <c r="I62" s="21" t="s">
        <v>20</v>
      </c>
      <c r="L62" s="17" t="s">
        <v>221</v>
      </c>
      <c r="M62" s="17" t="s">
        <v>222</v>
      </c>
    </row>
    <row r="63" spans="1:15" ht="42.75" x14ac:dyDescent="0.45">
      <c r="A63" s="21">
        <v>1062</v>
      </c>
      <c r="B63" s="21" t="s">
        <v>19</v>
      </c>
      <c r="C63" s="21" t="s">
        <v>6</v>
      </c>
      <c r="D63" s="21">
        <v>1</v>
      </c>
      <c r="E63" s="21" t="s">
        <v>80</v>
      </c>
      <c r="F63" s="21">
        <v>31</v>
      </c>
      <c r="G63" s="21">
        <v>8</v>
      </c>
      <c r="H63" s="21" t="s">
        <v>144</v>
      </c>
      <c r="I63" s="21" t="s">
        <v>20</v>
      </c>
      <c r="L63" s="17" t="s">
        <v>221</v>
      </c>
      <c r="M63" s="17" t="s">
        <v>222</v>
      </c>
    </row>
    <row r="64" spans="1:15" ht="28.5" x14ac:dyDescent="0.45">
      <c r="A64" s="21">
        <v>1063</v>
      </c>
      <c r="B64" s="21" t="s">
        <v>19</v>
      </c>
      <c r="C64" s="21" t="s">
        <v>6</v>
      </c>
      <c r="D64" s="21">
        <v>1</v>
      </c>
      <c r="E64" s="21" t="s">
        <v>80</v>
      </c>
      <c r="F64" s="21">
        <v>31</v>
      </c>
      <c r="G64" s="21">
        <v>10</v>
      </c>
      <c r="H64" s="21" t="s">
        <v>145</v>
      </c>
      <c r="I64" s="21" t="s">
        <v>20</v>
      </c>
      <c r="L64" s="17" t="s">
        <v>221</v>
      </c>
      <c r="M64" s="17" t="s">
        <v>222</v>
      </c>
    </row>
    <row r="65" spans="1:15" ht="28.5" x14ac:dyDescent="0.45">
      <c r="A65" s="21">
        <v>1064</v>
      </c>
      <c r="B65" s="21" t="s">
        <v>19</v>
      </c>
      <c r="C65" s="21" t="s">
        <v>6</v>
      </c>
      <c r="D65" s="21">
        <v>1</v>
      </c>
      <c r="E65" s="21"/>
      <c r="F65" s="21">
        <v>32</v>
      </c>
      <c r="G65" s="21"/>
      <c r="H65" s="21" t="s">
        <v>146</v>
      </c>
      <c r="I65" s="21" t="s">
        <v>20</v>
      </c>
      <c r="L65" s="17" t="s">
        <v>221</v>
      </c>
      <c r="M65" s="17" t="s">
        <v>222</v>
      </c>
    </row>
    <row r="66" spans="1:15" ht="28.5" x14ac:dyDescent="0.45">
      <c r="A66" s="21">
        <v>1065</v>
      </c>
      <c r="B66" s="21" t="s">
        <v>19</v>
      </c>
      <c r="C66" s="21" t="s">
        <v>6</v>
      </c>
      <c r="D66" s="21">
        <v>1</v>
      </c>
      <c r="E66" s="21"/>
      <c r="F66" s="21">
        <v>33</v>
      </c>
      <c r="G66" s="21"/>
      <c r="H66" s="21" t="s">
        <v>147</v>
      </c>
      <c r="I66" s="21" t="s">
        <v>210</v>
      </c>
      <c r="L66" s="17" t="s">
        <v>221</v>
      </c>
      <c r="M66" s="17" t="s">
        <v>222</v>
      </c>
    </row>
    <row r="67" spans="1:15" ht="71.25" x14ac:dyDescent="0.45">
      <c r="A67" s="21">
        <v>1066</v>
      </c>
      <c r="B67" s="21" t="s">
        <v>19</v>
      </c>
      <c r="C67" s="21" t="s">
        <v>4</v>
      </c>
      <c r="D67" s="21">
        <v>1</v>
      </c>
      <c r="E67" s="21" t="s">
        <v>13</v>
      </c>
      <c r="F67" s="21">
        <v>33</v>
      </c>
      <c r="G67" s="21">
        <v>29</v>
      </c>
      <c r="H67" s="21" t="s">
        <v>148</v>
      </c>
      <c r="I67" s="21" t="s">
        <v>211</v>
      </c>
      <c r="L67" s="17" t="s">
        <v>221</v>
      </c>
      <c r="M67" s="17" t="s">
        <v>222</v>
      </c>
    </row>
    <row r="68" spans="1:15" ht="42.75" x14ac:dyDescent="0.45">
      <c r="A68" s="21">
        <v>1067</v>
      </c>
      <c r="B68" s="21" t="s">
        <v>19</v>
      </c>
      <c r="C68" s="21" t="s">
        <v>6</v>
      </c>
      <c r="D68" s="21">
        <v>1</v>
      </c>
      <c r="E68" s="21" t="s">
        <v>25</v>
      </c>
      <c r="F68" s="21">
        <v>42</v>
      </c>
      <c r="G68" s="21">
        <v>37</v>
      </c>
      <c r="H68" s="21" t="s">
        <v>149</v>
      </c>
      <c r="I68" s="21" t="s">
        <v>20</v>
      </c>
      <c r="L68" s="17" t="s">
        <v>221</v>
      </c>
      <c r="M68" s="17" t="s">
        <v>222</v>
      </c>
    </row>
    <row r="69" spans="1:15" ht="28.5" x14ac:dyDescent="0.45">
      <c r="A69" s="21">
        <v>1068</v>
      </c>
      <c r="B69" s="21" t="s">
        <v>19</v>
      </c>
      <c r="C69" s="21" t="s">
        <v>6</v>
      </c>
      <c r="D69" s="21">
        <v>1</v>
      </c>
      <c r="E69" s="21" t="s">
        <v>25</v>
      </c>
      <c r="F69" s="21">
        <v>42</v>
      </c>
      <c r="G69" s="21">
        <v>50</v>
      </c>
      <c r="H69" s="21" t="s">
        <v>150</v>
      </c>
      <c r="I69" s="21" t="s">
        <v>212</v>
      </c>
      <c r="L69" s="17" t="s">
        <v>221</v>
      </c>
      <c r="M69" s="17" t="s">
        <v>222</v>
      </c>
    </row>
    <row r="70" spans="1:15" ht="28.5" x14ac:dyDescent="0.45">
      <c r="A70" s="21">
        <v>1069</v>
      </c>
      <c r="B70" s="21" t="s">
        <v>19</v>
      </c>
      <c r="C70" s="21" t="s">
        <v>6</v>
      </c>
      <c r="D70" s="21">
        <v>1</v>
      </c>
      <c r="E70" s="21" t="s">
        <v>83</v>
      </c>
      <c r="F70" s="21">
        <v>43</v>
      </c>
      <c r="G70" s="21">
        <v>32</v>
      </c>
      <c r="H70" s="21" t="s">
        <v>151</v>
      </c>
      <c r="I70" s="21" t="s">
        <v>20</v>
      </c>
      <c r="L70" s="17" t="s">
        <v>221</v>
      </c>
      <c r="M70" s="17" t="s">
        <v>222</v>
      </c>
    </row>
    <row r="71" spans="1:15" ht="28.5" x14ac:dyDescent="0.45">
      <c r="A71" s="21">
        <v>1070</v>
      </c>
      <c r="B71" s="21" t="s">
        <v>19</v>
      </c>
      <c r="C71" s="21" t="s">
        <v>4</v>
      </c>
      <c r="D71" s="21">
        <v>1</v>
      </c>
      <c r="E71" s="21" t="s">
        <v>83</v>
      </c>
      <c r="F71" s="21">
        <v>43</v>
      </c>
      <c r="G71" s="21">
        <v>32</v>
      </c>
      <c r="H71" s="21" t="s">
        <v>152</v>
      </c>
      <c r="I71" s="21" t="s">
        <v>213</v>
      </c>
      <c r="L71" s="17" t="s">
        <v>221</v>
      </c>
      <c r="M71" s="17" t="s">
        <v>222</v>
      </c>
    </row>
    <row r="72" spans="1:15" ht="28.5" x14ac:dyDescent="0.45">
      <c r="A72" s="21">
        <v>1071</v>
      </c>
      <c r="B72" s="21" t="s">
        <v>19</v>
      </c>
      <c r="C72" s="21" t="s">
        <v>4</v>
      </c>
      <c r="D72" s="21">
        <v>1</v>
      </c>
      <c r="E72" s="21" t="s">
        <v>14</v>
      </c>
      <c r="F72" s="21">
        <v>43</v>
      </c>
      <c r="G72" s="21">
        <v>41</v>
      </c>
      <c r="H72" s="21" t="s">
        <v>153</v>
      </c>
      <c r="I72" s="21" t="s">
        <v>201</v>
      </c>
      <c r="O72" s="25" t="s">
        <v>224</v>
      </c>
    </row>
    <row r="73" spans="1:15" ht="57" x14ac:dyDescent="0.45">
      <c r="A73" s="21">
        <v>1072</v>
      </c>
      <c r="B73" s="21" t="s">
        <v>19</v>
      </c>
      <c r="C73" s="21" t="s">
        <v>4</v>
      </c>
      <c r="D73" s="21">
        <v>1</v>
      </c>
      <c r="E73" s="21" t="s">
        <v>14</v>
      </c>
      <c r="F73" s="21">
        <v>44</v>
      </c>
      <c r="G73" s="21">
        <v>41</v>
      </c>
      <c r="H73" s="21" t="s">
        <v>154</v>
      </c>
      <c r="I73" s="21" t="s">
        <v>201</v>
      </c>
      <c r="O73" s="25" t="s">
        <v>224</v>
      </c>
    </row>
    <row r="74" spans="1:15" ht="71.25" x14ac:dyDescent="0.45">
      <c r="A74" s="21">
        <v>1073</v>
      </c>
      <c r="B74" s="21" t="s">
        <v>19</v>
      </c>
      <c r="C74" s="21" t="s">
        <v>4</v>
      </c>
      <c r="D74" s="21">
        <v>1</v>
      </c>
      <c r="E74" s="21" t="s">
        <v>14</v>
      </c>
      <c r="F74" s="21">
        <v>44</v>
      </c>
      <c r="G74" s="21">
        <v>58</v>
      </c>
      <c r="H74" s="21" t="s">
        <v>155</v>
      </c>
      <c r="I74" s="21" t="s">
        <v>214</v>
      </c>
      <c r="L74" s="17" t="s">
        <v>221</v>
      </c>
      <c r="M74" s="17" t="s">
        <v>222</v>
      </c>
      <c r="O74" s="17"/>
    </row>
    <row r="75" spans="1:15" ht="28.5" x14ac:dyDescent="0.45">
      <c r="A75" s="21">
        <v>1074</v>
      </c>
      <c r="B75" s="21" t="s">
        <v>19</v>
      </c>
      <c r="C75" s="21" t="s">
        <v>6</v>
      </c>
      <c r="D75" s="21">
        <v>1</v>
      </c>
      <c r="E75" s="21" t="s">
        <v>12</v>
      </c>
      <c r="F75" s="21">
        <v>45</v>
      </c>
      <c r="G75" s="21">
        <v>19</v>
      </c>
      <c r="H75" s="21" t="s">
        <v>156</v>
      </c>
      <c r="I75" s="21" t="s">
        <v>20</v>
      </c>
      <c r="L75" s="17" t="s">
        <v>221</v>
      </c>
      <c r="M75" s="17" t="s">
        <v>222</v>
      </c>
    </row>
    <row r="76" spans="1:15" ht="28.5" x14ac:dyDescent="0.45">
      <c r="A76" s="21">
        <v>1075</v>
      </c>
      <c r="B76" s="21" t="s">
        <v>19</v>
      </c>
      <c r="C76" s="21" t="s">
        <v>6</v>
      </c>
      <c r="D76" s="21">
        <v>1</v>
      </c>
      <c r="E76" s="21" t="s">
        <v>12</v>
      </c>
      <c r="F76" s="21">
        <v>45</v>
      </c>
      <c r="G76" s="21">
        <v>15</v>
      </c>
      <c r="H76" s="21" t="s">
        <v>157</v>
      </c>
      <c r="I76" s="21" t="s">
        <v>20</v>
      </c>
      <c r="L76" s="17" t="s">
        <v>221</v>
      </c>
      <c r="M76" s="17" t="s">
        <v>222</v>
      </c>
    </row>
    <row r="77" spans="1:15" ht="28.5" x14ac:dyDescent="0.45">
      <c r="A77" s="21">
        <v>1076</v>
      </c>
      <c r="B77" s="21" t="s">
        <v>19</v>
      </c>
      <c r="C77" s="21" t="s">
        <v>6</v>
      </c>
      <c r="D77" s="21">
        <v>1</v>
      </c>
      <c r="E77" s="21" t="s">
        <v>12</v>
      </c>
      <c r="F77" s="21">
        <v>46</v>
      </c>
      <c r="G77" s="21">
        <v>14</v>
      </c>
      <c r="H77" s="21" t="s">
        <v>158</v>
      </c>
      <c r="I77" s="21" t="s">
        <v>20</v>
      </c>
      <c r="L77" s="17" t="s">
        <v>221</v>
      </c>
      <c r="M77" s="17" t="s">
        <v>222</v>
      </c>
    </row>
    <row r="78" spans="1:15" ht="28.5" x14ac:dyDescent="0.45">
      <c r="A78" s="21">
        <v>1077</v>
      </c>
      <c r="B78" s="21" t="s">
        <v>19</v>
      </c>
      <c r="C78" s="21" t="s">
        <v>6</v>
      </c>
      <c r="D78" s="21">
        <v>1</v>
      </c>
      <c r="E78" s="21" t="s">
        <v>12</v>
      </c>
      <c r="F78" s="21">
        <v>45</v>
      </c>
      <c r="G78" s="21">
        <v>41</v>
      </c>
      <c r="H78" s="21" t="s">
        <v>159</v>
      </c>
      <c r="I78" s="21" t="s">
        <v>215</v>
      </c>
      <c r="L78" s="17" t="s">
        <v>221</v>
      </c>
      <c r="M78" s="17" t="s">
        <v>222</v>
      </c>
    </row>
    <row r="79" spans="1:15" ht="28.5" x14ac:dyDescent="0.45">
      <c r="A79" s="21">
        <v>1078</v>
      </c>
      <c r="B79" s="21" t="s">
        <v>19</v>
      </c>
      <c r="C79" s="21" t="s">
        <v>6</v>
      </c>
      <c r="D79" s="21">
        <v>1</v>
      </c>
      <c r="E79" s="21"/>
      <c r="F79" s="21"/>
      <c r="G79" s="21"/>
      <c r="H79" s="21" t="s">
        <v>160</v>
      </c>
      <c r="I79" s="21" t="s">
        <v>216</v>
      </c>
      <c r="L79" s="17" t="s">
        <v>221</v>
      </c>
      <c r="M79" s="17" t="s">
        <v>222</v>
      </c>
    </row>
    <row r="80" spans="1:15" ht="28.5" x14ac:dyDescent="0.45">
      <c r="A80" s="21">
        <v>1079</v>
      </c>
      <c r="B80" s="21" t="s">
        <v>19</v>
      </c>
      <c r="C80" s="21" t="s">
        <v>6</v>
      </c>
      <c r="D80" s="21">
        <v>1</v>
      </c>
      <c r="E80" s="21" t="s">
        <v>12</v>
      </c>
      <c r="F80" s="21">
        <v>46</v>
      </c>
      <c r="G80" s="21">
        <v>38</v>
      </c>
      <c r="H80" s="21" t="s">
        <v>161</v>
      </c>
      <c r="I80" s="21" t="s">
        <v>20</v>
      </c>
      <c r="L80" s="17" t="s">
        <v>221</v>
      </c>
      <c r="M80" s="17" t="s">
        <v>222</v>
      </c>
    </row>
    <row r="81" spans="1:15" ht="57" x14ac:dyDescent="0.45">
      <c r="A81" s="21">
        <v>1080</v>
      </c>
      <c r="B81" s="21" t="s">
        <v>19</v>
      </c>
      <c r="C81" s="21" t="s">
        <v>4</v>
      </c>
      <c r="D81" s="21">
        <v>1</v>
      </c>
      <c r="E81" s="21" t="s">
        <v>12</v>
      </c>
      <c r="F81" s="21">
        <v>46</v>
      </c>
      <c r="G81" s="21">
        <v>52</v>
      </c>
      <c r="H81" s="21" t="s">
        <v>162</v>
      </c>
      <c r="I81" s="21" t="s">
        <v>24</v>
      </c>
      <c r="L81" s="17" t="s">
        <v>221</v>
      </c>
      <c r="M81" s="17" t="s">
        <v>222</v>
      </c>
      <c r="O81" s="17"/>
    </row>
    <row r="82" spans="1:15" ht="42.75" x14ac:dyDescent="0.45">
      <c r="A82" s="21">
        <v>1081</v>
      </c>
      <c r="B82" s="21" t="s">
        <v>19</v>
      </c>
      <c r="C82" s="21" t="s">
        <v>6</v>
      </c>
      <c r="D82" s="21">
        <v>1</v>
      </c>
      <c r="E82" s="21" t="s">
        <v>84</v>
      </c>
      <c r="F82" s="21">
        <v>50</v>
      </c>
      <c r="G82" s="21">
        <v>18</v>
      </c>
      <c r="H82" s="21" t="s">
        <v>163</v>
      </c>
      <c r="I82" s="21" t="s">
        <v>20</v>
      </c>
      <c r="L82" s="17" t="s">
        <v>221</v>
      </c>
      <c r="M82" s="17" t="s">
        <v>222</v>
      </c>
    </row>
    <row r="83" spans="1:15" ht="28.5" x14ac:dyDescent="0.45">
      <c r="A83" s="21">
        <v>1082</v>
      </c>
      <c r="B83" s="21" t="s">
        <v>19</v>
      </c>
      <c r="C83" s="21" t="s">
        <v>6</v>
      </c>
      <c r="D83" s="21">
        <v>1</v>
      </c>
      <c r="E83" s="21" t="s">
        <v>18</v>
      </c>
      <c r="F83" s="21">
        <v>50</v>
      </c>
      <c r="G83" s="21">
        <v>49</v>
      </c>
      <c r="H83" s="21" t="s">
        <v>164</v>
      </c>
      <c r="I83" s="21" t="s">
        <v>208</v>
      </c>
      <c r="L83" s="17" t="s">
        <v>221</v>
      </c>
      <c r="M83" s="17" t="s">
        <v>222</v>
      </c>
    </row>
    <row r="84" spans="1:15" ht="28.5" x14ac:dyDescent="0.45">
      <c r="A84" s="21">
        <v>1083</v>
      </c>
      <c r="B84" s="21" t="s">
        <v>19</v>
      </c>
      <c r="C84" s="21" t="s">
        <v>4</v>
      </c>
      <c r="D84" s="21">
        <v>1</v>
      </c>
      <c r="E84" s="21" t="s">
        <v>18</v>
      </c>
      <c r="F84" s="21">
        <v>50</v>
      </c>
      <c r="G84" s="21">
        <v>51</v>
      </c>
      <c r="H84" s="21" t="s">
        <v>165</v>
      </c>
      <c r="I84" s="21" t="s">
        <v>24</v>
      </c>
      <c r="L84" s="17" t="s">
        <v>221</v>
      </c>
      <c r="M84" s="17" t="s">
        <v>222</v>
      </c>
      <c r="O84" s="17"/>
    </row>
    <row r="85" spans="1:15" ht="28.5" x14ac:dyDescent="0.45">
      <c r="A85" s="21">
        <v>1084</v>
      </c>
      <c r="B85" s="21" t="s">
        <v>19</v>
      </c>
      <c r="C85" s="21" t="s">
        <v>6</v>
      </c>
      <c r="D85" s="21">
        <v>1</v>
      </c>
      <c r="E85" s="21" t="s">
        <v>18</v>
      </c>
      <c r="F85" s="21">
        <v>51</v>
      </c>
      <c r="G85" s="21"/>
      <c r="H85" s="21" t="s">
        <v>166</v>
      </c>
      <c r="I85" s="21" t="s">
        <v>20</v>
      </c>
      <c r="L85" s="17" t="s">
        <v>221</v>
      </c>
      <c r="M85" s="17" t="s">
        <v>222</v>
      </c>
    </row>
    <row r="86" spans="1:15" ht="28.5" x14ac:dyDescent="0.45">
      <c r="A86" s="21">
        <v>1085</v>
      </c>
      <c r="B86" s="21" t="s">
        <v>19</v>
      </c>
      <c r="C86" s="21" t="s">
        <v>6</v>
      </c>
      <c r="D86" s="21">
        <v>1</v>
      </c>
      <c r="E86" s="21" t="s">
        <v>18</v>
      </c>
      <c r="F86" s="21">
        <v>50</v>
      </c>
      <c r="G86" s="21">
        <v>62</v>
      </c>
      <c r="H86" s="21" t="s">
        <v>167</v>
      </c>
      <c r="I86" s="21" t="s">
        <v>20</v>
      </c>
      <c r="L86" s="17" t="s">
        <v>221</v>
      </c>
      <c r="M86" s="17" t="s">
        <v>222</v>
      </c>
    </row>
    <row r="87" spans="1:15" ht="28.5" x14ac:dyDescent="0.45">
      <c r="A87" s="21">
        <v>1086</v>
      </c>
      <c r="B87" s="21" t="s">
        <v>19</v>
      </c>
      <c r="C87" s="21" t="s">
        <v>6</v>
      </c>
      <c r="D87" s="21">
        <v>1</v>
      </c>
      <c r="E87" s="21" t="s">
        <v>18</v>
      </c>
      <c r="F87" s="21">
        <v>51</v>
      </c>
      <c r="G87" s="21">
        <v>7</v>
      </c>
      <c r="H87" s="21" t="s">
        <v>168</v>
      </c>
      <c r="I87" s="21" t="s">
        <v>20</v>
      </c>
      <c r="L87" s="17" t="s">
        <v>221</v>
      </c>
      <c r="M87" s="17" t="s">
        <v>222</v>
      </c>
    </row>
    <row r="88" spans="1:15" ht="42.75" x14ac:dyDescent="0.45">
      <c r="A88" s="21">
        <v>1087</v>
      </c>
      <c r="B88" s="21" t="s">
        <v>19</v>
      </c>
      <c r="C88" s="21" t="s">
        <v>4</v>
      </c>
      <c r="D88" s="21">
        <v>1</v>
      </c>
      <c r="E88" s="21" t="s">
        <v>27</v>
      </c>
      <c r="F88" s="21">
        <v>51</v>
      </c>
      <c r="G88" s="21">
        <v>14</v>
      </c>
      <c r="H88" s="21" t="s">
        <v>169</v>
      </c>
      <c r="I88" s="21" t="s">
        <v>217</v>
      </c>
      <c r="L88" s="17" t="s">
        <v>221</v>
      </c>
      <c r="M88" s="17" t="s">
        <v>222</v>
      </c>
    </row>
    <row r="89" spans="1:15" ht="42.75" x14ac:dyDescent="0.45">
      <c r="A89" s="21">
        <v>1088</v>
      </c>
      <c r="B89" s="21" t="s">
        <v>19</v>
      </c>
      <c r="C89" s="21" t="s">
        <v>4</v>
      </c>
      <c r="D89" s="21">
        <v>1</v>
      </c>
      <c r="E89" s="21" t="s">
        <v>27</v>
      </c>
      <c r="F89" s="21">
        <v>51</v>
      </c>
      <c r="G89" s="21">
        <v>23</v>
      </c>
      <c r="H89" s="21" t="s">
        <v>170</v>
      </c>
      <c r="I89" s="21" t="s">
        <v>218</v>
      </c>
      <c r="L89" s="17" t="s">
        <v>221</v>
      </c>
      <c r="M89" s="17" t="s">
        <v>222</v>
      </c>
    </row>
    <row r="90" spans="1:15" ht="28.5" x14ac:dyDescent="0.45">
      <c r="A90" s="21">
        <v>1089</v>
      </c>
      <c r="B90" s="21" t="s">
        <v>19</v>
      </c>
      <c r="C90" s="21" t="s">
        <v>6</v>
      </c>
      <c r="D90" s="21">
        <v>1</v>
      </c>
      <c r="E90" s="21" t="s">
        <v>79</v>
      </c>
      <c r="F90" s="21">
        <v>51</v>
      </c>
      <c r="G90" s="21">
        <v>30</v>
      </c>
      <c r="H90" s="21" t="s">
        <v>171</v>
      </c>
      <c r="I90" s="21" t="s">
        <v>20</v>
      </c>
      <c r="L90" s="17" t="s">
        <v>221</v>
      </c>
      <c r="M90" s="17" t="s">
        <v>222</v>
      </c>
    </row>
    <row r="96" spans="1:15" x14ac:dyDescent="0.45">
      <c r="C96" s="21"/>
      <c r="D96" s="21"/>
      <c r="E96" s="21"/>
      <c r="F96" s="21"/>
      <c r="G96" s="21"/>
      <c r="H96" s="21"/>
      <c r="I96" s="21"/>
    </row>
    <row r="106" spans="3:9" x14ac:dyDescent="0.45">
      <c r="C106" s="21"/>
      <c r="D106" s="21"/>
      <c r="E106" s="21"/>
      <c r="F106" s="21"/>
      <c r="G106" s="21"/>
      <c r="H106" s="21"/>
      <c r="I106" s="21"/>
    </row>
    <row r="166" spans="3:9" x14ac:dyDescent="0.45">
      <c r="C166" s="21"/>
      <c r="D166" s="21"/>
      <c r="E166" s="21"/>
      <c r="F166" s="21"/>
      <c r="G166" s="21"/>
      <c r="H166" s="21"/>
      <c r="I166" s="21"/>
    </row>
    <row r="221" spans="12:13" x14ac:dyDescent="0.45">
      <c r="L221" s="22"/>
      <c r="M221" s="22"/>
    </row>
    <row r="228" spans="5:5" x14ac:dyDescent="0.45">
      <c r="E228" s="17"/>
    </row>
  </sheetData>
  <autoFilter ref="A1:O286" xr:uid="{00000000-0001-0000-0200-000000000000}"/>
  <sortState xmlns:xlrd2="http://schemas.microsoft.com/office/spreadsheetml/2017/richdata2" ref="A2:O285">
    <sortCondition ref="F2:F285"/>
    <sortCondition ref="G2:G285"/>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19"/>
  <sheetViews>
    <sheetView workbookViewId="0">
      <selection activeCell="G4" sqref="G4"/>
    </sheetView>
  </sheetViews>
  <sheetFormatPr defaultRowHeight="14.25" x14ac:dyDescent="0.45"/>
  <cols>
    <col min="1" max="1" width="15.265625" customWidth="1"/>
    <col min="2" max="2" width="22" customWidth="1"/>
    <col min="3" max="3" width="18.86328125" customWidth="1"/>
    <col min="4" max="4" width="17.73046875" customWidth="1"/>
    <col min="5" max="6" width="10.59765625" customWidth="1"/>
    <col min="7" max="7" width="11.73046875" customWidth="1"/>
  </cols>
  <sheetData>
    <row r="2" spans="1:8" x14ac:dyDescent="0.45">
      <c r="B2" t="s">
        <v>57</v>
      </c>
      <c r="C2" t="s">
        <v>58</v>
      </c>
      <c r="D2" t="s">
        <v>59</v>
      </c>
      <c r="E2" t="s">
        <v>60</v>
      </c>
      <c r="F2" t="s">
        <v>6</v>
      </c>
      <c r="G2" t="s">
        <v>61</v>
      </c>
    </row>
    <row r="3" spans="1:8" x14ac:dyDescent="0.45">
      <c r="A3" s="16">
        <v>45350</v>
      </c>
      <c r="B3">
        <v>0</v>
      </c>
      <c r="C3">
        <v>0</v>
      </c>
      <c r="D3">
        <v>0</v>
      </c>
      <c r="E3">
        <v>0</v>
      </c>
      <c r="F3">
        <v>51</v>
      </c>
      <c r="G3">
        <v>38</v>
      </c>
      <c r="H3">
        <f t="shared" ref="H3:H9" si="0">SUM(B3:G3)</f>
        <v>89</v>
      </c>
    </row>
    <row r="4" spans="1:8" x14ac:dyDescent="0.45">
      <c r="A4" s="16">
        <v>45359</v>
      </c>
      <c r="B4">
        <v>0</v>
      </c>
      <c r="C4">
        <v>84</v>
      </c>
      <c r="D4">
        <v>0</v>
      </c>
      <c r="E4">
        <v>0</v>
      </c>
      <c r="F4">
        <v>0</v>
      </c>
      <c r="G4">
        <v>5</v>
      </c>
      <c r="H4">
        <f t="shared" si="0"/>
        <v>89</v>
      </c>
    </row>
    <row r="5" spans="1:8" x14ac:dyDescent="0.45">
      <c r="A5" s="16"/>
      <c r="H5">
        <f t="shared" si="0"/>
        <v>0</v>
      </c>
    </row>
    <row r="6" spans="1:8" x14ac:dyDescent="0.45">
      <c r="A6" s="16"/>
      <c r="H6">
        <f t="shared" si="0"/>
        <v>0</v>
      </c>
    </row>
    <row r="7" spans="1:8" x14ac:dyDescent="0.45">
      <c r="A7" s="16"/>
      <c r="H7">
        <f t="shared" si="0"/>
        <v>0</v>
      </c>
    </row>
    <row r="8" spans="1:8" x14ac:dyDescent="0.45">
      <c r="A8" s="16"/>
      <c r="H8">
        <f t="shared" si="0"/>
        <v>0</v>
      </c>
    </row>
    <row r="9" spans="1:8" x14ac:dyDescent="0.45">
      <c r="A9" s="16"/>
      <c r="H9">
        <f t="shared" si="0"/>
        <v>0</v>
      </c>
    </row>
    <row r="10" spans="1:8" x14ac:dyDescent="0.45">
      <c r="A10" s="16"/>
    </row>
    <row r="11" spans="1:8" x14ac:dyDescent="0.45">
      <c r="A11" s="16"/>
    </row>
    <row r="12" spans="1:8" x14ac:dyDescent="0.45">
      <c r="A12" s="16"/>
    </row>
    <row r="13" spans="1:8" x14ac:dyDescent="0.45">
      <c r="A13" s="16"/>
    </row>
    <row r="14" spans="1:8" x14ac:dyDescent="0.45">
      <c r="A14" s="16"/>
    </row>
    <row r="19" spans="2:8" x14ac:dyDescent="0.45">
      <c r="B19">
        <f>COUNTA('All Comments'!N2:N285)</f>
        <v>0</v>
      </c>
      <c r="C19">
        <f>COUNTA('All Comments'!L2:L285)-B19</f>
        <v>84</v>
      </c>
      <c r="D19">
        <f>COUNTA('All Comments'!K2:K285)-B19-C19</f>
        <v>-84</v>
      </c>
      <c r="E19">
        <f>COUNTA('All Comments'!J2:J285)-B19-C19-D19</f>
        <v>0</v>
      </c>
      <c r="F19">
        <f>COUNTIF('All Comments'!C2:C285,"Editorial")</f>
        <v>51</v>
      </c>
      <c r="G19">
        <f>COUNTA('All Comments'!H2:H285)-C19-D19-E19-F19</f>
        <v>38</v>
      </c>
      <c r="H19">
        <f>SUM(B19:G19)</f>
        <v>89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All Comments</vt:lpstr>
      <vt:lpstr>Progress 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Hamilton, Mark</cp:lastModifiedBy>
  <dcterms:created xsi:type="dcterms:W3CDTF">2024-01-08T23:02:21Z</dcterms:created>
  <dcterms:modified xsi:type="dcterms:W3CDTF">2024-03-08T22:54:24Z</dcterms:modified>
</cp:coreProperties>
</file>