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72419885-21BA-4EAD-80B6-F32BA5A67566}" xr6:coauthVersionLast="47" xr6:coauthVersionMax="47" xr10:uidLastSave="{00000000-0000-0000-0000-000000000000}"/>
  <bookViews>
    <workbookView xWindow="-108" yWindow="-108" windowWidth="23256" windowHeight="12576"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<sst xmlns="http://schemas.openxmlformats.org/spreadsheetml/2006/main" count="1422" uniqueCount="607">
  <si>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</si>
  <si>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</si>
  <si>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</si>
  <si>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</si>
  <si>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</si>
  <si>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</si>
  <si>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</si>
  <si>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</si>
  <si>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</si>
  <si>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</si>
  <si>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</si>
  <si>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</si>
  <si>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</si>
  <si>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</si>
  <si>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</si>
  <si>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</si>
  <si>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</si>
  <si>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</si>
  <si>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</si>
  <si>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</si>
  <si>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</si>
  <si>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</si>
  <si>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</si>
  <si>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</si>
  <si>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</si>
  <si>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</si>
  <si>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</si>
  <si>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</si>
  <si>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</si>
  <si>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</si>
  <si>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</si>
  <si>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</si>
  <si>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</si>
  <si>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</si>
  <si>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</si>
  <si>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</si>
  <si>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</si>
  <si>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</si>
  <si>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</si>
  <si>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</si>
  <si>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</si>
  <si>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</si>
  <si>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</si>
  <si>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</si>
  <si>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</si>
  <si>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</si>
  <si>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</si>
  <si>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</si>
  <si>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</si>
  <si>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</si>
  <si>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</si>
  <si>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</si>
  <si>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</si>
  <si>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</si>
  <si>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</si>
  <si>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</si>
  <si>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</si>
  <si>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</si>
  <si>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</si>
  <si>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</si>
  <si>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</si>
  <si>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</si>
  <si>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</si>
  <si>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</si>
  <si>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</si>
  <si>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</si>
  <si>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</si>
  <si>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</si>
  <si>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</si>
  <si>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</si>
  <si>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</si>
  <si>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</si>
  <si>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</si>
  <si>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</si>
  <si>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</si>
  <si>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</si>
  <si>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</si>
  <si>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</si>
  <si>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</si>
  <si>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</si>
  <si>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</si>
  <si>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</si>
  <si>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</si>
  <si>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</si>
  <si>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</si>
  <si>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</si>
  <si>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</si>
  <si>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</si>
  <si>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</si>
  <si>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</si>
  <si>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</si>
  <si>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</si>
  <si>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</si>
  <si>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</si>
  <si>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</si>
  <si>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</si>
  <si>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</si>
  <si>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</si>
  <si>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</si>
  <si>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</si>
  <si>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</si>
  <si>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</si>
  <si>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</si>
  <si>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</si>
  <si>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</si>
  <si>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</si>
  <si>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</si>
  <si>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</si>
  <si>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</si>
  <si>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</si>
  <si>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</si>
  <si>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</si>
  <si>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</si>
  <si>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</si>
  <si>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</si>
  <si>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</si>
  <si>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</si>
  <si>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</si>
  <si>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</si>
  <si>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</si>
  <si>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</si>
  <si>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</si>
  <si>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</si>
  <si>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</si>
  <si>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</si>
  <si>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</si>
  <si>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</si>
  <si>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</si>
  <si>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</si>
  <si>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</si>
  <si>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</si>
  <si>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</si>
  <si>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</si>
  <si>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</si>
  <si>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</si>
  <si>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</si>
  <si>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</si>
  <si>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</si>
  <si>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</si>
  <si>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</si>
  <si>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</si>
  <si>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</si>
  <si>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</si>
  <si>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</si>
  <si>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</si>
  <si>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</si>
  <si>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</si>
  <si>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</si>
  <si>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</si>
  <si>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</si>
  <si>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</si>
  <si>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</si>
  <si>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</si>
  <si>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</si>
  <si>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</si>
  <si>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</si>
  <si>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</si>
  <si>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</si>
  <si>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</si>
  <si>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</si>
  <si>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</si>
  <si>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</si>
  <si>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</si>
  <si>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</si>
  <si>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</si>
  <si>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</si>
  <si>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</si>
  <si>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</si>
  <si>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</si>
  <si>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</si>
  <si>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</si>
  <si>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</si>
  <si>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</si>
  <si>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</si>
  <si>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</si>
  <si>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</si>
  <si>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</si>
  <si>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</si>
  <si>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</si>
  <si>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</si>
  <si>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</si>
  <si>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</si>
  <si>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</si>
  <si>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</si>
  <si>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</si>
  <si>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</si>
  <si>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</si>
  <si>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</si>
  <si>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</si>
  <si>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</si>
  <si>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</si>
  <si>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</si>
  <si>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</si>
  <si>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</si>
  <si>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</si>
  <si>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</si>
  <si>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</si>
  <si>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</si>
  <si>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</si>
  <si>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</si>
  <si>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</si>
  <si>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</si>
  <si>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</si>
  <si>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</si>
  <si>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</si>
  <si>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</si>
  <si>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</si>
  <si>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</si>
  <si>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</si>
  <si>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</si>
  <si>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</si>
  <si>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</si>
  <si>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</si>
  <si>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</si>
  <si>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</si>
  <si>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</si>
  <si>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</si>
  <si>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</si>
  <si>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</si>
  <si>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</si>
  <si>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</si>
  <si>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</si>
  <si>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</si>
  <si>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</si>
  <si>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</si>
  <si>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</si>
  <si>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</si>
  <si>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</si>
  <si>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</si>
  <si>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</si>
  <si>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</si>
  <si>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</si>
  <si>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</si>
  <si>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</si>
  <si>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</si>
  <si>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</si>
  <si>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</si>
  <si>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</si>
  <si>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</si>
  <si>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</si>
  <si>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</si>
  <si>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</si>
  <si>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</si>
  <si>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</si>
  <si>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</si>
  <si>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</si>
  <si>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</si>
  <si>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</si>
  <si>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</si>
  <si>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</si>
  <si>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</si>
  <si>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</si>
  <si>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</si>
  <si>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</si>
  <si>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</si>
  <si>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</si>
  <si>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</si>
  <si>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</si>
  <si>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</si>
  <si>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</si>
  <si>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</si>
  <si>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</si>
  <si>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</si>
  <si>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</si>
  <si>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</si>
  <si>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</si>
  <si>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</si>
  <si>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</si>
  <si>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</si>
  <si>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</si>
  <si>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</si>
  <si>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</si>
  <si>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</si>
  <si>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</si>
  <si>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</si>
  <si>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</si>
  <si>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</si>
  <si>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</si>
  <si>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</si>
  <si>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</si>
  <si>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</si>
  <si>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</si>
  <si>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</si>
  <si>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</si>
  <si>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</si>
  <si>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</si>
  <si>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</si>
  <si>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</si>
  <si>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</si>
  <si>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</si>
  <si>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</si>
  <si>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</si>
  <si>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</si>
  <si>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</si>
  <si>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</si>
  <si>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</si>
  <si>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</si>
  <si>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</si>
  <si>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</si>
  <si>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</si>
  <si>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</si>
  <si>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</si>
  <si>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</si>
  <si>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</si>
  <si>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</si>
  <si>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</si>
  <si>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</si>
  <si>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</si>
  <si>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</si>
  <si>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</si>
  <si>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</si>
  <si>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</si>
  <si>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</si>
  <si>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</si>
  <si>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</si>
  <si>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</si>
  <si>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</si>
  <si>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</si>
  <si>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</si>
  <si>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</si>
  <si>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</si>
  <si>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</si>
  <si>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</si>
  <si>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</si>
  <si>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</si>
  <si>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</si>
  <si>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</si>
  <si>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</si>
  <si>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</si>
  <si>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</si>
  <si>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</si>
  <si>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</si>
  <si>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</si>
  <si>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</si>
  <si>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</si>
  <si>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</si>
  <si>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</si>
  <si>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</si>
  <si>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</si>
  <si>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</si>
  <si>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</si>
  <si>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</si>
  <si>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</si>
  <si>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</si>
  <si>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</si>
  <si>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</si>
  <si>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</si>
  <si>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</si>
  <si>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</si>
  <si>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</si>
  <si>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</si>
  <si>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</si>
  <si>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</si>
  <si>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</si>
  <si>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</si>
  <si>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</si>
  <si>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</si>
  <si>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</si>
  <si>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</si>
  <si>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</si>
  <si>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</si>
  <si>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</si>
  <si>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</si>
  <si>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</si>
  <si>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</si>
  <si>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</si>
  <si>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</si>
  <si>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</si>
  <si>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</si>
  <si>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</si>
  <si>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</si>
  <si>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</si>
  <si>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</si>
  <si>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</si>
  <si>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</si>
  <si>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</si>
  <si>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</si>
  <si>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</si>
  <si>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</si>
  <si>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</si>
  <si>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</si>
  <si>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</si>
  <si>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</si>
  <si>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</si>
  <si>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</si>
  <si>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</si>
  <si>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</si>
  <si>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</si>
  <si>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</si>
  <si>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</si>
  <si>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</si>
  <si>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</si>
  <si>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</si>
  <si>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</si>
  <si>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</si>
  <si>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</si>
  <si>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</si>
  <si>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</si>
  <si>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</si>
  <si>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</si>
  <si>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</si>
  <si>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</si>
  <si>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</si>
  <si>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</si>
  <si>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</si>
  <si>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</si>
  <si>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</si>
  <si>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</si>
  <si>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</si>
  <si>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</si>
  <si>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</si>
  <si>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</si>
  <si>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</si>
  <si>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</si>
  <si>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</si>
  <si>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</si>
  <si>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</si>
  <si>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</si>
  <si>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</si>
  <si>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</si>
  <si>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</si>
  <si>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</si>
  <si>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</si>
  <si>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</si>
  <si>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</si>
  <si>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</si>
  <si>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</si>
  <si>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</si>
  <si>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</si>
  <si>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</si>
  <si>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</si>
  <si>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</si>
  <si>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</si>
  <si>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</si>
  <si>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</si>
  <si>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</si>
  <si>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</si>
  <si>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</si>
  <si>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</si>
  <si>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</si>
  <si>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</si>
  <si>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</si>
  <si>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</si>
  <si>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</si>
  <si>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</si>
  <si>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</si>
  <si>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</si>
  <si>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</si>
  <si>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</si>
  <si>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</si>
  <si>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</si>
  <si>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</si>
  <si>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</si>
  <si>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</si>
  <si>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</si>
  <si>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</si>
  <si>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</si>
  <si>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</si>
  <si>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</si>
  <si>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</si>
  <si>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</si>
  <si>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</si>
  <si>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</si>
  <si>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</si>
  <si>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</si>
  <si>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</si>
  <si>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</si>
  <si>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</si>
  <si>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</si>
  <si>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</si>
  <si>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</si>
  <si>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</si>
  <si>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</si>
  <si>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</si>
  <si>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</si>
  <si>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</si>
  <si>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</si>
  <si>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</si>
  <si>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</si>
  <si>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</si>
  <si>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</si>
  <si>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</si>
  <si>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</si>
  <si>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</si>
  <si>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</si>
  <si>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</si>
  <si>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</si>
  <si>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</si>
  <si>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</si>
  <si>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</si>
  <si>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</si>
  <si>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</si>
  <si>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</si>
  <si>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</si>
  <si>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</si>
  <si>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</si>
  <si>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</si>
  <si>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</si>
  <si>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</si>
  <si>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</si>
  <si>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</si>
  <si>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</si>
  <si>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</si>
  <si>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</si>
  <si>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</si>
  <si>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</si>
  <si>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</si>
  <si>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</si>
  <si>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</si>
  <si>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</si>
  <si>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</si>
  <si>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</si>
  <si>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</si>
  <si>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</si>
  <si>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</si>
  <si>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</si>
  <si>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</si>
  <si>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</si>
  <si>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</si>
  <si>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</si>
  <si>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</si>
  <si>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</si>
  <si>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</si>
  <si>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</si>
  <si>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</si>
  <si>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</si>
  <si>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</si>
  <si>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</si>
  <si>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</si>
  <si>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</si>
  <si>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</si>
  <si>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</si>
  <si>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</si>
  <si>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</si>
  <si>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</si>
  <si>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</si>
  <si>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</si>
  <si>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</si>
  <si>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</si>
  <si>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</si>
  <si>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</si>
  <si>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</si>
  <si>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</si>
  <si>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</si>
  <si>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</si>
  <si>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</si>
  <si>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</si>
  <si>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Wednesday 2023-07-12 - 13:30 to 15:30 Berlin</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</si>
  <si>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</si>
  <si>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</si>
  <si>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</si>
  <si>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</si>
  <si>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</si>
  <si>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</si>
  <si>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</si>
  <si>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</si>
  <si>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</si>
  <si>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</si>
  <si>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</si>
  <si>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</si>
  <si>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</si>
  <si>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</si>
  <si>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</si>
  <si>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</si>
  <si>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</si>
  <si>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</si>
  <si>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</si>
  <si>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</si>
  <si>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</si>
  <si>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</si>
  <si>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</si>
  <si>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</si>
  <si>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https://mentor.ieee.org/802.11/dcn/23/11-23-1001</t>
  </si>
  <si>
    <t>https://mentor.ieee.org/802.11/dcn/23/11-23-0999</t>
  </si>
  <si>
    <t>6:15-7:35pm</t>
  </si>
  <si>
    <t>7:40-8:50pm</t>
  </si>
  <si>
    <t>11-23-1153</t>
  </si>
  <si>
    <t>Sherlock</t>
  </si>
  <si>
    <t>Venkatesan</t>
  </si>
  <si>
    <t>11-23-0838</t>
  </si>
  <si>
    <t>WBA Liaison re: QOS</t>
  </si>
  <si>
    <t>1</t>
  </si>
  <si>
    <t>IEEE 802 meetings this week/update</t>
  </si>
  <si>
    <t>WG11 Agenda - Mon 2023-07-10 - 10:30 to 12:30 PM Berlin</t>
  </si>
  <si>
    <t>WG11 Agenda - Friday 2023-07-14 - 8:00 AM to 12:00 Noon  Berlin time</t>
  </si>
  <si>
    <t>11-23-964</t>
  </si>
  <si>
    <t>First recharter</t>
  </si>
  <si>
    <t>Selected Laison Report - 802.18</t>
  </si>
  <si>
    <t>P802.11bb implementation example</t>
  </si>
  <si>
    <t>Serafimovski</t>
  </si>
  <si>
    <t>11-23-1260</t>
  </si>
  <si>
    <t>11-23-1263</t>
  </si>
  <si>
    <t>11-23-480r2</t>
  </si>
  <si>
    <t>P802.11bn PAR and CSD (11-23-0079r9) motions</t>
  </si>
  <si>
    <t>11-23-1217</t>
  </si>
  <si>
    <t>P802.11-2020 COR 2</t>
  </si>
  <si>
    <t>11-23-1275r2</t>
  </si>
  <si>
    <t>D1.0 for sale, Liaison to WBA</t>
  </si>
  <si>
    <t>2</t>
  </si>
  <si>
    <t>D4.0 WGLB recirculation</t>
  </si>
  <si>
    <t>Berger</t>
  </si>
  <si>
    <t>D2.0 WGLB recirculation</t>
  </si>
  <si>
    <t>Ansley/McCan</t>
  </si>
  <si>
    <t>11-23-1295</t>
  </si>
  <si>
    <t>WGLB, report to EC, Conditional to SA, PAR confirmation,  ad-hoc</t>
  </si>
  <si>
    <t>PAR, CSD, 3rd recharter, Liaison to WFA</t>
  </si>
  <si>
    <t>doc.: IEEE 802.11-23/0979r6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</si>
</sst>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2">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94" fillId="34" borderId="40" xfId="106" applyFont="1" applyFill="1" applyBorder="1">
      <alignment horizontal="left" vertical="center" wrapText="1" inden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110" fillId="66" borderId="14" xfId="106" applyFont="1" applyFill="1" applyBorder="1" applyAlignment="1">
      <alignment horizontal="left" vertical="center" indent="1"/>
    </xf>
    <xf numFmtId="0" fontId="85" fillId="35" borderId="28" xfId="108" applyFont="1" applyFill="1" applyBorder="1" applyAlignment="1">
      <alignment horizontal="center" vertical="center"/>
    </xf>
    <xf numFmtId="0" fontId="84" fillId="35" borderId="0" xfId="106" applyFont="1" applyFill="1" applyBorder="1" applyAlignment="1">
      <alignment horizontal="center" vertical="center"/>
    </xf>
    <xf numFmtId="0" fontId="86" fillId="35" borderId="12" xfId="108" applyFont="1" applyFill="1" applyBorder="1" applyAlignment="1">
      <alignment horizontal="center" vertical="center"/>
    </xf>
    <xf numFmtId="49" fontId="10" fillId="0" borderId="0" xfId="61" applyNumberFormat="1" applyAlignment="1" applyProtection="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1260-00-00bb-tgbb-compliant-contept-implementation.pptx" TargetMode="External"/><Relationship Id="rId13"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hyperlink" Target="https://mentor.ieee.org/802.11/dcn/23/11-23-1263-00-0000-july-2023-liaison-to-ietf-report.pptx" TargetMode="External"/><Relationship Id="rId12"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964-01-0000-802-18-liaison-report-july-2023.pptx" TargetMode="External"/><Relationship Id="rId11" Type="http://schemas.openxmlformats.org/officeDocument/2006/relationships/hyperlink" Target="https://mentor.ieee.org/802.11/dcn/23/11-23-1275-02-0000-par-corrigendum-1-correct-assignment-of-anqp-info-id-for-ebcs-in-802-11bc.docx" TargetMode="External"/><Relationship Id="rId5" Type="http://schemas.openxmlformats.org/officeDocument/2006/relationships/hyperlink" Target="https://mentor.ieee.org/802.11/dcn/23/11-23-0964-01-0000-802-18-liaison-report-july-2023.pptx" TargetMode="External"/><Relationship Id="rId10" Type="http://schemas.openxmlformats.org/officeDocument/2006/relationships/hyperlink" Target="https://mentor.ieee.org/802.11/dcn/23/11-23-1217-01-0000-802-19-july-2023-liaison-report-to-802-11-wg.pptx" TargetMode="External"/><Relationship Id="rId4" Type="http://schemas.openxmlformats.org/officeDocument/2006/relationships/hyperlink" Target="https://mentor.ieee.org/802.11/dcn/23/11-23-0838-01-0000-wba-liaison-re-qos.docx" TargetMode="External"/><Relationship Id="rId9" Type="http://schemas.openxmlformats.org/officeDocument/2006/relationships/hyperlink" Target="https://mentor.ieee.org/802.11/dcn/23/11-23-0480-02-0uhr-uhr-proposed-par.pdf"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1295-00-0000-802revc-status-update.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9" sqref="C9"/>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606</v>
      </c>
      <c r="D4" s="8"/>
      <c r="E4" s="8"/>
      <c r="F4" s="8"/>
      <c r="G4" s="8"/>
      <c r="H4" s="8"/>
      <c r="I4" s="8"/>
      <c r="J4" s="8"/>
      <c r="K4" s="8"/>
      <c r="L4" s="8"/>
      <c r="M4" s="8"/>
    </row>
    <row r="5" spans="1:15" ht="20.100000000000001" customHeight="1" x14ac:dyDescent="0.35">
      <c r="B5" s="11" t="s">
        <v>8</v>
      </c>
      <c r="C5" s="12" t="s">
        <v>525</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526</v>
      </c>
      <c r="D8" s="19"/>
      <c r="E8" s="19"/>
      <c r="F8" s="19"/>
      <c r="G8" s="19"/>
      <c r="H8" s="8"/>
      <c r="I8" s="8"/>
      <c r="J8" s="8"/>
      <c r="K8" s="8"/>
      <c r="L8" s="8"/>
      <c r="M8" s="8"/>
    </row>
    <row r="9" spans="1:15" ht="20.100000000000001" customHeight="1" x14ac:dyDescent="0.4">
      <c r="B9" s="11" t="s">
        <v>11</v>
      </c>
      <c r="C9" s="37">
        <v>43659</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484</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2" t="s">
        <v>55</v>
      </c>
      <c r="D22" s="533"/>
      <c r="E22" s="533"/>
      <c r="F22" s="533"/>
      <c r="G22" s="533"/>
      <c r="H22" s="533"/>
      <c r="I22" s="533"/>
      <c r="J22" s="533"/>
      <c r="K22" s="533"/>
      <c r="L22" s="533"/>
      <c r="M22" s="533"/>
      <c r="N22" s="533"/>
      <c r="O22" s="533"/>
      <c r="P22" s="534"/>
    </row>
    <row r="23" spans="1:16" ht="20.100000000000001" customHeight="1" x14ac:dyDescent="0.35">
      <c r="B23" s="22" t="s">
        <v>54</v>
      </c>
      <c r="C23" s="535"/>
      <c r="D23" s="536"/>
      <c r="E23" s="536"/>
      <c r="F23" s="536"/>
      <c r="G23" s="536"/>
      <c r="H23" s="536"/>
      <c r="I23" s="536"/>
      <c r="J23" s="536"/>
      <c r="K23" s="536"/>
      <c r="L23" s="536"/>
      <c r="M23" s="536"/>
      <c r="N23" s="536"/>
      <c r="O23" s="536"/>
      <c r="P23" s="537"/>
    </row>
    <row r="24" spans="1:16" ht="20.100000000000001" customHeight="1" x14ac:dyDescent="0.3">
      <c r="C24" s="538"/>
      <c r="D24" s="539"/>
      <c r="E24" s="539"/>
      <c r="F24" s="539"/>
      <c r="G24" s="539"/>
      <c r="H24" s="539"/>
      <c r="I24" s="539"/>
      <c r="J24" s="539"/>
      <c r="K24" s="539"/>
      <c r="L24" s="539"/>
      <c r="M24" s="539"/>
      <c r="N24" s="539"/>
      <c r="O24" s="539"/>
      <c r="P24" s="540"/>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7" t="str">
        <f>Parameters!B1</f>
        <v>IEEE 802.11 WIRELESS LOCAL AREA NETWORKS SESSION #200</v>
      </c>
      <c r="C2" s="548"/>
      <c r="D2" s="548"/>
      <c r="E2" s="548"/>
      <c r="F2" s="548"/>
      <c r="G2" s="548"/>
      <c r="H2" s="548"/>
      <c r="I2" s="548"/>
      <c r="J2" s="548"/>
      <c r="K2" s="548"/>
      <c r="L2" s="548"/>
      <c r="M2" s="548"/>
      <c r="N2" s="548"/>
      <c r="O2" s="548"/>
      <c r="P2" s="549"/>
      <c r="IS2" s="1" t="s">
        <v>3</v>
      </c>
    </row>
    <row r="3" spans="2:253" ht="15.75" customHeight="1" x14ac:dyDescent="0.25">
      <c r="B3" s="550"/>
      <c r="C3" s="551"/>
      <c r="D3" s="551"/>
      <c r="E3" s="551"/>
      <c r="F3" s="551"/>
      <c r="G3" s="551"/>
      <c r="H3" s="551"/>
      <c r="I3" s="551"/>
      <c r="J3" s="551"/>
      <c r="K3" s="551"/>
      <c r="L3" s="551"/>
      <c r="M3" s="551"/>
      <c r="N3" s="551"/>
      <c r="O3" s="551"/>
      <c r="P3" s="552"/>
    </row>
    <row r="4" spans="2:253" ht="15.75" customHeight="1" x14ac:dyDescent="0.25">
      <c r="B4" s="553"/>
      <c r="C4" s="554"/>
      <c r="D4" s="554"/>
      <c r="E4" s="554"/>
      <c r="F4" s="554"/>
      <c r="G4" s="554"/>
      <c r="H4" s="554"/>
      <c r="I4" s="554"/>
      <c r="J4" s="554"/>
      <c r="K4" s="554"/>
      <c r="L4" s="554"/>
      <c r="M4" s="554"/>
      <c r="N4" s="554"/>
      <c r="O4" s="554"/>
      <c r="P4" s="555"/>
    </row>
    <row r="5" spans="2:253" ht="21" customHeight="1" x14ac:dyDescent="0.25">
      <c r="B5" s="556" t="str">
        <f>Parameters!B2</f>
        <v>Berlin and teleconference</v>
      </c>
      <c r="C5" s="544"/>
      <c r="D5" s="544"/>
      <c r="E5" s="544"/>
      <c r="F5" s="544"/>
      <c r="G5" s="544"/>
      <c r="H5" s="544"/>
      <c r="I5" s="544"/>
      <c r="J5" s="544"/>
      <c r="K5" s="544"/>
      <c r="L5" s="544"/>
      <c r="M5" s="544"/>
      <c r="N5" s="544"/>
      <c r="O5" s="544"/>
      <c r="P5" s="544"/>
    </row>
    <row r="6" spans="2:253" ht="15.75" customHeight="1" x14ac:dyDescent="0.25">
      <c r="B6" s="544"/>
      <c r="C6" s="544"/>
      <c r="D6" s="544"/>
      <c r="E6" s="544"/>
      <c r="F6" s="544"/>
      <c r="G6" s="544"/>
      <c r="H6" s="544"/>
      <c r="I6" s="544"/>
      <c r="J6" s="544"/>
      <c r="K6" s="544"/>
      <c r="L6" s="544"/>
      <c r="M6" s="544"/>
      <c r="N6" s="544"/>
      <c r="O6" s="544"/>
      <c r="P6" s="544"/>
    </row>
    <row r="7" spans="2:253" ht="15.75" customHeight="1" x14ac:dyDescent="0.25">
      <c r="B7" s="558" t="str">
        <f>Parameters!B3</f>
        <v>July 9-14, 2023</v>
      </c>
      <c r="C7" s="558"/>
      <c r="D7" s="558"/>
      <c r="E7" s="558"/>
      <c r="F7" s="558"/>
      <c r="G7" s="558"/>
      <c r="H7" s="558"/>
      <c r="I7" s="558"/>
      <c r="J7" s="558"/>
      <c r="K7" s="558"/>
      <c r="L7" s="558"/>
      <c r="M7" s="558"/>
      <c r="N7" s="558"/>
      <c r="O7" s="558"/>
      <c r="P7" s="558"/>
    </row>
    <row r="8" spans="2:253" ht="15.75" customHeight="1" x14ac:dyDescent="0.25">
      <c r="B8" s="558"/>
      <c r="C8" s="558"/>
      <c r="D8" s="558"/>
      <c r="E8" s="558"/>
      <c r="F8" s="558"/>
      <c r="G8" s="558"/>
      <c r="H8" s="558"/>
      <c r="I8" s="558"/>
      <c r="J8" s="558"/>
      <c r="K8" s="558"/>
      <c r="L8" s="558"/>
      <c r="M8" s="558"/>
      <c r="N8" s="558"/>
      <c r="O8" s="558"/>
      <c r="P8" s="55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7" t="s">
        <v>2</v>
      </c>
      <c r="C25" s="557"/>
      <c r="D25" s="557"/>
      <c r="E25" s="557"/>
      <c r="F25" s="557"/>
      <c r="G25" s="557"/>
      <c r="H25" s="557"/>
      <c r="I25" s="557"/>
      <c r="J25" s="557"/>
      <c r="K25" s="557"/>
      <c r="L25" s="557"/>
      <c r="M25" s="557"/>
      <c r="N25" s="557"/>
      <c r="O25" s="557"/>
      <c r="P25" s="557"/>
    </row>
    <row r="26" spans="2:21" ht="15.75" customHeight="1" x14ac:dyDescent="0.25">
      <c r="B26" s="557"/>
      <c r="C26" s="557"/>
      <c r="D26" s="557"/>
      <c r="E26" s="557"/>
      <c r="F26" s="557"/>
      <c r="G26" s="557"/>
      <c r="H26" s="557"/>
      <c r="I26" s="557"/>
      <c r="J26" s="557"/>
      <c r="K26" s="557"/>
      <c r="L26" s="557"/>
      <c r="M26" s="557"/>
      <c r="N26" s="557"/>
      <c r="O26" s="557"/>
      <c r="P26" s="557"/>
    </row>
    <row r="27" spans="2:21" ht="15.75" customHeight="1" x14ac:dyDescent="0.25">
      <c r="B27" s="544" t="s">
        <v>277</v>
      </c>
      <c r="C27" s="544"/>
      <c r="D27" s="544"/>
      <c r="E27" s="544"/>
      <c r="F27" s="544"/>
      <c r="G27" s="544"/>
      <c r="H27" s="544"/>
      <c r="I27" s="544"/>
      <c r="J27" s="545"/>
      <c r="K27" s="545"/>
      <c r="L27" s="541" t="str">
        <f>Title!C14</f>
        <v>dstanley@ieee.org</v>
      </c>
      <c r="M27" s="542"/>
      <c r="N27" s="542"/>
      <c r="O27" s="542"/>
      <c r="P27" s="542"/>
      <c r="Q27" s="542"/>
      <c r="R27" s="542"/>
    </row>
    <row r="28" spans="2:21" ht="15.75" customHeight="1" x14ac:dyDescent="0.25">
      <c r="B28" s="546"/>
      <c r="C28" s="546"/>
      <c r="D28" s="546"/>
      <c r="E28" s="546"/>
      <c r="F28" s="546"/>
      <c r="G28" s="546"/>
      <c r="H28" s="546"/>
      <c r="I28" s="546"/>
      <c r="J28" s="545"/>
      <c r="K28" s="545"/>
      <c r="L28" s="543"/>
      <c r="M28" s="543"/>
      <c r="N28" s="543"/>
      <c r="O28" s="543"/>
      <c r="P28" s="543"/>
      <c r="Q28" s="543"/>
      <c r="R28" s="543"/>
    </row>
    <row r="29" spans="2:21" ht="15.75" customHeight="1" x14ac:dyDescent="0.25">
      <c r="B29" s="544" t="s">
        <v>278</v>
      </c>
      <c r="C29" s="544"/>
      <c r="D29" s="544"/>
      <c r="E29" s="544"/>
      <c r="F29" s="544"/>
      <c r="G29" s="544"/>
      <c r="H29" s="544"/>
      <c r="I29" s="544"/>
      <c r="J29" s="545"/>
      <c r="K29" s="545"/>
      <c r="L29" s="541" t="str">
        <f>Title!I14</f>
        <v>jrosdahl@ieee.org</v>
      </c>
      <c r="M29" s="542"/>
      <c r="N29" s="542"/>
      <c r="O29" s="542"/>
      <c r="P29" s="542"/>
      <c r="Q29" s="542"/>
      <c r="R29" s="542"/>
    </row>
    <row r="30" spans="2:21" ht="15.75" customHeight="1" x14ac:dyDescent="0.25">
      <c r="B30" s="546"/>
      <c r="C30" s="546"/>
      <c r="D30" s="546"/>
      <c r="E30" s="546"/>
      <c r="F30" s="546"/>
      <c r="G30" s="546"/>
      <c r="H30" s="546"/>
      <c r="I30" s="546"/>
      <c r="J30" s="545"/>
      <c r="K30" s="545"/>
      <c r="L30" s="543"/>
      <c r="M30" s="543"/>
      <c r="N30" s="543"/>
      <c r="O30" s="543"/>
      <c r="P30" s="543"/>
      <c r="Q30" s="543"/>
      <c r="R30" s="543"/>
    </row>
    <row r="31" spans="2:21" ht="15.75" customHeight="1" x14ac:dyDescent="0.25">
      <c r="B31" s="544" t="s">
        <v>279</v>
      </c>
      <c r="C31" s="544"/>
      <c r="D31" s="544"/>
      <c r="E31" s="544"/>
      <c r="F31" s="544"/>
      <c r="G31" s="544"/>
      <c r="H31" s="544"/>
      <c r="I31" s="544"/>
      <c r="J31" s="545"/>
      <c r="K31" s="545"/>
      <c r="L31" s="541" t="str">
        <f>Title!I20</f>
        <v xml:space="preserve">robert.stacey@intel.com </v>
      </c>
      <c r="M31" s="542"/>
      <c r="N31" s="542"/>
      <c r="O31" s="542"/>
      <c r="P31" s="542"/>
      <c r="Q31" s="542"/>
      <c r="R31" s="542"/>
    </row>
    <row r="32" spans="2:21" ht="15.75" customHeight="1" x14ac:dyDescent="0.25">
      <c r="B32" s="546"/>
      <c r="C32" s="546"/>
      <c r="D32" s="546"/>
      <c r="E32" s="546"/>
      <c r="F32" s="546"/>
      <c r="G32" s="546"/>
      <c r="H32" s="546"/>
      <c r="I32" s="546"/>
      <c r="J32" s="545"/>
      <c r="K32" s="545"/>
      <c r="L32" s="543"/>
      <c r="M32" s="543"/>
      <c r="N32" s="543"/>
      <c r="O32" s="543"/>
      <c r="P32" s="543"/>
      <c r="Q32" s="543"/>
      <c r="R32" s="543"/>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tabSelected="1" zoomScale="40" zoomScaleNormal="40" workbookViewId="0">
      <pane xSplit="5" ySplit="4" topLeftCell="G5" activePane="bottomRight" state="frozen"/>
      <selection activeCell="C1" sqref="C1"/>
      <selection pane="topRight" activeCell="F1" sqref="F1"/>
      <selection pane="bottomLeft" activeCell="C4" sqref="C4"/>
      <selection pane="bottomRight" activeCell="AF1" sqref="AF1"/>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559" t="s">
        <v>562</v>
      </c>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59"/>
      <c r="AF1" s="343" t="s">
        <v>550</v>
      </c>
      <c r="AG1" s="156"/>
      <c r="AK1" s="156"/>
    </row>
    <row r="2" spans="1:41" s="166" customFormat="1" ht="54.45" customHeight="1" thickBot="1" x14ac:dyDescent="0.3">
      <c r="A2" s="193" t="s">
        <v>548</v>
      </c>
      <c r="B2" s="193" t="s">
        <v>492</v>
      </c>
      <c r="C2" s="193" t="s">
        <v>492</v>
      </c>
      <c r="D2" s="193" t="s">
        <v>517</v>
      </c>
      <c r="E2" s="193" t="s">
        <v>548</v>
      </c>
      <c r="F2" s="288" t="s">
        <v>549</v>
      </c>
      <c r="G2" s="561">
        <v>43655</v>
      </c>
      <c r="H2" s="562"/>
      <c r="I2" s="562"/>
      <c r="J2" s="562"/>
      <c r="K2" s="562"/>
      <c r="L2" s="563"/>
      <c r="M2" s="561">
        <f>G2+1</f>
        <v>43656</v>
      </c>
      <c r="N2" s="562"/>
      <c r="O2" s="562"/>
      <c r="P2" s="562"/>
      <c r="Q2" s="562"/>
      <c r="R2" s="279"/>
      <c r="S2" s="561">
        <f>M2+1</f>
        <v>43657</v>
      </c>
      <c r="T2" s="562"/>
      <c r="U2" s="562"/>
      <c r="V2" s="562"/>
      <c r="W2" s="562"/>
      <c r="X2" s="279"/>
      <c r="Y2" s="561">
        <f>S2+1</f>
        <v>43658</v>
      </c>
      <c r="Z2" s="562"/>
      <c r="AA2" s="562"/>
      <c r="AB2" s="562"/>
      <c r="AC2" s="562"/>
      <c r="AD2" s="279"/>
      <c r="AE2" s="289">
        <f>Y2+1</f>
        <v>43659</v>
      </c>
      <c r="AG2" s="166" t="s">
        <v>493</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494</v>
      </c>
      <c r="C4" s="203" t="s">
        <v>389</v>
      </c>
      <c r="D4" s="204" t="s">
        <v>495</v>
      </c>
      <c r="E4" s="205" t="s">
        <v>407</v>
      </c>
      <c r="F4" s="206" t="s">
        <v>442</v>
      </c>
      <c r="G4" s="207" t="s">
        <v>342</v>
      </c>
      <c r="H4" s="198" t="s">
        <v>343</v>
      </c>
      <c r="I4" s="198" t="s">
        <v>344</v>
      </c>
      <c r="J4" s="198" t="s">
        <v>357</v>
      </c>
      <c r="K4" s="198" t="s">
        <v>358</v>
      </c>
      <c r="L4" s="208" t="s">
        <v>443</v>
      </c>
      <c r="M4" s="207" t="s">
        <v>345</v>
      </c>
      <c r="N4" s="198" t="s">
        <v>346</v>
      </c>
      <c r="O4" s="198" t="s">
        <v>347</v>
      </c>
      <c r="P4" s="198" t="s">
        <v>348</v>
      </c>
      <c r="Q4" s="198" t="s">
        <v>359</v>
      </c>
      <c r="R4" s="208" t="s">
        <v>444</v>
      </c>
      <c r="S4" s="207" t="s">
        <v>349</v>
      </c>
      <c r="T4" s="198" t="s">
        <v>350</v>
      </c>
      <c r="U4" s="198" t="s">
        <v>351</v>
      </c>
      <c r="V4" s="198" t="s">
        <v>445</v>
      </c>
      <c r="W4" s="198" t="s">
        <v>446</v>
      </c>
      <c r="X4" s="208" t="s">
        <v>447</v>
      </c>
      <c r="Y4" s="207" t="s">
        <v>352</v>
      </c>
      <c r="Z4" s="198" t="s">
        <v>353</v>
      </c>
      <c r="AA4" s="198" t="s">
        <v>354</v>
      </c>
      <c r="AB4" s="198" t="s">
        <v>355</v>
      </c>
      <c r="AC4" s="198" t="s">
        <v>448</v>
      </c>
      <c r="AD4" s="208" t="s">
        <v>449</v>
      </c>
      <c r="AE4" s="201" t="s">
        <v>356</v>
      </c>
      <c r="AF4" s="167" t="s">
        <v>400</v>
      </c>
      <c r="AG4" s="167" t="s">
        <v>420</v>
      </c>
      <c r="AH4" s="167" t="s">
        <v>416</v>
      </c>
      <c r="AI4" s="167" t="s">
        <v>415</v>
      </c>
      <c r="AJ4" s="167" t="s">
        <v>402</v>
      </c>
      <c r="AK4" s="167" t="s">
        <v>403</v>
      </c>
      <c r="AM4" s="167" t="s">
        <v>502</v>
      </c>
      <c r="AN4" s="167" t="s">
        <v>503</v>
      </c>
      <c r="AO4" s="167" t="s">
        <v>504</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450</v>
      </c>
      <c r="H7" s="398" t="s">
        <v>339</v>
      </c>
      <c r="I7" s="450" t="s">
        <v>451</v>
      </c>
      <c r="J7" s="417"/>
      <c r="K7" s="400" t="s">
        <v>362</v>
      </c>
      <c r="L7" s="451" t="s">
        <v>551</v>
      </c>
      <c r="M7" s="312" t="s">
        <v>418</v>
      </c>
      <c r="N7" s="398" t="s">
        <v>339</v>
      </c>
      <c r="O7" s="389" t="s">
        <v>450</v>
      </c>
      <c r="P7" s="217"/>
      <c r="Q7" s="525" t="s">
        <v>331</v>
      </c>
      <c r="R7" s="498" t="s">
        <v>552</v>
      </c>
      <c r="S7" s="322" t="s">
        <v>478</v>
      </c>
      <c r="T7" s="398" t="s">
        <v>339</v>
      </c>
      <c r="U7" s="218"/>
      <c r="V7" s="510" t="s">
        <v>496</v>
      </c>
      <c r="W7" s="321" t="s">
        <v>362</v>
      </c>
      <c r="X7" s="492"/>
      <c r="Y7" s="224" t="s">
        <v>332</v>
      </c>
      <c r="Z7" s="398" t="s">
        <v>339</v>
      </c>
      <c r="AA7" s="450" t="s">
        <v>451</v>
      </c>
      <c r="AB7" s="528" t="s">
        <v>60</v>
      </c>
      <c r="AC7" s="400" t="s">
        <v>362</v>
      </c>
      <c r="AD7" s="515">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452</v>
      </c>
      <c r="H8" s="229"/>
      <c r="I8" s="452" t="s">
        <v>479</v>
      </c>
      <c r="J8" s="501"/>
      <c r="K8" s="419"/>
      <c r="L8" s="453" t="s">
        <v>553</v>
      </c>
      <c r="M8" s="314"/>
      <c r="N8" s="229"/>
      <c r="O8" s="227" t="s">
        <v>452</v>
      </c>
      <c r="P8" s="215"/>
      <c r="Q8" s="526"/>
      <c r="R8" s="453" t="s">
        <v>554</v>
      </c>
      <c r="S8" s="325" t="s">
        <v>479</v>
      </c>
      <c r="T8" s="229"/>
      <c r="U8" s="213"/>
      <c r="V8" s="509"/>
      <c r="W8" s="228"/>
      <c r="X8" s="493"/>
      <c r="Y8" s="226" t="s">
        <v>429</v>
      </c>
      <c r="Z8" s="229"/>
      <c r="AA8" s="452" t="s">
        <v>479</v>
      </c>
      <c r="AB8" s="529"/>
      <c r="AC8" s="419"/>
      <c r="AD8" s="516" t="s">
        <v>455</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454"/>
      <c r="J9" s="501"/>
      <c r="K9" s="420"/>
      <c r="L9" s="455"/>
      <c r="M9" s="314"/>
      <c r="N9" s="229"/>
      <c r="O9" s="227"/>
      <c r="P9" s="215"/>
      <c r="Q9" s="499"/>
      <c r="R9" s="455"/>
      <c r="S9" s="402"/>
      <c r="T9" s="229"/>
      <c r="U9" s="213"/>
      <c r="V9" s="509"/>
      <c r="W9" s="233"/>
      <c r="X9" s="493"/>
      <c r="Y9" s="234"/>
      <c r="Z9" s="229"/>
      <c r="AA9" s="454"/>
      <c r="AB9" s="529"/>
      <c r="AC9" s="420"/>
      <c r="AD9" s="517"/>
      <c r="AE9" s="317" t="s">
        <v>457</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500"/>
      <c r="R10" s="405"/>
      <c r="S10" s="342"/>
      <c r="T10" s="319"/>
      <c r="U10" s="390"/>
      <c r="V10" s="514"/>
      <c r="W10" s="320"/>
      <c r="X10" s="494"/>
      <c r="Y10" s="236"/>
      <c r="Z10" s="238"/>
      <c r="AA10" s="240"/>
      <c r="AB10" s="530"/>
      <c r="AC10" s="404"/>
      <c r="AD10" s="518"/>
      <c r="AE10" s="317" t="s">
        <v>456</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450</v>
      </c>
      <c r="N12" s="225" t="s">
        <v>450</v>
      </c>
      <c r="O12" s="456" t="s">
        <v>458</v>
      </c>
      <c r="P12" s="217"/>
      <c r="Q12" s="397" t="s">
        <v>364</v>
      </c>
      <c r="R12" s="515">
        <v>18</v>
      </c>
      <c r="S12" s="354" t="s">
        <v>450</v>
      </c>
      <c r="T12" s="398" t="s">
        <v>339</v>
      </c>
      <c r="U12" s="372" t="s">
        <v>459</v>
      </c>
      <c r="V12" s="355" t="s">
        <v>451</v>
      </c>
      <c r="W12" s="331" t="s">
        <v>364</v>
      </c>
      <c r="X12" s="495"/>
      <c r="Y12" s="334" t="s">
        <v>478</v>
      </c>
      <c r="Z12" s="218"/>
      <c r="AA12" s="218"/>
      <c r="AB12" s="218"/>
      <c r="AC12" s="331" t="s">
        <v>364</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555</v>
      </c>
      <c r="I13" s="410"/>
      <c r="J13" s="410"/>
      <c r="K13" s="411"/>
      <c r="L13" s="230"/>
      <c r="M13" s="226" t="s">
        <v>452</v>
      </c>
      <c r="N13" s="227" t="s">
        <v>453</v>
      </c>
      <c r="O13" s="457" t="s">
        <v>460</v>
      </c>
      <c r="P13" s="215"/>
      <c r="Q13" s="496"/>
      <c r="R13" s="516" t="s">
        <v>455</v>
      </c>
      <c r="S13" s="356" t="s">
        <v>429</v>
      </c>
      <c r="T13" s="229"/>
      <c r="U13" s="315" t="s">
        <v>454</v>
      </c>
      <c r="V13" s="357" t="s">
        <v>479</v>
      </c>
      <c r="W13" s="335"/>
      <c r="X13" s="493"/>
      <c r="Y13" s="264" t="s">
        <v>479</v>
      </c>
      <c r="Z13" s="213"/>
      <c r="AA13" s="213"/>
      <c r="AB13" s="213"/>
      <c r="AC13" s="335"/>
      <c r="AD13" s="230"/>
      <c r="AE13" s="291"/>
      <c r="AF13" s="189"/>
      <c r="AG13" s="346">
        <v>17</v>
      </c>
      <c r="AH13" s="349">
        <v>18</v>
      </c>
      <c r="AI13" s="347">
        <v>0</v>
      </c>
      <c r="AJ13" s="348">
        <f>TIME(24-7,0,0)</f>
        <v>0.70833333333333337</v>
      </c>
      <c r="AK13" s="290" t="s">
        <v>494</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2"/>
      <c r="H14" s="353"/>
      <c r="I14" s="353" t="s">
        <v>556</v>
      </c>
      <c r="J14" s="353"/>
      <c r="K14" s="413"/>
      <c r="L14" s="230"/>
      <c r="M14" s="226"/>
      <c r="N14" s="227"/>
      <c r="O14" s="373"/>
      <c r="P14" s="215"/>
      <c r="Q14" s="497"/>
      <c r="R14" s="414"/>
      <c r="S14" s="231"/>
      <c r="T14" s="229"/>
      <c r="U14" s="244"/>
      <c r="V14" s="235"/>
      <c r="W14" s="336"/>
      <c r="X14" s="493"/>
      <c r="Y14" s="266"/>
      <c r="Z14" s="213"/>
      <c r="AA14" s="213"/>
      <c r="AB14" s="213"/>
      <c r="AC14" s="336"/>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15"/>
      <c r="J15" s="246"/>
      <c r="K15" s="330"/>
      <c r="L15" s="239"/>
      <c r="M15" s="236"/>
      <c r="N15" s="237"/>
      <c r="O15" s="328"/>
      <c r="P15" s="222"/>
      <c r="Q15" s="427"/>
      <c r="R15" s="416"/>
      <c r="S15" s="236"/>
      <c r="T15" s="319"/>
      <c r="U15" s="273"/>
      <c r="V15" s="240"/>
      <c r="W15" s="340"/>
      <c r="X15" s="494"/>
      <c r="Y15" s="342"/>
      <c r="Z15" s="390"/>
      <c r="AA15" s="390"/>
      <c r="AB15" s="390"/>
      <c r="AC15" s="340"/>
      <c r="AD15" s="239"/>
      <c r="AE15" s="294" t="s">
        <v>480</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481</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2" t="s">
        <v>551</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1" t="s">
        <v>497</v>
      </c>
      <c r="G18" s="354" t="s">
        <v>450</v>
      </c>
      <c r="H18" s="504" t="s">
        <v>496</v>
      </c>
      <c r="I18" s="458" t="s">
        <v>459</v>
      </c>
      <c r="J18" s="459" t="s">
        <v>363</v>
      </c>
      <c r="K18" s="460" t="s">
        <v>60</v>
      </c>
      <c r="L18" s="417"/>
      <c r="M18" s="354" t="s">
        <v>450</v>
      </c>
      <c r="N18" s="398" t="s">
        <v>339</v>
      </c>
      <c r="O18" s="461" t="s">
        <v>459</v>
      </c>
      <c r="P18" s="505" t="s">
        <v>496</v>
      </c>
      <c r="Q18" s="400" t="s">
        <v>362</v>
      </c>
      <c r="R18" s="445"/>
      <c r="S18" s="462"/>
      <c r="T18" s="463"/>
      <c r="U18" s="463"/>
      <c r="V18" s="463"/>
      <c r="W18" s="464"/>
      <c r="X18" s="444"/>
      <c r="Y18" s="354" t="s">
        <v>450</v>
      </c>
      <c r="Z18" s="461" t="s">
        <v>459</v>
      </c>
      <c r="AA18" s="450" t="s">
        <v>451</v>
      </c>
      <c r="AB18" s="459" t="s">
        <v>363</v>
      </c>
      <c r="AC18" s="465" t="s">
        <v>331</v>
      </c>
      <c r="AD18" s="217"/>
      <c r="AE18" s="443" t="s">
        <v>561</v>
      </c>
      <c r="AF18" s="256"/>
      <c r="AG18" s="347">
        <v>10</v>
      </c>
      <c r="AH18" s="347">
        <v>11</v>
      </c>
      <c r="AI18" s="347">
        <v>0</v>
      </c>
      <c r="AJ18" s="348">
        <f>TIME(10,0,0)</f>
        <v>0.41666666666666669</v>
      </c>
      <c r="AK18" s="290" t="s">
        <v>477</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461</v>
      </c>
      <c r="G19" s="356" t="s">
        <v>429</v>
      </c>
      <c r="H19" s="502"/>
      <c r="I19" s="466" t="s">
        <v>454</v>
      </c>
      <c r="J19" s="467"/>
      <c r="K19" s="468"/>
      <c r="L19" s="418"/>
      <c r="M19" s="356" t="s">
        <v>429</v>
      </c>
      <c r="N19" s="469"/>
      <c r="O19" s="470" t="s">
        <v>454</v>
      </c>
      <c r="P19" s="506"/>
      <c r="Q19" s="419"/>
      <c r="R19" s="379"/>
      <c r="S19" s="471"/>
      <c r="T19" s="353"/>
      <c r="U19" s="353" t="s">
        <v>462</v>
      </c>
      <c r="V19" s="353"/>
      <c r="W19" s="472"/>
      <c r="X19" s="323"/>
      <c r="Y19" s="226" t="s">
        <v>429</v>
      </c>
      <c r="Z19" s="470" t="s">
        <v>454</v>
      </c>
      <c r="AA19" s="452" t="s">
        <v>479</v>
      </c>
      <c r="AB19" s="467"/>
      <c r="AC19" s="473"/>
      <c r="AD19" s="215"/>
      <c r="AE19" s="437"/>
      <c r="AF19" s="256"/>
      <c r="AG19" s="347">
        <v>0</v>
      </c>
      <c r="AH19" s="347">
        <v>0</v>
      </c>
      <c r="AI19" s="347">
        <v>0</v>
      </c>
      <c r="AJ19" s="348">
        <v>0</v>
      </c>
      <c r="AK19" s="350" t="s">
        <v>482</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02"/>
      <c r="I20" s="474"/>
      <c r="J20" s="475"/>
      <c r="K20" s="468"/>
      <c r="L20" s="323"/>
      <c r="M20" s="226"/>
      <c r="N20" s="469"/>
      <c r="O20" s="474"/>
      <c r="P20" s="506"/>
      <c r="Q20" s="420"/>
      <c r="R20" s="379"/>
      <c r="S20" s="476"/>
      <c r="T20" s="477"/>
      <c r="U20" s="477"/>
      <c r="V20" s="477"/>
      <c r="W20" s="478"/>
      <c r="X20" s="323"/>
      <c r="Y20" s="479"/>
      <c r="Z20" s="470"/>
      <c r="AA20" s="454"/>
      <c r="AB20" s="475"/>
      <c r="AC20" s="480"/>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03"/>
      <c r="I21" s="481"/>
      <c r="J21" s="482"/>
      <c r="K21" s="483"/>
      <c r="L21" s="484"/>
      <c r="M21" s="485"/>
      <c r="N21" s="486"/>
      <c r="O21" s="481"/>
      <c r="P21" s="507"/>
      <c r="Q21" s="487"/>
      <c r="R21" s="488"/>
      <c r="S21" s="489"/>
      <c r="T21" s="415"/>
      <c r="U21" s="415"/>
      <c r="V21" s="415"/>
      <c r="W21" s="490"/>
      <c r="X21" s="484"/>
      <c r="Y21" s="226"/>
      <c r="Z21" s="474"/>
      <c r="AA21" s="454"/>
      <c r="AB21" s="491"/>
      <c r="AC21" s="480"/>
      <c r="AD21" s="215"/>
      <c r="AE21" s="437"/>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478</v>
      </c>
      <c r="H23" s="398" t="s">
        <v>339</v>
      </c>
      <c r="I23" s="217"/>
      <c r="J23" s="217"/>
      <c r="K23" s="331" t="s">
        <v>364</v>
      </c>
      <c r="L23" s="332" t="s">
        <v>463</v>
      </c>
      <c r="M23" s="224" t="s">
        <v>450</v>
      </c>
      <c r="N23" s="225" t="s">
        <v>450</v>
      </c>
      <c r="O23" s="333" t="s">
        <v>464</v>
      </c>
      <c r="P23" s="459" t="s">
        <v>363</v>
      </c>
      <c r="Q23" s="331" t="s">
        <v>364</v>
      </c>
      <c r="R23" s="374" t="s">
        <v>463</v>
      </c>
      <c r="S23" s="224" t="s">
        <v>450</v>
      </c>
      <c r="T23" s="334" t="s">
        <v>465</v>
      </c>
      <c r="U23" s="217"/>
      <c r="V23" s="459" t="s">
        <v>363</v>
      </c>
      <c r="W23" s="331" t="s">
        <v>364</v>
      </c>
      <c r="X23" s="421" t="s">
        <v>463</v>
      </c>
      <c r="Y23" s="334" t="s">
        <v>478</v>
      </c>
      <c r="Z23" s="398" t="s">
        <v>339</v>
      </c>
      <c r="AA23" s="215"/>
      <c r="AB23" s="422" t="s">
        <v>557</v>
      </c>
      <c r="AC23" s="331" t="s">
        <v>364</v>
      </c>
      <c r="AD23" s="217"/>
      <c r="AE23" s="437"/>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427</v>
      </c>
      <c r="G24" s="325" t="s">
        <v>479</v>
      </c>
      <c r="H24" s="229"/>
      <c r="I24" s="215"/>
      <c r="J24" s="215"/>
      <c r="K24" s="335"/>
      <c r="L24" s="332">
        <v>19</v>
      </c>
      <c r="M24" s="226" t="s">
        <v>452</v>
      </c>
      <c r="N24" s="227" t="s">
        <v>453</v>
      </c>
      <c r="O24" s="262" t="s">
        <v>466</v>
      </c>
      <c r="P24" s="324"/>
      <c r="Q24" s="335"/>
      <c r="R24" s="375">
        <v>24</v>
      </c>
      <c r="S24" s="226" t="s">
        <v>452</v>
      </c>
      <c r="T24" s="511" t="s">
        <v>466</v>
      </c>
      <c r="U24" s="215"/>
      <c r="V24" s="508"/>
      <c r="W24" s="335"/>
      <c r="X24" s="423">
        <v>24</v>
      </c>
      <c r="Y24" s="264" t="s">
        <v>479</v>
      </c>
      <c r="Z24" s="229"/>
      <c r="AA24" s="215"/>
      <c r="AB24" s="424"/>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466</v>
      </c>
      <c r="G25" s="391"/>
      <c r="H25" s="229"/>
      <c r="I25" s="215"/>
      <c r="J25" s="215"/>
      <c r="K25" s="336"/>
      <c r="L25" s="337"/>
      <c r="M25" s="231"/>
      <c r="N25" s="232"/>
      <c r="O25" s="265"/>
      <c r="P25" s="326"/>
      <c r="Q25" s="336"/>
      <c r="R25" s="376"/>
      <c r="S25" s="231"/>
      <c r="T25" s="512"/>
      <c r="U25" s="215"/>
      <c r="V25" s="326"/>
      <c r="W25" s="336"/>
      <c r="X25" s="425"/>
      <c r="Y25" s="266"/>
      <c r="Z25" s="229"/>
      <c r="AA25" s="215"/>
      <c r="AB25" s="424"/>
      <c r="AC25" s="336"/>
      <c r="AD25" s="215"/>
      <c r="AE25" s="437"/>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26" t="s">
        <v>330</v>
      </c>
      <c r="G26" s="329"/>
      <c r="H26" s="238"/>
      <c r="I26" s="222"/>
      <c r="J26" s="222"/>
      <c r="K26" s="340"/>
      <c r="L26" s="338"/>
      <c r="M26" s="231"/>
      <c r="N26" s="237"/>
      <c r="O26" s="339"/>
      <c r="P26" s="327"/>
      <c r="Q26" s="340"/>
      <c r="R26" s="377"/>
      <c r="S26" s="236"/>
      <c r="T26" s="513"/>
      <c r="U26" s="222"/>
      <c r="V26" s="327"/>
      <c r="W26" s="340"/>
      <c r="X26" s="428"/>
      <c r="Y26" s="342"/>
      <c r="Z26" s="319"/>
      <c r="AA26" s="215"/>
      <c r="AB26" s="429"/>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527" t="s">
        <v>559</v>
      </c>
      <c r="H27" s="519"/>
      <c r="I27" s="519"/>
      <c r="J27" s="519"/>
      <c r="K27" s="519"/>
      <c r="L27" s="520"/>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521"/>
      <c r="H28" s="522"/>
      <c r="I28" s="523" t="s">
        <v>574</v>
      </c>
      <c r="J28" s="522"/>
      <c r="K28" s="522"/>
      <c r="L28" s="524"/>
      <c r="M28" s="247" t="s">
        <v>330</v>
      </c>
      <c r="N28" s="247" t="s">
        <v>330</v>
      </c>
      <c r="O28" s="247" t="s">
        <v>330</v>
      </c>
      <c r="P28" s="247" t="s">
        <v>330</v>
      </c>
      <c r="Q28" s="247" t="s">
        <v>330</v>
      </c>
      <c r="R28" s="270" t="s">
        <v>330</v>
      </c>
      <c r="S28" s="248" t="s">
        <v>428</v>
      </c>
      <c r="T28" s="249" t="s">
        <v>428</v>
      </c>
      <c r="U28" s="249" t="s">
        <v>428</v>
      </c>
      <c r="V28" s="249" t="s">
        <v>428</v>
      </c>
      <c r="W28" s="249" t="s">
        <v>428</v>
      </c>
      <c r="X28" s="250" t="s">
        <v>428</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428</v>
      </c>
      <c r="T29" s="247" t="s">
        <v>428</v>
      </c>
      <c r="U29" s="247" t="s">
        <v>428</v>
      </c>
      <c r="V29" s="247" t="s">
        <v>428</v>
      </c>
      <c r="W29" s="247" t="s">
        <v>428</v>
      </c>
      <c r="X29" s="270" t="s">
        <v>428</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48">
        <v>802</v>
      </c>
      <c r="G30" s="435" t="s">
        <v>558</v>
      </c>
      <c r="H30" s="215"/>
      <c r="I30" s="215"/>
      <c r="J30" s="215"/>
      <c r="K30" s="255"/>
      <c r="L30" s="230"/>
      <c r="M30" s="334" t="s">
        <v>478</v>
      </c>
      <c r="N30" s="217"/>
      <c r="O30" s="430"/>
      <c r="P30" s="217"/>
      <c r="Q30" s="217"/>
      <c r="R30" s="254"/>
      <c r="S30" s="269" t="s">
        <v>428</v>
      </c>
      <c r="T30" s="247" t="s">
        <v>428</v>
      </c>
      <c r="U30" s="247" t="s">
        <v>428</v>
      </c>
      <c r="V30" s="247" t="s">
        <v>428</v>
      </c>
      <c r="W30" s="247" t="s">
        <v>428</v>
      </c>
      <c r="X30" s="270" t="s">
        <v>428</v>
      </c>
      <c r="Y30" s="271"/>
      <c r="Z30" s="271"/>
      <c r="AA30" s="271"/>
      <c r="AB30" s="271"/>
      <c r="AC30" s="431"/>
      <c r="AD30" s="431"/>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449" t="s">
        <v>570</v>
      </c>
      <c r="G31" s="446"/>
      <c r="H31" s="323"/>
      <c r="I31" s="378" t="s">
        <v>575</v>
      </c>
      <c r="J31" s="447"/>
      <c r="K31" s="323"/>
      <c r="L31" s="379"/>
      <c r="M31" s="264" t="s">
        <v>479</v>
      </c>
      <c r="N31" s="215"/>
      <c r="O31" s="215"/>
      <c r="P31" s="215"/>
      <c r="Q31" s="215"/>
      <c r="R31" s="258"/>
      <c r="S31" s="269" t="s">
        <v>428</v>
      </c>
      <c r="T31" s="247" t="s">
        <v>428</v>
      </c>
      <c r="U31" s="247" t="s">
        <v>428</v>
      </c>
      <c r="V31" s="247" t="s">
        <v>428</v>
      </c>
      <c r="W31" s="247" t="s">
        <v>428</v>
      </c>
      <c r="X31" s="270" t="s">
        <v>428</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449" t="s">
        <v>571</v>
      </c>
      <c r="G32" s="392"/>
      <c r="H32" s="222"/>
      <c r="I32" s="390"/>
      <c r="J32" s="390"/>
      <c r="K32" s="259"/>
      <c r="L32" s="239"/>
      <c r="M32" s="266"/>
      <c r="N32" s="215"/>
      <c r="O32" s="215"/>
      <c r="P32" s="215"/>
      <c r="Q32" s="215"/>
      <c r="R32" s="255"/>
      <c r="S32" s="433"/>
      <c r="T32" s="434"/>
      <c r="U32" s="434"/>
      <c r="V32" s="434"/>
      <c r="W32" s="434"/>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35" t="s">
        <v>558</v>
      </c>
      <c r="H33" s="215"/>
      <c r="I33" s="215"/>
      <c r="J33" s="215"/>
      <c r="K33" s="255"/>
      <c r="L33" s="230"/>
      <c r="M33" s="342"/>
      <c r="N33" s="222"/>
      <c r="O33" s="222"/>
      <c r="P33" s="222"/>
      <c r="Q33" s="222"/>
      <c r="R33" s="259"/>
      <c r="S33" s="436"/>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38"/>
      <c r="H34" s="215"/>
      <c r="I34" s="432" t="s">
        <v>560</v>
      </c>
      <c r="J34" s="215"/>
      <c r="K34" s="215"/>
      <c r="L34" s="230"/>
      <c r="M34" s="385"/>
      <c r="N34" s="217"/>
      <c r="O34" s="217"/>
      <c r="P34" s="218"/>
      <c r="Q34" s="217"/>
      <c r="R34" s="434"/>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39"/>
      <c r="H35" s="195"/>
      <c r="I35" s="195"/>
      <c r="J35" s="195"/>
      <c r="K35" s="195"/>
      <c r="L35" s="440"/>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18" zoomScale="130" zoomScaleNormal="130" workbookViewId="0">
      <selection activeCell="C133" sqref="C13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0" t="str">
        <f>Parameters!B1</f>
        <v>IEEE 802.11 WIRELESS LOCAL AREA NETWORKS SESSION #200</v>
      </c>
      <c r="B1" s="565"/>
      <c r="C1" s="565"/>
      <c r="D1" s="565"/>
      <c r="E1" s="565"/>
      <c r="F1" s="565"/>
      <c r="G1" s="565"/>
      <c r="H1" s="565"/>
      <c r="I1" s="565"/>
    </row>
    <row r="2" spans="1:9" ht="25.35" customHeight="1" x14ac:dyDescent="0.4">
      <c r="A2" s="570" t="str">
        <f>Parameters!B2</f>
        <v>Berlin and teleconference</v>
      </c>
      <c r="B2" s="565"/>
      <c r="C2" s="565"/>
      <c r="D2" s="565"/>
      <c r="E2" s="565"/>
      <c r="F2" s="565"/>
      <c r="G2" s="565"/>
      <c r="H2" s="565"/>
      <c r="I2" s="565"/>
    </row>
    <row r="3" spans="1:9" ht="25.35" customHeight="1" x14ac:dyDescent="0.4">
      <c r="A3" s="570" t="str">
        <f>Parameters!B3</f>
        <v>July 9-14, 2023</v>
      </c>
      <c r="B3" s="565"/>
      <c r="C3" s="565"/>
      <c r="D3" s="565"/>
      <c r="E3" s="565"/>
      <c r="F3" s="565"/>
      <c r="G3" s="565"/>
      <c r="H3" s="565"/>
      <c r="I3" s="565"/>
    </row>
    <row r="4" spans="1:9" ht="18" customHeight="1" x14ac:dyDescent="0.3">
      <c r="A4" s="564" t="s">
        <v>256</v>
      </c>
      <c r="B4" s="565"/>
      <c r="C4" s="565"/>
      <c r="D4" s="565"/>
      <c r="E4" s="565"/>
      <c r="F4" s="565"/>
      <c r="G4" s="565"/>
      <c r="H4" s="565"/>
      <c r="I4" s="565"/>
    </row>
    <row r="5" spans="1:9" ht="18" customHeight="1" x14ac:dyDescent="0.3">
      <c r="A5" s="564" t="s">
        <v>70</v>
      </c>
      <c r="B5" s="565"/>
      <c r="C5" s="565"/>
      <c r="D5" s="565"/>
      <c r="E5" s="565"/>
      <c r="F5" s="565"/>
      <c r="G5" s="565"/>
      <c r="H5" s="565"/>
      <c r="I5" s="565"/>
    </row>
    <row r="6" spans="1:9" ht="18" customHeight="1" x14ac:dyDescent="0.3">
      <c r="A6" s="564" t="s">
        <v>257</v>
      </c>
      <c r="B6" s="565"/>
      <c r="C6" s="565"/>
      <c r="D6" s="565"/>
      <c r="E6" s="565"/>
      <c r="F6" s="565"/>
      <c r="G6" s="565"/>
      <c r="H6" s="565"/>
      <c r="I6" s="565"/>
    </row>
    <row r="7" spans="1:9" ht="18" customHeight="1" x14ac:dyDescent="0.3">
      <c r="A7" s="564" t="s">
        <v>360</v>
      </c>
      <c r="B7" s="565"/>
      <c r="C7" s="565"/>
      <c r="D7" s="565"/>
      <c r="E7" s="565"/>
      <c r="F7" s="565"/>
      <c r="G7" s="565"/>
      <c r="H7" s="565"/>
      <c r="I7" s="565"/>
    </row>
    <row r="8" spans="1:9" ht="30" customHeight="1" x14ac:dyDescent="0.5">
      <c r="A8" s="566" t="str">
        <f>"Agenda R" &amp; Parameters!$B$8</f>
        <v>Agenda R6</v>
      </c>
      <c r="B8" s="567"/>
      <c r="C8" s="567"/>
      <c r="D8" s="567"/>
      <c r="E8" s="567"/>
      <c r="F8" s="567"/>
      <c r="G8" s="567"/>
      <c r="H8" s="567"/>
      <c r="I8" s="567"/>
    </row>
    <row r="12" spans="1:9" ht="15.6" x14ac:dyDescent="0.3">
      <c r="A12" s="568" t="s">
        <v>583</v>
      </c>
      <c r="B12" s="569"/>
      <c r="C12" s="569"/>
      <c r="D12" s="569"/>
      <c r="E12" s="569"/>
      <c r="F12" s="569"/>
      <c r="G12" s="569"/>
      <c r="H12" s="569"/>
      <c r="I12" s="569"/>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2</v>
      </c>
      <c r="H29" s="120">
        <f t="shared" si="1"/>
        <v>0.45138888888888884</v>
      </c>
      <c r="I29" s="92"/>
    </row>
    <row r="30" spans="1:10" ht="18" customHeight="1" x14ac:dyDescent="0.25">
      <c r="A30" s="63" t="s">
        <v>295</v>
      </c>
      <c r="B30" s="72" t="s">
        <v>82</v>
      </c>
      <c r="C30" s="72" t="s">
        <v>296</v>
      </c>
      <c r="D30" s="137" t="s">
        <v>265</v>
      </c>
      <c r="E30" s="69" t="s">
        <v>144</v>
      </c>
      <c r="F30" s="120">
        <f t="shared" si="2"/>
        <v>0.45138888888888884</v>
      </c>
      <c r="G30" s="82">
        <v>2</v>
      </c>
      <c r="H30" s="120">
        <f t="shared" si="1"/>
        <v>0.45277777777777772</v>
      </c>
      <c r="I30" s="92"/>
    </row>
    <row r="31" spans="1:10" ht="15.6" customHeight="1" x14ac:dyDescent="0.25">
      <c r="A31" s="63" t="s">
        <v>297</v>
      </c>
      <c r="B31" s="72" t="s">
        <v>82</v>
      </c>
      <c r="C31" s="72" t="s">
        <v>298</v>
      </c>
      <c r="D31" s="137" t="s">
        <v>265</v>
      </c>
      <c r="E31" s="69" t="s">
        <v>144</v>
      </c>
      <c r="F31" s="120">
        <f t="shared" si="2"/>
        <v>0.45277777777777772</v>
      </c>
      <c r="G31" s="82">
        <v>1</v>
      </c>
      <c r="H31" s="120">
        <f t="shared" si="1"/>
        <v>0.45347222222222217</v>
      </c>
      <c r="I31" s="92"/>
    </row>
    <row r="32" spans="1:10" ht="16.649999999999999" customHeight="1" x14ac:dyDescent="0.25">
      <c r="A32" s="63" t="s">
        <v>299</v>
      </c>
      <c r="B32" s="72" t="s">
        <v>82</v>
      </c>
      <c r="C32" s="72" t="s">
        <v>300</v>
      </c>
      <c r="D32" s="137" t="s">
        <v>265</v>
      </c>
      <c r="E32" s="69" t="s">
        <v>144</v>
      </c>
      <c r="F32" s="120">
        <f t="shared" si="2"/>
        <v>0.45347222222222217</v>
      </c>
      <c r="G32" s="82">
        <v>2</v>
      </c>
      <c r="H32" s="120">
        <f t="shared" si="1"/>
        <v>0.45486111111111105</v>
      </c>
      <c r="I32" s="92"/>
    </row>
    <row r="33" spans="1:10" ht="15.6" customHeight="1" x14ac:dyDescent="0.25">
      <c r="A33" s="63" t="s">
        <v>301</v>
      </c>
      <c r="B33" s="72" t="s">
        <v>82</v>
      </c>
      <c r="C33" s="72" t="s">
        <v>302</v>
      </c>
      <c r="D33" s="137" t="s">
        <v>265</v>
      </c>
      <c r="E33" s="69" t="s">
        <v>144</v>
      </c>
      <c r="F33" s="120">
        <f t="shared" si="2"/>
        <v>0.45486111111111105</v>
      </c>
      <c r="G33" s="82">
        <v>2</v>
      </c>
      <c r="H33" s="120">
        <f t="shared" si="1"/>
        <v>0.45624999999999993</v>
      </c>
      <c r="I33" s="92"/>
    </row>
    <row r="34" spans="1:10" ht="16.350000000000001" customHeight="1" x14ac:dyDescent="0.25">
      <c r="A34" s="63" t="s">
        <v>303</v>
      </c>
      <c r="B34" s="72" t="s">
        <v>82</v>
      </c>
      <c r="C34" s="72" t="s">
        <v>304</v>
      </c>
      <c r="D34" s="137" t="s">
        <v>265</v>
      </c>
      <c r="E34" s="69" t="s">
        <v>144</v>
      </c>
      <c r="F34" s="120">
        <f t="shared" si="2"/>
        <v>0.45624999999999993</v>
      </c>
      <c r="G34" s="82">
        <v>2</v>
      </c>
      <c r="H34" s="120">
        <f t="shared" si="1"/>
        <v>0.45763888888888882</v>
      </c>
      <c r="I34" s="92"/>
    </row>
    <row r="35" spans="1:10" ht="15.6" customHeight="1" x14ac:dyDescent="0.25">
      <c r="A35" s="63" t="s">
        <v>305</v>
      </c>
      <c r="B35" s="72" t="s">
        <v>82</v>
      </c>
      <c r="C35" s="72" t="s">
        <v>306</v>
      </c>
      <c r="D35" s="137" t="s">
        <v>265</v>
      </c>
      <c r="E35" s="69" t="s">
        <v>144</v>
      </c>
      <c r="F35" s="120">
        <f t="shared" si="2"/>
        <v>0.45763888888888882</v>
      </c>
      <c r="G35" s="82">
        <v>2</v>
      </c>
      <c r="H35" s="120">
        <f t="shared" si="1"/>
        <v>0.4590277777777777</v>
      </c>
      <c r="I35" s="92"/>
    </row>
    <row r="36" spans="1:10" ht="15.9" customHeight="1" x14ac:dyDescent="0.25">
      <c r="A36" s="63" t="s">
        <v>307</v>
      </c>
      <c r="B36" s="72"/>
      <c r="C36" s="72"/>
      <c r="D36" s="76"/>
      <c r="E36" s="72"/>
      <c r="F36" s="120">
        <f t="shared" si="2"/>
        <v>0.4590277777777777</v>
      </c>
      <c r="G36" s="82">
        <v>0</v>
      </c>
      <c r="H36" s="120">
        <f t="shared" si="1"/>
        <v>0.4590277777777777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0.4590277777777777</v>
      </c>
      <c r="G38" s="82">
        <v>1</v>
      </c>
      <c r="H38" s="120">
        <f>F38+TIME(0,G38,0)</f>
        <v>0.45972222222222214</v>
      </c>
      <c r="I38" s="92"/>
    </row>
    <row r="39" spans="1:10" ht="28.2" x14ac:dyDescent="0.3">
      <c r="A39" s="62" t="s">
        <v>310</v>
      </c>
      <c r="B39" s="69" t="s">
        <v>82</v>
      </c>
      <c r="C39" s="73" t="s">
        <v>127</v>
      </c>
      <c r="D39" s="137" t="s">
        <v>242</v>
      </c>
      <c r="E39" s="69" t="s">
        <v>101</v>
      </c>
      <c r="F39" s="117">
        <f>H38</f>
        <v>0.45972222222222214</v>
      </c>
      <c r="G39" s="79">
        <v>1</v>
      </c>
      <c r="H39" s="117">
        <f>F39+TIME(0,G39,0)</f>
        <v>0.46041666666666659</v>
      </c>
      <c r="I39" s="89"/>
    </row>
    <row r="40" spans="1:10" ht="15" x14ac:dyDescent="0.25">
      <c r="A40" s="97"/>
      <c r="B40" s="102"/>
      <c r="C40" s="102"/>
      <c r="D40" s="99"/>
      <c r="E40" s="102"/>
      <c r="F40" s="122">
        <f>H39</f>
        <v>0.46041666666666659</v>
      </c>
      <c r="G40" s="106">
        <v>0</v>
      </c>
      <c r="H40" s="122">
        <f>F40+TIME(0,G40,0)</f>
        <v>0.46041666666666659</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0.46041666666666659</v>
      </c>
      <c r="G43" s="79">
        <v>1</v>
      </c>
      <c r="H43" s="117">
        <f t="shared" ref="H43:H51" si="3">F43+TIME(0,G43,0)</f>
        <v>0.46111111111111103</v>
      </c>
      <c r="I43" s="89"/>
    </row>
    <row r="44" spans="1:10" ht="30" x14ac:dyDescent="0.25">
      <c r="A44" s="60" t="s">
        <v>113</v>
      </c>
      <c r="B44" s="69" t="s">
        <v>82</v>
      </c>
      <c r="C44" s="69" t="s">
        <v>397</v>
      </c>
      <c r="D44" s="137" t="s">
        <v>242</v>
      </c>
      <c r="E44" s="69" t="s">
        <v>101</v>
      </c>
      <c r="F44" s="117">
        <f t="shared" ref="F44:F51" si="4">H43</f>
        <v>0.46111111111111103</v>
      </c>
      <c r="G44" s="79">
        <v>1</v>
      </c>
      <c r="H44" s="117">
        <f t="shared" si="3"/>
        <v>0.46180555555555547</v>
      </c>
      <c r="I44" s="89"/>
    </row>
    <row r="45" spans="1:10" ht="15" x14ac:dyDescent="0.25">
      <c r="A45" s="60" t="s">
        <v>114</v>
      </c>
      <c r="B45" s="69" t="s">
        <v>82</v>
      </c>
      <c r="C45" s="69" t="s">
        <v>53</v>
      </c>
      <c r="D45" s="137" t="s">
        <v>244</v>
      </c>
      <c r="E45" s="69" t="s">
        <v>115</v>
      </c>
      <c r="F45" s="117">
        <f t="shared" si="4"/>
        <v>0.46180555555555547</v>
      </c>
      <c r="G45" s="79">
        <v>10</v>
      </c>
      <c r="H45" s="117">
        <f t="shared" si="3"/>
        <v>0.46874999999999989</v>
      </c>
      <c r="I45" s="89"/>
    </row>
    <row r="46" spans="1:10" ht="15" x14ac:dyDescent="0.25">
      <c r="A46" s="60" t="s">
        <v>116</v>
      </c>
      <c r="B46" s="69" t="s">
        <v>82</v>
      </c>
      <c r="C46" s="69" t="s">
        <v>117</v>
      </c>
      <c r="D46" s="137" t="s">
        <v>244</v>
      </c>
      <c r="E46" s="69" t="s">
        <v>115</v>
      </c>
      <c r="F46" s="117">
        <f t="shared" si="4"/>
        <v>0.46874999999999989</v>
      </c>
      <c r="G46" s="79">
        <v>2</v>
      </c>
      <c r="H46" s="117">
        <f t="shared" si="3"/>
        <v>0.47013888888888877</v>
      </c>
      <c r="I46" s="89"/>
    </row>
    <row r="47" spans="1:10" ht="15" x14ac:dyDescent="0.25">
      <c r="A47" s="60" t="s">
        <v>118</v>
      </c>
      <c r="B47" s="69" t="s">
        <v>82</v>
      </c>
      <c r="C47" s="69" t="s">
        <v>121</v>
      </c>
      <c r="D47" s="137" t="s">
        <v>244</v>
      </c>
      <c r="E47" s="69" t="s">
        <v>115</v>
      </c>
      <c r="F47" s="117">
        <f t="shared" si="4"/>
        <v>0.47013888888888877</v>
      </c>
      <c r="G47" s="79">
        <v>2</v>
      </c>
      <c r="H47" s="117">
        <f t="shared" si="3"/>
        <v>0.47152777777777766</v>
      </c>
      <c r="I47" s="89"/>
    </row>
    <row r="48" spans="1:10" ht="15" x14ac:dyDescent="0.25">
      <c r="A48" s="60" t="s">
        <v>120</v>
      </c>
      <c r="B48" s="69" t="s">
        <v>82</v>
      </c>
      <c r="C48" s="69" t="s">
        <v>123</v>
      </c>
      <c r="D48" s="137" t="s">
        <v>244</v>
      </c>
      <c r="E48" s="69" t="s">
        <v>115</v>
      </c>
      <c r="F48" s="117">
        <f t="shared" si="4"/>
        <v>0.47152777777777766</v>
      </c>
      <c r="G48" s="79">
        <v>2</v>
      </c>
      <c r="H48" s="117">
        <f t="shared" si="3"/>
        <v>0.47291666666666654</v>
      </c>
      <c r="I48" s="89"/>
    </row>
    <row r="49" spans="1:10" ht="15" x14ac:dyDescent="0.25">
      <c r="A49" s="60" t="s">
        <v>122</v>
      </c>
      <c r="B49" s="69" t="s">
        <v>82</v>
      </c>
      <c r="C49" s="69" t="s">
        <v>268</v>
      </c>
      <c r="D49" s="137" t="s">
        <v>244</v>
      </c>
      <c r="E49" s="69" t="s">
        <v>115</v>
      </c>
      <c r="F49" s="117">
        <f t="shared" si="4"/>
        <v>0.47291666666666654</v>
      </c>
      <c r="G49" s="79">
        <v>2</v>
      </c>
      <c r="H49" s="117">
        <f t="shared" si="3"/>
        <v>0.47430555555555542</v>
      </c>
      <c r="I49" s="89"/>
    </row>
    <row r="50" spans="1:10" ht="15" x14ac:dyDescent="0.25">
      <c r="A50" s="60" t="s">
        <v>124</v>
      </c>
      <c r="B50" s="69" t="s">
        <v>82</v>
      </c>
      <c r="C50" s="69" t="s">
        <v>126</v>
      </c>
      <c r="D50" s="137" t="s">
        <v>244</v>
      </c>
      <c r="E50" s="69" t="s">
        <v>115</v>
      </c>
      <c r="F50" s="117">
        <f t="shared" si="4"/>
        <v>0.47430555555555542</v>
      </c>
      <c r="G50" s="79">
        <v>2</v>
      </c>
      <c r="H50" s="117">
        <f t="shared" si="3"/>
        <v>0.47569444444444431</v>
      </c>
      <c r="I50" s="89"/>
    </row>
    <row r="51" spans="1:10" ht="15" x14ac:dyDescent="0.25">
      <c r="A51" s="61" t="s">
        <v>125</v>
      </c>
      <c r="B51" s="70"/>
      <c r="C51" s="70"/>
      <c r="D51" s="192" t="s">
        <v>244</v>
      </c>
      <c r="E51" s="70" t="s">
        <v>115</v>
      </c>
      <c r="F51" s="118">
        <f t="shared" si="4"/>
        <v>0.47569444444444431</v>
      </c>
      <c r="G51" s="80">
        <v>0</v>
      </c>
      <c r="H51" s="118">
        <f t="shared" si="3"/>
        <v>0.47569444444444431</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0.47569444444444431</v>
      </c>
      <c r="G55" s="82">
        <v>1</v>
      </c>
      <c r="H55" s="120">
        <f t="shared" ref="H55:H64" si="5">F55+TIME(0,G55,0)</f>
        <v>0.47638888888888875</v>
      </c>
      <c r="I55" s="94"/>
    </row>
    <row r="56" spans="1:10" ht="13.8" x14ac:dyDescent="0.25">
      <c r="A56" s="63" t="s">
        <v>134</v>
      </c>
      <c r="B56" s="72" t="s">
        <v>82</v>
      </c>
      <c r="C56" s="72" t="s">
        <v>322</v>
      </c>
      <c r="D56" s="137" t="s">
        <v>242</v>
      </c>
      <c r="E56" s="72" t="s">
        <v>101</v>
      </c>
      <c r="F56" s="120">
        <f t="shared" ref="F56:F64" si="6">H55</f>
        <v>0.47638888888888875</v>
      </c>
      <c r="G56" s="82">
        <v>2</v>
      </c>
      <c r="H56" s="120">
        <f t="shared" si="5"/>
        <v>0.47777777777777763</v>
      </c>
      <c r="I56" s="94"/>
    </row>
    <row r="57" spans="1:10" ht="13.8" x14ac:dyDescent="0.25">
      <c r="A57" s="63" t="s">
        <v>135</v>
      </c>
      <c r="B57" s="72" t="s">
        <v>82</v>
      </c>
      <c r="C57" s="72" t="s">
        <v>261</v>
      </c>
      <c r="D57" s="137" t="s">
        <v>242</v>
      </c>
      <c r="E57" s="72" t="s">
        <v>101</v>
      </c>
      <c r="F57" s="120">
        <f t="shared" si="6"/>
        <v>0.47777777777777763</v>
      </c>
      <c r="G57" s="82">
        <v>1</v>
      </c>
      <c r="H57" s="120">
        <f t="shared" si="5"/>
        <v>0.47847222222222208</v>
      </c>
      <c r="I57" s="94"/>
    </row>
    <row r="58" spans="1:10" ht="13.8" x14ac:dyDescent="0.25">
      <c r="A58" s="63" t="s">
        <v>136</v>
      </c>
      <c r="B58" s="72" t="s">
        <v>82</v>
      </c>
      <c r="C58" s="72" t="s">
        <v>137</v>
      </c>
      <c r="D58" s="137" t="s">
        <v>242</v>
      </c>
      <c r="E58" s="72" t="s">
        <v>101</v>
      </c>
      <c r="F58" s="120">
        <f t="shared" si="6"/>
        <v>0.47847222222222208</v>
      </c>
      <c r="G58" s="82">
        <v>2</v>
      </c>
      <c r="H58" s="120">
        <f t="shared" si="5"/>
        <v>0.47986111111111096</v>
      </c>
      <c r="I58" s="94"/>
    </row>
    <row r="59" spans="1:10" ht="13.8" x14ac:dyDescent="0.25">
      <c r="A59" s="63" t="s">
        <v>138</v>
      </c>
      <c r="B59" s="72" t="s">
        <v>82</v>
      </c>
      <c r="C59" s="72" t="s">
        <v>139</v>
      </c>
      <c r="D59" s="137" t="s">
        <v>242</v>
      </c>
      <c r="E59" s="72" t="s">
        <v>101</v>
      </c>
      <c r="F59" s="120">
        <f t="shared" si="6"/>
        <v>0.47986111111111096</v>
      </c>
      <c r="G59" s="82">
        <v>2</v>
      </c>
      <c r="H59" s="120">
        <f t="shared" si="5"/>
        <v>0.48124999999999984</v>
      </c>
      <c r="I59" s="94"/>
    </row>
    <row r="60" spans="1:10" ht="13.8" x14ac:dyDescent="0.25">
      <c r="A60" s="63" t="s">
        <v>140</v>
      </c>
      <c r="B60" s="72" t="s">
        <v>82</v>
      </c>
      <c r="C60" s="72" t="s">
        <v>141</v>
      </c>
      <c r="D60" s="137" t="s">
        <v>242</v>
      </c>
      <c r="E60" s="72" t="s">
        <v>144</v>
      </c>
      <c r="F60" s="120">
        <f t="shared" si="6"/>
        <v>0.48124999999999984</v>
      </c>
      <c r="G60" s="82">
        <v>1</v>
      </c>
      <c r="H60" s="120">
        <f t="shared" si="5"/>
        <v>0.48194444444444429</v>
      </c>
      <c r="I60" s="94"/>
    </row>
    <row r="61" spans="1:10" ht="13.8" x14ac:dyDescent="0.25">
      <c r="A61" s="63" t="s">
        <v>142</v>
      </c>
      <c r="B61" s="72" t="s">
        <v>82</v>
      </c>
      <c r="C61" s="72" t="s">
        <v>146</v>
      </c>
      <c r="D61" s="72"/>
      <c r="E61" s="72" t="s">
        <v>91</v>
      </c>
      <c r="F61" s="120">
        <f t="shared" si="6"/>
        <v>0.48194444444444429</v>
      </c>
      <c r="G61" s="82">
        <v>1</v>
      </c>
      <c r="H61" s="120">
        <f t="shared" si="5"/>
        <v>0.48263888888888873</v>
      </c>
      <c r="I61" s="94"/>
    </row>
    <row r="62" spans="1:10" ht="13.8" x14ac:dyDescent="0.25">
      <c r="A62" s="63" t="s">
        <v>145</v>
      </c>
      <c r="B62" s="72" t="s">
        <v>82</v>
      </c>
      <c r="C62" s="72" t="s">
        <v>148</v>
      </c>
      <c r="D62" s="137" t="s">
        <v>245</v>
      </c>
      <c r="E62" s="72" t="s">
        <v>144</v>
      </c>
      <c r="F62" s="120">
        <f t="shared" si="6"/>
        <v>0.48263888888888873</v>
      </c>
      <c r="G62" s="82">
        <v>1</v>
      </c>
      <c r="H62" s="120">
        <f t="shared" si="5"/>
        <v>0.48333333333333317</v>
      </c>
      <c r="I62" s="94"/>
    </row>
    <row r="63" spans="1:10" ht="13.8" x14ac:dyDescent="0.25">
      <c r="A63" s="63" t="s">
        <v>147</v>
      </c>
      <c r="B63" s="72" t="s">
        <v>82</v>
      </c>
      <c r="C63" s="72" t="s">
        <v>143</v>
      </c>
      <c r="D63" s="137" t="s">
        <v>245</v>
      </c>
      <c r="E63" s="72" t="s">
        <v>144</v>
      </c>
      <c r="F63" s="120">
        <f t="shared" si="6"/>
        <v>0.48333333333333317</v>
      </c>
      <c r="G63" s="82">
        <v>1</v>
      </c>
      <c r="H63" s="120">
        <f t="shared" si="5"/>
        <v>0.48402777777777761</v>
      </c>
      <c r="I63" s="94"/>
    </row>
    <row r="64" spans="1:10" ht="13.8" x14ac:dyDescent="0.25">
      <c r="A64" s="188" t="s">
        <v>149</v>
      </c>
      <c r="B64" s="99"/>
      <c r="C64" s="99"/>
      <c r="D64" s="101"/>
      <c r="E64" s="99"/>
      <c r="F64" s="186">
        <f t="shared" si="6"/>
        <v>0.48402777777777761</v>
      </c>
      <c r="G64" s="187">
        <v>0</v>
      </c>
      <c r="H64" s="186">
        <f t="shared" si="5"/>
        <v>0.48402777777777761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426</v>
      </c>
      <c r="F66" s="120">
        <f>H64</f>
        <v>0.48402777777777761</v>
      </c>
      <c r="G66" s="82">
        <v>2</v>
      </c>
      <c r="H66" s="120">
        <f t="shared" ref="H66:H71" si="7">F66+TIME(0,G66,0)</f>
        <v>0.4854166666666665</v>
      </c>
      <c r="I66" s="92"/>
    </row>
    <row r="67" spans="1:9" ht="13.8" x14ac:dyDescent="0.25">
      <c r="A67" s="63" t="s">
        <v>153</v>
      </c>
      <c r="B67" s="72" t="s">
        <v>82</v>
      </c>
      <c r="C67" s="72" t="s">
        <v>241</v>
      </c>
      <c r="D67" s="137" t="s">
        <v>245</v>
      </c>
      <c r="E67" s="72" t="s">
        <v>270</v>
      </c>
      <c r="F67" s="120">
        <f>H66</f>
        <v>0.4854166666666665</v>
      </c>
      <c r="G67" s="82">
        <v>2</v>
      </c>
      <c r="H67" s="120">
        <f t="shared" si="7"/>
        <v>0.48680555555555538</v>
      </c>
      <c r="I67" s="92"/>
    </row>
    <row r="68" spans="1:9" ht="13.8" x14ac:dyDescent="0.25">
      <c r="A68" s="63" t="s">
        <v>155</v>
      </c>
      <c r="B68" s="72" t="s">
        <v>82</v>
      </c>
      <c r="C68" s="72" t="s">
        <v>154</v>
      </c>
      <c r="D68" s="137" t="s">
        <v>245</v>
      </c>
      <c r="E68" s="72" t="s">
        <v>115</v>
      </c>
      <c r="F68" s="120">
        <f>H67</f>
        <v>0.48680555555555538</v>
      </c>
      <c r="G68" s="82">
        <v>2</v>
      </c>
      <c r="H68" s="120">
        <f t="shared" si="7"/>
        <v>0.48819444444444426</v>
      </c>
      <c r="I68" s="92"/>
    </row>
    <row r="69" spans="1:9" ht="13.8" x14ac:dyDescent="0.25">
      <c r="A69" s="63" t="s">
        <v>156</v>
      </c>
      <c r="B69" s="72" t="s">
        <v>82</v>
      </c>
      <c r="C69" s="72" t="s">
        <v>157</v>
      </c>
      <c r="D69" s="137" t="s">
        <v>245</v>
      </c>
      <c r="E69" s="72" t="s">
        <v>267</v>
      </c>
      <c r="F69" s="120">
        <f>H68</f>
        <v>0.48819444444444426</v>
      </c>
      <c r="G69" s="82">
        <v>2</v>
      </c>
      <c r="H69" s="120">
        <f t="shared" si="7"/>
        <v>0.48958333333333315</v>
      </c>
      <c r="I69" s="92"/>
    </row>
    <row r="70" spans="1:9" ht="13.8" x14ac:dyDescent="0.25">
      <c r="A70" s="63" t="s">
        <v>158</v>
      </c>
      <c r="B70" s="72" t="s">
        <v>82</v>
      </c>
      <c r="C70" s="72" t="s">
        <v>159</v>
      </c>
      <c r="D70" s="137" t="s">
        <v>245</v>
      </c>
      <c r="E70" s="72" t="s">
        <v>262</v>
      </c>
      <c r="F70" s="120">
        <f>H69</f>
        <v>0.48958333333333315</v>
      </c>
      <c r="G70" s="82">
        <v>2</v>
      </c>
      <c r="H70" s="120">
        <f t="shared" si="7"/>
        <v>0.49097222222222203</v>
      </c>
      <c r="I70" s="92"/>
    </row>
    <row r="71" spans="1:9" ht="13.8" x14ac:dyDescent="0.25">
      <c r="A71" s="63" t="s">
        <v>228</v>
      </c>
      <c r="B71" s="72" t="s">
        <v>82</v>
      </c>
      <c r="C71" s="72"/>
      <c r="D71" s="137"/>
      <c r="E71" s="72"/>
      <c r="F71" s="120">
        <f>H70</f>
        <v>0.49097222222222203</v>
      </c>
      <c r="G71" s="82">
        <v>0</v>
      </c>
      <c r="H71" s="120">
        <f t="shared" si="7"/>
        <v>0.49097222222222203</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0.49097222222222203</v>
      </c>
      <c r="G73" s="82">
        <v>2</v>
      </c>
      <c r="H73" s="120">
        <f t="shared" ref="H73:H80" si="8">F73+TIME(0,G73,0)</f>
        <v>0.49236111111111092</v>
      </c>
      <c r="I73" s="92"/>
    </row>
    <row r="74" spans="1:9" ht="13.8" x14ac:dyDescent="0.25">
      <c r="A74" s="63" t="s">
        <v>163</v>
      </c>
      <c r="B74" s="72" t="s">
        <v>82</v>
      </c>
      <c r="C74" s="72" t="s">
        <v>271</v>
      </c>
      <c r="D74" s="137" t="s">
        <v>245</v>
      </c>
      <c r="E74" s="72" t="s">
        <v>272</v>
      </c>
      <c r="F74" s="120">
        <f>H73</f>
        <v>0.49236111111111092</v>
      </c>
      <c r="G74" s="82">
        <v>2</v>
      </c>
      <c r="H74" s="120">
        <f t="shared" si="8"/>
        <v>0.4937499999999998</v>
      </c>
      <c r="I74" s="92"/>
    </row>
    <row r="75" spans="1:9" ht="13.8" x14ac:dyDescent="0.25">
      <c r="A75" s="63" t="s">
        <v>164</v>
      </c>
      <c r="B75" s="72" t="s">
        <v>82</v>
      </c>
      <c r="C75" s="72" t="s">
        <v>340</v>
      </c>
      <c r="D75" s="137" t="s">
        <v>245</v>
      </c>
      <c r="E75" s="72" t="s">
        <v>286</v>
      </c>
      <c r="F75" s="120">
        <f>H74</f>
        <v>0.4937499999999998</v>
      </c>
      <c r="G75" s="82">
        <v>2</v>
      </c>
      <c r="H75" s="120">
        <f t="shared" si="8"/>
        <v>0.49513888888888868</v>
      </c>
      <c r="I75" s="92"/>
    </row>
    <row r="76" spans="1:9" ht="13.8" x14ac:dyDescent="0.25">
      <c r="A76" s="63" t="s">
        <v>165</v>
      </c>
      <c r="B76" s="72" t="s">
        <v>82</v>
      </c>
      <c r="C76" s="72" t="s">
        <v>369</v>
      </c>
      <c r="D76" s="137" t="s">
        <v>245</v>
      </c>
      <c r="E76" s="72" t="s">
        <v>262</v>
      </c>
      <c r="F76" s="120">
        <f>H75</f>
        <v>0.49513888888888868</v>
      </c>
      <c r="G76" s="82">
        <v>2</v>
      </c>
      <c r="H76" s="120">
        <f t="shared" si="8"/>
        <v>0.49652777777777757</v>
      </c>
      <c r="I76" s="92"/>
    </row>
    <row r="77" spans="1:9" ht="13.8" x14ac:dyDescent="0.25">
      <c r="A77" s="63" t="s">
        <v>166</v>
      </c>
      <c r="B77" s="72" t="s">
        <v>82</v>
      </c>
      <c r="C77" s="72" t="s">
        <v>368</v>
      </c>
      <c r="D77" s="137" t="s">
        <v>245</v>
      </c>
      <c r="E77" s="72" t="s">
        <v>396</v>
      </c>
      <c r="F77" s="120">
        <f t="shared" ref="F77:F80" si="9">H76</f>
        <v>0.49652777777777757</v>
      </c>
      <c r="G77" s="82">
        <v>2</v>
      </c>
      <c r="H77" s="120">
        <f t="shared" si="8"/>
        <v>0.49791666666666645</v>
      </c>
      <c r="I77" s="92"/>
    </row>
    <row r="78" spans="1:9" ht="13.8" x14ac:dyDescent="0.25">
      <c r="A78" s="138" t="s">
        <v>167</v>
      </c>
      <c r="B78" s="72" t="s">
        <v>82</v>
      </c>
      <c r="C78" s="72" t="s">
        <v>500</v>
      </c>
      <c r="D78" s="137" t="s">
        <v>245</v>
      </c>
      <c r="E78" s="72" t="s">
        <v>170</v>
      </c>
      <c r="F78" s="120">
        <f t="shared" si="9"/>
        <v>0.49791666666666645</v>
      </c>
      <c r="G78" s="82">
        <v>2</v>
      </c>
      <c r="H78" s="120">
        <f t="shared" si="8"/>
        <v>0.49930555555555534</v>
      </c>
      <c r="I78" s="92"/>
    </row>
    <row r="79" spans="1:9" ht="13.8" x14ac:dyDescent="0.25">
      <c r="A79" s="138" t="s">
        <v>168</v>
      </c>
      <c r="B79" s="72" t="s">
        <v>82</v>
      </c>
      <c r="C79" s="72"/>
      <c r="D79" s="137" t="s">
        <v>245</v>
      </c>
      <c r="F79" s="120">
        <f t="shared" si="9"/>
        <v>0.49930555555555534</v>
      </c>
      <c r="G79" s="82">
        <v>0</v>
      </c>
      <c r="H79" s="120">
        <f t="shared" si="8"/>
        <v>0.49930555555555534</v>
      </c>
      <c r="I79" s="92"/>
    </row>
    <row r="80" spans="1:9" ht="13.8" x14ac:dyDescent="0.25">
      <c r="A80" s="138" t="s">
        <v>169</v>
      </c>
      <c r="B80" s="72" t="s">
        <v>82</v>
      </c>
      <c r="C80" s="72"/>
      <c r="D80" s="137" t="s">
        <v>245</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487</v>
      </c>
      <c r="D83" s="137" t="s">
        <v>245</v>
      </c>
      <c r="E83" s="72" t="s">
        <v>488</v>
      </c>
      <c r="F83" s="120">
        <f>H80</f>
        <v>0.49930555555555534</v>
      </c>
      <c r="G83" s="82">
        <v>2</v>
      </c>
      <c r="H83" s="120">
        <f>F83+TIME(0,G83,0)</f>
        <v>0.50069444444444422</v>
      </c>
      <c r="I83" s="92"/>
    </row>
    <row r="84" spans="1:10" ht="13.8" x14ac:dyDescent="0.25">
      <c r="A84" s="138" t="s">
        <v>231</v>
      </c>
      <c r="B84" s="72" t="s">
        <v>82</v>
      </c>
      <c r="C84" s="72" t="s">
        <v>518</v>
      </c>
      <c r="D84" s="137" t="s">
        <v>245</v>
      </c>
      <c r="E84" s="72" t="s">
        <v>258</v>
      </c>
      <c r="F84" s="120">
        <f>H83</f>
        <v>0.50069444444444422</v>
      </c>
      <c r="G84" s="82">
        <v>2</v>
      </c>
      <c r="H84" s="120">
        <f>F84+TIME(0,G84,0)</f>
        <v>0.5020833333333331</v>
      </c>
      <c r="I84" s="92"/>
    </row>
    <row r="85" spans="1:10" ht="13.8" x14ac:dyDescent="0.25">
      <c r="A85" s="196" t="s">
        <v>436</v>
      </c>
      <c r="B85" s="72" t="s">
        <v>82</v>
      </c>
      <c r="C85" s="72" t="s">
        <v>438</v>
      </c>
      <c r="D85" s="137" t="s">
        <v>245</v>
      </c>
      <c r="E85" s="72" t="s">
        <v>437</v>
      </c>
      <c r="F85" s="120">
        <f>H84</f>
        <v>0.5020833333333331</v>
      </c>
      <c r="G85" s="82">
        <v>2</v>
      </c>
      <c r="H85" s="120">
        <f>F85+TIME(0,G85,0)</f>
        <v>0.50347222222222199</v>
      </c>
      <c r="I85" s="92"/>
    </row>
    <row r="86" spans="1:10" ht="13.8" x14ac:dyDescent="0.25">
      <c r="A86" s="196" t="s">
        <v>486</v>
      </c>
      <c r="B86" s="72" t="s">
        <v>82</v>
      </c>
      <c r="C86" s="72" t="s">
        <v>314</v>
      </c>
      <c r="D86" s="137" t="s">
        <v>245</v>
      </c>
      <c r="E86" s="72" t="s">
        <v>316</v>
      </c>
      <c r="F86" s="120">
        <f>H85</f>
        <v>0.50347222222222199</v>
      </c>
      <c r="G86" s="82">
        <v>2</v>
      </c>
      <c r="H86" s="120">
        <f>F86+TIME(0,G86,0)</f>
        <v>0.50486111111111087</v>
      </c>
      <c r="I86" s="92"/>
    </row>
    <row r="87" spans="1:10" ht="13.8" x14ac:dyDescent="0.25">
      <c r="A87" s="196"/>
      <c r="B87" s="72"/>
      <c r="C87" s="72"/>
      <c r="D87" s="137"/>
      <c r="E87" s="72"/>
      <c r="F87" s="131"/>
      <c r="G87" s="132"/>
      <c r="H87" s="131"/>
      <c r="I87" s="277"/>
    </row>
    <row r="88" spans="1:10" ht="15.6" x14ac:dyDescent="0.3">
      <c r="A88" s="59" t="s">
        <v>317</v>
      </c>
      <c r="B88" s="302"/>
      <c r="C88" s="134" t="s">
        <v>587</v>
      </c>
      <c r="D88" s="303" t="s">
        <v>585</v>
      </c>
      <c r="E88" s="302" t="s">
        <v>424</v>
      </c>
      <c r="F88" s="304">
        <f>H86</f>
        <v>0.50486111111111087</v>
      </c>
      <c r="G88" s="305">
        <v>10</v>
      </c>
      <c r="H88" s="306">
        <f>F88+TIME(0,G88,0)</f>
        <v>0.51180555555555529</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82</v>
      </c>
      <c r="C91" s="72" t="s">
        <v>582</v>
      </c>
      <c r="D91" s="137"/>
      <c r="E91" s="72" t="s">
        <v>426</v>
      </c>
      <c r="F91" s="120">
        <f>H88</f>
        <v>0.51180555555555529</v>
      </c>
      <c r="G91" s="82">
        <v>5</v>
      </c>
      <c r="H91" s="120">
        <f>F91+TIME(0,G91,0)</f>
        <v>0.5152777777777775</v>
      </c>
      <c r="I91" s="89"/>
      <c r="J91" s="25"/>
    </row>
    <row r="92" spans="1:10" ht="15" x14ac:dyDescent="0.25">
      <c r="A92" s="60" t="s">
        <v>204</v>
      </c>
      <c r="B92" s="72" t="s">
        <v>82</v>
      </c>
      <c r="C92" s="72" t="s">
        <v>95</v>
      </c>
      <c r="D92" s="137"/>
      <c r="E92" s="72" t="s">
        <v>101</v>
      </c>
      <c r="F92" s="120">
        <f>H91</f>
        <v>0.5152777777777775</v>
      </c>
      <c r="G92" s="82">
        <v>2</v>
      </c>
      <c r="H92" s="120">
        <f>F92+TIME(0,G92,0)</f>
        <v>0.51666666666666639</v>
      </c>
      <c r="I92" s="147"/>
    </row>
    <row r="93" spans="1:10" ht="15" x14ac:dyDescent="0.25">
      <c r="A93" s="61"/>
      <c r="B93" s="130"/>
      <c r="C93" s="130"/>
      <c r="D93" s="143"/>
      <c r="E93" s="130"/>
      <c r="F93" s="131">
        <f>H92</f>
        <v>0.51666666666666639</v>
      </c>
      <c r="G93" s="132">
        <v>0</v>
      </c>
      <c r="H93" s="131">
        <f>F93+TIME(0,G93,0)</f>
        <v>0.51666666666666639</v>
      </c>
      <c r="I93" s="150"/>
    </row>
    <row r="94" spans="1:10" ht="15.6" x14ac:dyDescent="0.3">
      <c r="A94" s="64" t="s">
        <v>471</v>
      </c>
      <c r="B94" s="74"/>
      <c r="C94" s="74" t="s">
        <v>179</v>
      </c>
      <c r="D94" s="74"/>
      <c r="E94" s="74" t="s">
        <v>101</v>
      </c>
      <c r="F94" s="124">
        <f>H92</f>
        <v>0.51666666666666639</v>
      </c>
      <c r="G94" s="84">
        <v>1</v>
      </c>
      <c r="H94" s="124">
        <f>F94+TIME(0,G94,0)</f>
        <v>0.51736111111111083</v>
      </c>
      <c r="I94" s="148"/>
    </row>
    <row r="95" spans="1:10" x14ac:dyDescent="0.25">
      <c r="A95" s="65"/>
      <c r="B95" s="65"/>
      <c r="C95" s="65" t="s">
        <v>180</v>
      </c>
      <c r="D95" s="65"/>
      <c r="E95" s="65"/>
      <c r="F95" s="125"/>
      <c r="G95" s="85">
        <f>(H95-H94) * 24 * 60</f>
        <v>5.0000000000004619</v>
      </c>
      <c r="H95" s="125">
        <v>0.52083333333333337</v>
      </c>
      <c r="I95" s="165"/>
    </row>
    <row r="96" spans="1:10" x14ac:dyDescent="0.25">
      <c r="I96" s="147"/>
    </row>
    <row r="97" spans="1:15" ht="15.6" x14ac:dyDescent="0.3">
      <c r="A97" s="568" t="s">
        <v>547</v>
      </c>
      <c r="B97" s="569"/>
      <c r="C97" s="569"/>
      <c r="D97" s="569"/>
      <c r="E97" s="569"/>
      <c r="F97" s="569"/>
      <c r="G97" s="569"/>
      <c r="H97" s="569"/>
      <c r="I97" s="569"/>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441</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472</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3</v>
      </c>
      <c r="H109" s="117">
        <f t="shared" si="10"/>
        <v>0.56874999999999998</v>
      </c>
      <c r="I109" s="89"/>
    </row>
    <row r="110" spans="1:15" ht="15" x14ac:dyDescent="0.25">
      <c r="A110" s="60" t="s">
        <v>184</v>
      </c>
      <c r="B110" s="69" t="s">
        <v>82</v>
      </c>
      <c r="C110" s="69" t="s">
        <v>476</v>
      </c>
      <c r="D110" s="137" t="s">
        <v>242</v>
      </c>
      <c r="E110" s="69" t="s">
        <v>101</v>
      </c>
      <c r="F110" s="117">
        <f t="shared" si="11"/>
        <v>0.56874999999999998</v>
      </c>
      <c r="G110" s="79">
        <v>0</v>
      </c>
      <c r="H110" s="117">
        <f t="shared" si="10"/>
        <v>0.56874999999999998</v>
      </c>
      <c r="I110" s="89"/>
      <c r="L110" s="117"/>
      <c r="M110" s="79"/>
      <c r="N110" s="117"/>
      <c r="O110" s="69"/>
    </row>
    <row r="111" spans="1:15" ht="15" x14ac:dyDescent="0.25">
      <c r="A111" s="60" t="s">
        <v>193</v>
      </c>
      <c r="B111" s="69" t="s">
        <v>82</v>
      </c>
      <c r="C111" s="69" t="s">
        <v>485</v>
      </c>
      <c r="D111" s="137"/>
      <c r="E111" s="69" t="s">
        <v>91</v>
      </c>
      <c r="F111" s="117">
        <f t="shared" si="11"/>
        <v>0.56874999999999998</v>
      </c>
      <c r="G111" s="79">
        <v>1</v>
      </c>
      <c r="H111" s="117">
        <f t="shared" si="10"/>
        <v>0.56944444444444442</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576</v>
      </c>
      <c r="E114" s="72" t="s">
        <v>577</v>
      </c>
      <c r="F114" s="120">
        <f>H111</f>
        <v>0.56944444444444442</v>
      </c>
      <c r="G114" s="82">
        <v>5</v>
      </c>
      <c r="H114" s="120">
        <f>F114+TIME(0,G114,0)</f>
        <v>0.57291666666666663</v>
      </c>
      <c r="I114" s="92"/>
    </row>
    <row r="115" spans="1:9" ht="13.8" x14ac:dyDescent="0.25">
      <c r="A115" s="63" t="s">
        <v>379</v>
      </c>
      <c r="B115" s="72" t="s">
        <v>82</v>
      </c>
      <c r="C115" s="72" t="s">
        <v>187</v>
      </c>
      <c r="D115" s="137" t="s">
        <v>591</v>
      </c>
      <c r="E115" s="72" t="s">
        <v>262</v>
      </c>
      <c r="F115" s="120">
        <f>H114</f>
        <v>0.57291666666666663</v>
      </c>
      <c r="G115" s="82">
        <v>10</v>
      </c>
      <c r="H115" s="120">
        <f>F115+TIME(0,G115,0)</f>
        <v>0.57986111111111105</v>
      </c>
      <c r="I115" s="92"/>
    </row>
    <row r="116" spans="1:9" ht="13.8" x14ac:dyDescent="0.25">
      <c r="A116" s="63" t="s">
        <v>380</v>
      </c>
      <c r="B116" s="72" t="s">
        <v>82</v>
      </c>
      <c r="C116" s="72"/>
      <c r="D116" s="76"/>
      <c r="E116" s="72"/>
      <c r="F116" s="120">
        <f>H115</f>
        <v>0.57986111111111105</v>
      </c>
      <c r="G116" s="82">
        <v>0</v>
      </c>
      <c r="H116" s="120">
        <f>F116+TIME(0,G116,0)</f>
        <v>0.57986111111111105</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509</v>
      </c>
      <c r="D119" s="137"/>
      <c r="E119" s="72" t="s">
        <v>170</v>
      </c>
      <c r="F119" s="120">
        <f>H116</f>
        <v>0.57986111111111105</v>
      </c>
      <c r="G119" s="82">
        <v>0</v>
      </c>
      <c r="H119" s="120">
        <f>F119+TIME(0,G119,0)</f>
        <v>0.57986111111111105</v>
      </c>
      <c r="I119" s="92"/>
    </row>
    <row r="120" spans="1:9" ht="13.8" x14ac:dyDescent="0.25">
      <c r="A120" s="138" t="s">
        <v>319</v>
      </c>
      <c r="B120" s="72" t="s">
        <v>82</v>
      </c>
      <c r="C120" s="72" t="s">
        <v>247</v>
      </c>
      <c r="D120" s="137" t="s">
        <v>585</v>
      </c>
      <c r="E120" s="72" t="s">
        <v>424</v>
      </c>
      <c r="F120" s="120">
        <f>H119</f>
        <v>0.57986111111111105</v>
      </c>
      <c r="G120" s="82">
        <v>0</v>
      </c>
      <c r="H120" s="120">
        <f>F120+TIME(0,G120,0)</f>
        <v>0.57986111111111105</v>
      </c>
      <c r="I120" s="92"/>
    </row>
    <row r="121" spans="1:9" ht="14.1" customHeight="1" x14ac:dyDescent="0.25">
      <c r="A121" s="138" t="s">
        <v>498</v>
      </c>
      <c r="B121" s="72" t="s">
        <v>82</v>
      </c>
      <c r="C121" s="72" t="s">
        <v>269</v>
      </c>
      <c r="D121" s="137" t="s">
        <v>594</v>
      </c>
      <c r="E121" s="72" t="s">
        <v>276</v>
      </c>
      <c r="F121" s="120">
        <f>H120</f>
        <v>0.57986111111111105</v>
      </c>
      <c r="G121" s="82">
        <v>5</v>
      </c>
      <c r="H121" s="120">
        <f>F121+TIME(0,G121,0)</f>
        <v>0.58333333333333326</v>
      </c>
      <c r="I121" s="92"/>
    </row>
    <row r="122" spans="1:9" ht="14.1" customHeight="1" x14ac:dyDescent="0.25">
      <c r="A122" s="138" t="s">
        <v>499</v>
      </c>
      <c r="B122" s="72" t="s">
        <v>82</v>
      </c>
      <c r="C122" s="72" t="s">
        <v>425</v>
      </c>
      <c r="D122" s="76"/>
      <c r="E122" s="72" t="s">
        <v>426</v>
      </c>
      <c r="F122" s="120">
        <f>H121</f>
        <v>0.58333333333333326</v>
      </c>
      <c r="G122" s="82">
        <v>0</v>
      </c>
      <c r="H122" s="120">
        <f>F122+TIME(0,G122,0)</f>
        <v>0.58333333333333326</v>
      </c>
      <c r="I122" s="92"/>
    </row>
    <row r="123" spans="1:9" ht="14.1" customHeight="1" x14ac:dyDescent="0.25">
      <c r="A123" s="138"/>
      <c r="B123" s="72"/>
      <c r="C123" s="72"/>
      <c r="D123" s="76"/>
      <c r="E123" s="72"/>
      <c r="F123" s="120"/>
      <c r="G123" s="82"/>
      <c r="H123" s="120"/>
      <c r="I123" s="92"/>
    </row>
    <row r="124" spans="1:9" ht="15.6" x14ac:dyDescent="0.3">
      <c r="A124" s="59" t="s">
        <v>440</v>
      </c>
      <c r="B124" s="68"/>
      <c r="C124" s="68" t="s">
        <v>174</v>
      </c>
      <c r="D124" s="134"/>
      <c r="E124" s="68"/>
      <c r="F124" s="116"/>
      <c r="G124" s="78"/>
      <c r="H124" s="116"/>
      <c r="I124" s="172"/>
    </row>
    <row r="125" spans="1:9" ht="15.6" customHeight="1" x14ac:dyDescent="0.25">
      <c r="A125" s="138" t="s">
        <v>130</v>
      </c>
      <c r="B125" s="72" t="s">
        <v>206</v>
      </c>
      <c r="C125" s="72" t="s">
        <v>595</v>
      </c>
      <c r="D125" s="531" t="s">
        <v>596</v>
      </c>
      <c r="E125" s="67" t="s">
        <v>144</v>
      </c>
      <c r="F125" s="120">
        <f>H122</f>
        <v>0.58333333333333326</v>
      </c>
      <c r="G125" s="82">
        <v>10</v>
      </c>
      <c r="H125" s="120">
        <f>F125+TIME(0,G125,0)</f>
        <v>0.59027777777777768</v>
      </c>
      <c r="I125" s="92"/>
    </row>
    <row r="126" spans="1:9" ht="15.6" customHeight="1" x14ac:dyDescent="0.25">
      <c r="A126" s="138" t="s">
        <v>150</v>
      </c>
      <c r="B126" s="72" t="s">
        <v>206</v>
      </c>
      <c r="C126" s="72" t="s">
        <v>593</v>
      </c>
      <c r="D126" s="137" t="s">
        <v>592</v>
      </c>
      <c r="E126" s="72" t="s">
        <v>488</v>
      </c>
      <c r="F126" s="120">
        <f>H125</f>
        <v>0.59027777777777768</v>
      </c>
      <c r="G126" s="82">
        <v>15</v>
      </c>
      <c r="H126" s="120">
        <f>F126+TIME(0,G126,0)</f>
        <v>0.60069444444444431</v>
      </c>
      <c r="I126" s="92"/>
    </row>
    <row r="127" spans="1:9" ht="13.8" x14ac:dyDescent="0.25">
      <c r="A127" s="63" t="s">
        <v>160</v>
      </c>
      <c r="B127" s="72" t="s">
        <v>82</v>
      </c>
      <c r="C127" s="72" t="s">
        <v>580</v>
      </c>
      <c r="D127" s="137" t="s">
        <v>579</v>
      </c>
      <c r="E127" s="72" t="s">
        <v>578</v>
      </c>
      <c r="F127" s="120">
        <f>H126</f>
        <v>0.60069444444444431</v>
      </c>
      <c r="G127" s="82">
        <v>20</v>
      </c>
      <c r="H127" s="120">
        <f>F127+TIME(0,G127,0)</f>
        <v>0.61458333333333315</v>
      </c>
      <c r="I127" s="92"/>
    </row>
    <row r="128" spans="1:9" ht="13.8" x14ac:dyDescent="0.25">
      <c r="A128" s="63" t="s">
        <v>171</v>
      </c>
      <c r="B128" s="72" t="s">
        <v>82</v>
      </c>
      <c r="C128" s="72" t="s">
        <v>588</v>
      </c>
      <c r="D128" s="140" t="s">
        <v>590</v>
      </c>
      <c r="E128" s="72" t="s">
        <v>589</v>
      </c>
      <c r="F128" s="120">
        <f>H127</f>
        <v>0.61458333333333315</v>
      </c>
      <c r="G128" s="82">
        <v>10</v>
      </c>
      <c r="H128" s="120">
        <f>F128+TIME(0,G128,0)</f>
        <v>0.62152777777777757</v>
      </c>
      <c r="I128" s="92"/>
    </row>
    <row r="129" spans="1:9" ht="13.8" x14ac:dyDescent="0.25">
      <c r="A129" s="63" t="s">
        <v>520</v>
      </c>
      <c r="B129" s="72" t="s">
        <v>88</v>
      </c>
      <c r="C129" s="72"/>
      <c r="D129" s="137"/>
      <c r="E129" s="72"/>
      <c r="F129" s="120">
        <f>H128</f>
        <v>0.62152777777777757</v>
      </c>
      <c r="G129" s="82">
        <v>0</v>
      </c>
      <c r="H129" s="120">
        <f>F129+TIME(0,G129,0)</f>
        <v>0.62152777777777757</v>
      </c>
      <c r="I129" s="92"/>
    </row>
    <row r="130" spans="1:9" ht="13.8" x14ac:dyDescent="0.25">
      <c r="A130" s="63" t="s">
        <v>521</v>
      </c>
      <c r="B130" s="72" t="s">
        <v>82</v>
      </c>
      <c r="C130" s="72"/>
      <c r="D130" s="140"/>
      <c r="E130" s="72"/>
      <c r="F130" s="120">
        <f t="shared" ref="F130:F132" si="12">H129</f>
        <v>0.62152777777777757</v>
      </c>
      <c r="G130" s="82">
        <v>0</v>
      </c>
      <c r="H130" s="120">
        <f t="shared" ref="H130:H132" si="13">F130+TIME(0,G130,0)</f>
        <v>0.62152777777777757</v>
      </c>
      <c r="I130" s="92"/>
    </row>
    <row r="131" spans="1:9" ht="13.8" x14ac:dyDescent="0.25">
      <c r="A131" s="399"/>
      <c r="B131" s="72"/>
      <c r="C131" s="72"/>
      <c r="D131" s="140"/>
      <c r="E131" s="72"/>
      <c r="F131" s="120">
        <f t="shared" si="12"/>
        <v>0.62152777777777757</v>
      </c>
      <c r="G131" s="82">
        <v>0</v>
      </c>
      <c r="H131" s="120">
        <f t="shared" si="13"/>
        <v>0.62152777777777757</v>
      </c>
      <c r="I131" s="92"/>
    </row>
    <row r="132" spans="1:9" ht="13.8" x14ac:dyDescent="0.25">
      <c r="A132" s="399"/>
      <c r="B132" s="72" t="s">
        <v>82</v>
      </c>
      <c r="C132" s="72"/>
      <c r="D132" s="140"/>
      <c r="E132" s="72"/>
      <c r="F132" s="120">
        <f t="shared" si="12"/>
        <v>0.62152777777777757</v>
      </c>
      <c r="G132" s="82">
        <v>0</v>
      </c>
      <c r="H132" s="120">
        <f t="shared" si="13"/>
        <v>0.62152777777777757</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0.62152777777777757</v>
      </c>
      <c r="G135" s="79">
        <v>30</v>
      </c>
      <c r="H135" s="117">
        <f>F135+TIME(0,G135,0)</f>
        <v>0.64236111111111094</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5.000000000000302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7" r:id="rId4" xr:uid="{984F309B-0D09-45EE-B3E4-99723C6E8A7C}"/>
    <hyperlink ref="D120" r:id="rId5" xr:uid="{7A2C7ECF-283C-493F-B71F-464E11F5C9AD}"/>
    <hyperlink ref="D88" r:id="rId6" xr:uid="{835BAD7A-4C0B-43D3-937A-061AD650C6D2}"/>
    <hyperlink ref="D115" r:id="rId7" xr:uid="{E2FAE637-A7A7-431B-9885-165AB4977555}"/>
    <hyperlink ref="D128" r:id="rId8" xr:uid="{7E7D0682-E882-412D-973C-E3647F0732BE}"/>
    <hyperlink ref="D126" r:id="rId9" xr:uid="{B46A9F24-43DC-4A16-B352-52EE47794C39}"/>
    <hyperlink ref="D121" r:id="rId10" xr:uid="{EEFE61CB-F8F5-47E0-8C9A-701C57C42856}"/>
    <hyperlink ref="D125" r:id="rId11" xr:uid="{4A7A10E2-D0ED-412C-8192-9003AF7E33C5}"/>
  </hyperlinks>
  <pageMargins left="0.7" right="0.7" top="0.75" bottom="0.75" header="0.3" footer="0.3"/>
  <pageSetup paperSize="9" orientation="portrait"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C109" sqref="C109"/>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0" t="str">
        <f>Parameters!B1</f>
        <v>IEEE 802.11 WIRELESS LOCAL AREA NETWORKS SESSION #200</v>
      </c>
      <c r="B1" s="565"/>
      <c r="C1" s="565"/>
      <c r="D1" s="565"/>
      <c r="E1" s="565"/>
      <c r="F1" s="565"/>
      <c r="G1" s="565"/>
      <c r="H1" s="565"/>
      <c r="I1" s="565"/>
    </row>
    <row r="2" spans="1:9" ht="25.35" customHeight="1" x14ac:dyDescent="0.4">
      <c r="A2" s="570" t="str">
        <f>Parameters!B2</f>
        <v>Berlin and teleconference</v>
      </c>
      <c r="B2" s="565"/>
      <c r="C2" s="565"/>
      <c r="D2" s="565"/>
      <c r="E2" s="565"/>
      <c r="F2" s="565"/>
      <c r="G2" s="565"/>
      <c r="H2" s="565"/>
      <c r="I2" s="565"/>
    </row>
    <row r="3" spans="1:9" ht="25.35" customHeight="1" x14ac:dyDescent="0.4">
      <c r="A3" s="570" t="str">
        <f>Parameters!B3</f>
        <v>July 9-14, 2023</v>
      </c>
      <c r="B3" s="565"/>
      <c r="C3" s="565"/>
      <c r="D3" s="565"/>
      <c r="E3" s="565"/>
      <c r="F3" s="565"/>
      <c r="G3" s="565"/>
      <c r="H3" s="565"/>
      <c r="I3" s="565"/>
    </row>
    <row r="4" spans="1:9" ht="18" customHeight="1" x14ac:dyDescent="0.3">
      <c r="A4" s="564" t="s">
        <v>256</v>
      </c>
      <c r="B4" s="565"/>
      <c r="C4" s="565"/>
      <c r="D4" s="565"/>
      <c r="E4" s="565"/>
      <c r="F4" s="565"/>
      <c r="G4" s="565"/>
      <c r="H4" s="565"/>
      <c r="I4" s="565"/>
    </row>
    <row r="5" spans="1:9" ht="18" customHeight="1" x14ac:dyDescent="0.3">
      <c r="A5" s="564" t="s">
        <v>70</v>
      </c>
      <c r="B5" s="565"/>
      <c r="C5" s="565"/>
      <c r="D5" s="565"/>
      <c r="E5" s="565"/>
      <c r="F5" s="565"/>
      <c r="G5" s="565"/>
      <c r="H5" s="565"/>
      <c r="I5" s="565"/>
    </row>
    <row r="6" spans="1:9" ht="18" customHeight="1" x14ac:dyDescent="0.3">
      <c r="A6" s="564" t="s">
        <v>257</v>
      </c>
      <c r="B6" s="565"/>
      <c r="C6" s="565"/>
      <c r="D6" s="565"/>
      <c r="E6" s="565"/>
      <c r="F6" s="565"/>
      <c r="G6" s="565"/>
      <c r="H6" s="565"/>
      <c r="I6" s="565"/>
    </row>
    <row r="7" spans="1:9" ht="18" customHeight="1" x14ac:dyDescent="0.3">
      <c r="A7" s="564" t="s">
        <v>360</v>
      </c>
      <c r="B7" s="565"/>
      <c r="C7" s="565"/>
      <c r="D7" s="565"/>
      <c r="E7" s="565"/>
      <c r="F7" s="565"/>
      <c r="G7" s="565"/>
      <c r="H7" s="565"/>
      <c r="I7" s="565"/>
    </row>
    <row r="8" spans="1:9" ht="30" customHeight="1" x14ac:dyDescent="0.5">
      <c r="A8" s="566" t="str">
        <f>"Agenda R" &amp; Parameters!$B$8</f>
        <v>Agenda R6</v>
      </c>
      <c r="B8" s="567"/>
      <c r="C8" s="567"/>
      <c r="D8" s="567"/>
      <c r="E8" s="567"/>
      <c r="F8" s="567"/>
      <c r="G8" s="567"/>
      <c r="H8" s="567"/>
      <c r="I8" s="567"/>
    </row>
    <row r="13" spans="1:9" ht="15.6" x14ac:dyDescent="0.3">
      <c r="A13" s="568" t="s">
        <v>584</v>
      </c>
      <c r="B13" s="569"/>
      <c r="C13" s="569"/>
      <c r="D13" s="569"/>
      <c r="E13" s="569"/>
      <c r="F13" s="569"/>
      <c r="G13" s="569"/>
      <c r="H13" s="569"/>
      <c r="I13" s="569"/>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516</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483</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3</v>
      </c>
      <c r="H47" s="120">
        <f t="shared" si="4"/>
        <v>0.37986111111111098</v>
      </c>
      <c r="I47" s="92"/>
    </row>
    <row r="48" spans="1:9" ht="15.6" x14ac:dyDescent="0.3">
      <c r="A48" s="63" t="s">
        <v>375</v>
      </c>
      <c r="B48" s="72" t="s">
        <v>82</v>
      </c>
      <c r="C48" s="72" t="s">
        <v>157</v>
      </c>
      <c r="D48" s="137" t="s">
        <v>338</v>
      </c>
      <c r="E48" s="72" t="s">
        <v>437</v>
      </c>
      <c r="F48" s="120">
        <f>H47</f>
        <v>0.37986111111111098</v>
      </c>
      <c r="G48" s="82">
        <v>3</v>
      </c>
      <c r="H48" s="120">
        <f t="shared" si="4"/>
        <v>0.38194444444444431</v>
      </c>
      <c r="I48" s="91"/>
    </row>
    <row r="49" spans="1:14" ht="13.8" x14ac:dyDescent="0.25">
      <c r="A49" s="63" t="s">
        <v>376</v>
      </c>
      <c r="B49" s="72" t="s">
        <v>82</v>
      </c>
      <c r="C49" s="72" t="s">
        <v>159</v>
      </c>
      <c r="D49" s="137" t="s">
        <v>338</v>
      </c>
      <c r="E49" s="72" t="s">
        <v>262</v>
      </c>
      <c r="F49" s="120">
        <f>H48</f>
        <v>0.38194444444444431</v>
      </c>
      <c r="G49" s="82">
        <v>3</v>
      </c>
      <c r="H49" s="120">
        <f t="shared" si="4"/>
        <v>0.38402777777777763</v>
      </c>
      <c r="I49" s="92"/>
    </row>
    <row r="50" spans="1:14" ht="13.8" x14ac:dyDescent="0.25">
      <c r="A50" s="63" t="s">
        <v>377</v>
      </c>
      <c r="B50" s="72" t="s">
        <v>82</v>
      </c>
      <c r="C50" s="72"/>
      <c r="D50" s="137"/>
      <c r="E50" s="72"/>
      <c r="F50" s="120">
        <f>H49</f>
        <v>0.38402777777777763</v>
      </c>
      <c r="G50" s="82">
        <v>0</v>
      </c>
      <c r="H50" s="120">
        <f t="shared" si="4"/>
        <v>0.38402777777777763</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0.38402777777777763</v>
      </c>
      <c r="G53" s="82">
        <v>3</v>
      </c>
      <c r="H53" s="120">
        <f t="shared" ref="H53:H60" si="5">F53+TIME(0,G53,0)</f>
        <v>0.38611111111111096</v>
      </c>
      <c r="I53" s="91"/>
    </row>
    <row r="54" spans="1:14" ht="15.6" x14ac:dyDescent="0.3">
      <c r="A54" s="63" t="s">
        <v>379</v>
      </c>
      <c r="B54" s="72" t="s">
        <v>82</v>
      </c>
      <c r="C54" s="72" t="s">
        <v>271</v>
      </c>
      <c r="D54" s="137" t="s">
        <v>338</v>
      </c>
      <c r="E54" s="72" t="s">
        <v>488</v>
      </c>
      <c r="F54" s="120">
        <f>H53</f>
        <v>0.38611111111111096</v>
      </c>
      <c r="G54" s="82">
        <v>3</v>
      </c>
      <c r="H54" s="120">
        <f t="shared" si="5"/>
        <v>0.38819444444444429</v>
      </c>
      <c r="I54" s="91"/>
      <c r="J54" s="87"/>
    </row>
    <row r="55" spans="1:14" ht="15.6" x14ac:dyDescent="0.3">
      <c r="A55" s="63" t="s">
        <v>380</v>
      </c>
      <c r="B55" s="72" t="s">
        <v>82</v>
      </c>
      <c r="C55" s="72" t="s">
        <v>340</v>
      </c>
      <c r="D55" s="137" t="s">
        <v>338</v>
      </c>
      <c r="E55" s="72" t="s">
        <v>286</v>
      </c>
      <c r="F55" s="120">
        <f t="shared" ref="F55:F60" si="6">H54</f>
        <v>0.38819444444444429</v>
      </c>
      <c r="G55" s="82">
        <v>3</v>
      </c>
      <c r="H55" s="120">
        <f t="shared" si="5"/>
        <v>0.39027777777777761</v>
      </c>
      <c r="I55" s="91"/>
      <c r="N55" s="72"/>
    </row>
    <row r="56" spans="1:14" ht="15" x14ac:dyDescent="0.25">
      <c r="A56" s="63" t="s">
        <v>381</v>
      </c>
      <c r="B56" s="72" t="s">
        <v>82</v>
      </c>
      <c r="C56" s="72" t="s">
        <v>369</v>
      </c>
      <c r="D56" s="137" t="s">
        <v>338</v>
      </c>
      <c r="E56" s="72" t="s">
        <v>200</v>
      </c>
      <c r="F56" s="120">
        <f t="shared" si="6"/>
        <v>0.39027777777777761</v>
      </c>
      <c r="G56" s="82">
        <v>3</v>
      </c>
      <c r="H56" s="120">
        <f t="shared" si="5"/>
        <v>0.39236111111111094</v>
      </c>
      <c r="I56" s="89"/>
    </row>
    <row r="57" spans="1:14" ht="27.6" x14ac:dyDescent="0.25">
      <c r="A57" s="63" t="s">
        <v>382</v>
      </c>
      <c r="B57" s="72" t="s">
        <v>82</v>
      </c>
      <c r="C57" s="72" t="s">
        <v>368</v>
      </c>
      <c r="D57" s="137" t="s">
        <v>338</v>
      </c>
      <c r="E57" s="72" t="s">
        <v>602</v>
      </c>
      <c r="F57" s="120">
        <f t="shared" si="6"/>
        <v>0.39236111111111094</v>
      </c>
      <c r="G57" s="82">
        <v>3</v>
      </c>
      <c r="H57" s="120">
        <f t="shared" si="5"/>
        <v>0.39444444444444426</v>
      </c>
      <c r="I57" s="94"/>
    </row>
    <row r="58" spans="1:14" ht="13.8" x14ac:dyDescent="0.25">
      <c r="A58" s="138" t="s">
        <v>383</v>
      </c>
      <c r="B58" s="72" t="s">
        <v>82</v>
      </c>
      <c r="C58" s="72" t="s">
        <v>500</v>
      </c>
      <c r="D58" s="137" t="s">
        <v>338</v>
      </c>
      <c r="E58" s="72" t="s">
        <v>600</v>
      </c>
      <c r="F58" s="120">
        <f t="shared" si="6"/>
        <v>0.39444444444444426</v>
      </c>
      <c r="G58" s="82">
        <v>3</v>
      </c>
      <c r="H58" s="120">
        <f t="shared" si="5"/>
        <v>0.39652777777777759</v>
      </c>
      <c r="I58" s="92"/>
    </row>
    <row r="59" spans="1:14" ht="13.8" x14ac:dyDescent="0.25">
      <c r="A59" s="138" t="s">
        <v>384</v>
      </c>
      <c r="B59" s="72" t="s">
        <v>82</v>
      </c>
      <c r="C59" s="72"/>
      <c r="D59" s="137" t="s">
        <v>338</v>
      </c>
      <c r="E59" s="72"/>
      <c r="F59" s="120">
        <f t="shared" si="6"/>
        <v>0.39652777777777759</v>
      </c>
      <c r="G59" s="82">
        <v>0</v>
      </c>
      <c r="H59" s="120">
        <f t="shared" si="5"/>
        <v>0.39652777777777759</v>
      </c>
      <c r="I59" s="92"/>
    </row>
    <row r="60" spans="1:14" ht="15.6" x14ac:dyDescent="0.3">
      <c r="A60" s="138" t="s">
        <v>385</v>
      </c>
      <c r="B60" s="72" t="s">
        <v>82</v>
      </c>
      <c r="C60" s="72"/>
      <c r="D60" s="137" t="s">
        <v>338</v>
      </c>
      <c r="E60" s="72"/>
      <c r="F60" s="120">
        <f t="shared" si="6"/>
        <v>0.39652777777777759</v>
      </c>
      <c r="G60" s="82">
        <v>0</v>
      </c>
      <c r="H60" s="120">
        <f t="shared" si="5"/>
        <v>0.39652777777777759</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490</v>
      </c>
      <c r="D63" s="137" t="s">
        <v>338</v>
      </c>
      <c r="E63" s="72" t="s">
        <v>488</v>
      </c>
      <c r="F63" s="120">
        <f>H60</f>
        <v>0.39652777777777759</v>
      </c>
      <c r="G63" s="82">
        <v>3</v>
      </c>
      <c r="H63" s="120">
        <f>F63+TIME(0,G63,0)</f>
        <v>0.39861111111111092</v>
      </c>
      <c r="I63" s="92"/>
    </row>
    <row r="64" spans="1:14" ht="13.8" x14ac:dyDescent="0.25">
      <c r="A64" s="138" t="s">
        <v>387</v>
      </c>
      <c r="B64" s="72" t="s">
        <v>82</v>
      </c>
      <c r="C64" s="72" t="s">
        <v>518</v>
      </c>
      <c r="D64" s="137" t="s">
        <v>338</v>
      </c>
      <c r="E64" s="72" t="s">
        <v>258</v>
      </c>
      <c r="F64" s="120">
        <f>H63</f>
        <v>0.39861111111111092</v>
      </c>
      <c r="G64" s="82">
        <v>3</v>
      </c>
      <c r="H64" s="120">
        <f>F64+TIME(0,G64,0)</f>
        <v>0.40069444444444424</v>
      </c>
      <c r="I64" s="92"/>
    </row>
    <row r="65" spans="1:9" ht="13.8" x14ac:dyDescent="0.25">
      <c r="A65" s="138" t="s">
        <v>439</v>
      </c>
      <c r="B65" s="72" t="s">
        <v>82</v>
      </c>
      <c r="C65" s="72" t="s">
        <v>438</v>
      </c>
      <c r="D65" s="137" t="s">
        <v>338</v>
      </c>
      <c r="E65" s="72" t="s">
        <v>437</v>
      </c>
      <c r="F65" s="120">
        <f>H64</f>
        <v>0.40069444444444424</v>
      </c>
      <c r="G65" s="82">
        <v>3</v>
      </c>
      <c r="H65" s="120">
        <f>F65+TIME(0,G65,0)</f>
        <v>0.40277777777777757</v>
      </c>
      <c r="I65" s="92"/>
    </row>
    <row r="66" spans="1:9" ht="13.8" x14ac:dyDescent="0.25">
      <c r="A66" s="138" t="s">
        <v>489</v>
      </c>
      <c r="B66" s="72" t="s">
        <v>82</v>
      </c>
      <c r="C66" s="72" t="s">
        <v>314</v>
      </c>
      <c r="D66" s="137" t="s">
        <v>338</v>
      </c>
      <c r="E66" s="72" t="s">
        <v>316</v>
      </c>
      <c r="F66" s="120">
        <f>H65</f>
        <v>0.40277777777777757</v>
      </c>
      <c r="G66" s="82">
        <v>0</v>
      </c>
      <c r="H66" s="120">
        <f>F66+TIME(0,G66,0)</f>
        <v>0.40277777777777757</v>
      </c>
      <c r="I66" s="92"/>
    </row>
    <row r="67" spans="1:9" ht="13.8" x14ac:dyDescent="0.25">
      <c r="A67" s="138"/>
      <c r="B67" s="72"/>
      <c r="C67" s="72"/>
      <c r="D67" s="137"/>
      <c r="E67" s="72"/>
      <c r="F67" s="120"/>
      <c r="G67" s="82"/>
      <c r="H67" s="120"/>
      <c r="I67" s="92"/>
    </row>
    <row r="68" spans="1:9" ht="15.6" x14ac:dyDescent="0.3">
      <c r="A68" s="139" t="s">
        <v>118</v>
      </c>
      <c r="B68" s="71"/>
      <c r="C68" s="71" t="s">
        <v>473</v>
      </c>
      <c r="D68" s="137"/>
      <c r="E68" s="71"/>
      <c r="F68" s="119"/>
      <c r="G68" s="81"/>
      <c r="H68" s="119"/>
      <c r="I68" s="92"/>
    </row>
    <row r="69" spans="1:9" ht="13.8" x14ac:dyDescent="0.25">
      <c r="A69" s="138" t="s">
        <v>386</v>
      </c>
      <c r="B69" s="72" t="s">
        <v>82</v>
      </c>
      <c r="C69" s="72" t="s">
        <v>519</v>
      </c>
      <c r="D69" s="137" t="s">
        <v>603</v>
      </c>
      <c r="E69" s="72" t="s">
        <v>426</v>
      </c>
      <c r="F69" s="120">
        <f>H66</f>
        <v>0.40277777777777757</v>
      </c>
      <c r="G69" s="82">
        <v>10</v>
      </c>
      <c r="H69" s="120">
        <f>F69+TIME(0,G69,0)</f>
        <v>0.40972222222222199</v>
      </c>
      <c r="I69" s="92"/>
    </row>
    <row r="70" spans="1:9" ht="13.8" x14ac:dyDescent="0.25">
      <c r="A70" s="138" t="s">
        <v>386</v>
      </c>
      <c r="B70" s="72" t="s">
        <v>82</v>
      </c>
      <c r="C70" s="72"/>
      <c r="D70" s="137"/>
      <c r="E70" s="72"/>
      <c r="F70" s="120">
        <f>H69</f>
        <v>0.40972222222222199</v>
      </c>
      <c r="G70" s="82"/>
      <c r="H70" s="120">
        <f>F70+TIME(0,G70,0)</f>
        <v>0.40972222222222199</v>
      </c>
      <c r="I70" s="92"/>
    </row>
    <row r="71" spans="1:9" ht="13.8" x14ac:dyDescent="0.25">
      <c r="A71" s="142"/>
      <c r="B71" s="130" t="s">
        <v>82</v>
      </c>
      <c r="C71" s="130"/>
      <c r="D71" s="143"/>
      <c r="E71" s="130"/>
      <c r="F71" s="131"/>
      <c r="G71" s="132"/>
      <c r="H71" s="131"/>
      <c r="I71" s="92"/>
    </row>
    <row r="72" spans="1:9" ht="15.6" x14ac:dyDescent="0.3">
      <c r="A72" s="59" t="s">
        <v>440</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0.40972222222222199</v>
      </c>
      <c r="G74" s="82">
        <v>0</v>
      </c>
      <c r="H74" s="120">
        <f>F74+TIME(0,G74,0)</f>
        <v>0.40972222222222199</v>
      </c>
      <c r="I74" s="92"/>
    </row>
    <row r="75" spans="1:9" ht="15" x14ac:dyDescent="0.25">
      <c r="A75" s="63" t="s">
        <v>134</v>
      </c>
      <c r="B75" s="72" t="s">
        <v>88</v>
      </c>
      <c r="C75" s="72" t="s">
        <v>435</v>
      </c>
      <c r="D75" s="137" t="s">
        <v>1</v>
      </c>
      <c r="E75" s="72" t="s">
        <v>101</v>
      </c>
      <c r="F75" s="120">
        <f>H74</f>
        <v>0.40972222222222199</v>
      </c>
      <c r="G75" s="82">
        <v>0</v>
      </c>
      <c r="H75" s="120">
        <f>F75+TIME(0,G75,0)</f>
        <v>0.40972222222222199</v>
      </c>
      <c r="I75" s="89"/>
    </row>
    <row r="76" spans="1:9" ht="13.8" x14ac:dyDescent="0.25">
      <c r="A76" s="63" t="s">
        <v>135</v>
      </c>
      <c r="B76" s="72" t="s">
        <v>88</v>
      </c>
      <c r="C76" s="72"/>
      <c r="D76" s="137" t="s">
        <v>1</v>
      </c>
      <c r="E76" s="72"/>
      <c r="F76" s="120">
        <f>H75</f>
        <v>0.40972222222222199</v>
      </c>
      <c r="G76" s="82">
        <v>0</v>
      </c>
      <c r="H76" s="120">
        <f>F76+TIME(0,G76,0)</f>
        <v>0.40972222222222199</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0.40972222222222199</v>
      </c>
      <c r="G79" s="82">
        <v>0</v>
      </c>
      <c r="H79" s="120">
        <f t="shared" ref="H79:H84" si="7">F79+TIME(0,G79,0)</f>
        <v>0.40972222222222199</v>
      </c>
      <c r="I79" s="92"/>
    </row>
    <row r="80" spans="1:9" ht="15" x14ac:dyDescent="0.25">
      <c r="A80" s="63" t="s">
        <v>153</v>
      </c>
      <c r="B80" s="72" t="s">
        <v>88</v>
      </c>
      <c r="C80" s="72" t="s">
        <v>241</v>
      </c>
      <c r="D80" s="137" t="s">
        <v>1</v>
      </c>
      <c r="E80" s="72" t="s">
        <v>270</v>
      </c>
      <c r="F80" s="120">
        <f>H79</f>
        <v>0.40972222222222199</v>
      </c>
      <c r="G80" s="82">
        <v>0</v>
      </c>
      <c r="H80" s="120">
        <f t="shared" si="7"/>
        <v>0.40972222222222199</v>
      </c>
      <c r="I80" s="89"/>
    </row>
    <row r="81" spans="1:10" ht="15" x14ac:dyDescent="0.25">
      <c r="A81" s="63" t="s">
        <v>155</v>
      </c>
      <c r="B81" s="72" t="s">
        <v>206</v>
      </c>
      <c r="C81" s="72" t="s">
        <v>154</v>
      </c>
      <c r="D81" s="137" t="s">
        <v>1</v>
      </c>
      <c r="E81" s="72" t="s">
        <v>115</v>
      </c>
      <c r="F81" s="120">
        <f>H80</f>
        <v>0.40972222222222199</v>
      </c>
      <c r="G81" s="82">
        <v>0</v>
      </c>
      <c r="H81" s="120">
        <f t="shared" si="7"/>
        <v>0.40972222222222199</v>
      </c>
      <c r="I81" s="89"/>
    </row>
    <row r="82" spans="1:10" ht="15" x14ac:dyDescent="0.25">
      <c r="A82" s="63" t="s">
        <v>156</v>
      </c>
      <c r="B82" s="72" t="s">
        <v>206</v>
      </c>
      <c r="C82" s="72" t="s">
        <v>157</v>
      </c>
      <c r="D82" s="137" t="s">
        <v>1</v>
      </c>
      <c r="E82" s="72" t="s">
        <v>267</v>
      </c>
      <c r="F82" s="120">
        <f>H81</f>
        <v>0.40972222222222199</v>
      </c>
      <c r="G82" s="82">
        <v>0</v>
      </c>
      <c r="H82" s="120">
        <f t="shared" si="7"/>
        <v>0.40972222222222199</v>
      </c>
      <c r="I82" s="89"/>
    </row>
    <row r="83" spans="1:10" ht="15" x14ac:dyDescent="0.25">
      <c r="A83" s="63" t="s">
        <v>158</v>
      </c>
      <c r="B83" s="72" t="s">
        <v>206</v>
      </c>
      <c r="C83" s="72" t="s">
        <v>159</v>
      </c>
      <c r="D83" s="137" t="s">
        <v>1</v>
      </c>
      <c r="E83" s="72" t="s">
        <v>262</v>
      </c>
      <c r="F83" s="120">
        <f>H82</f>
        <v>0.40972222222222199</v>
      </c>
      <c r="G83" s="82">
        <v>0</v>
      </c>
      <c r="H83" s="120">
        <f t="shared" si="7"/>
        <v>0.40972222222222199</v>
      </c>
      <c r="I83" s="89"/>
    </row>
    <row r="84" spans="1:10" ht="15" x14ac:dyDescent="0.25">
      <c r="A84" s="63" t="s">
        <v>228</v>
      </c>
      <c r="B84" s="72"/>
      <c r="C84" s="72"/>
      <c r="D84" s="137"/>
      <c r="E84" s="72"/>
      <c r="F84" s="120">
        <f>H83</f>
        <v>0.40972222222222199</v>
      </c>
      <c r="G84" s="82">
        <v>0</v>
      </c>
      <c r="H84" s="120">
        <f t="shared" si="7"/>
        <v>0.40972222222222199</v>
      </c>
      <c r="I84" s="89"/>
    </row>
    <row r="85" spans="1:10" ht="15.6" x14ac:dyDescent="0.3">
      <c r="A85" s="62" t="s">
        <v>160</v>
      </c>
      <c r="B85" s="71"/>
      <c r="C85" s="71" t="s">
        <v>208</v>
      </c>
      <c r="D85" s="73"/>
      <c r="E85" s="71"/>
      <c r="F85" s="119"/>
      <c r="G85" s="81"/>
      <c r="H85" s="119"/>
      <c r="I85" s="89"/>
    </row>
    <row r="86" spans="1:10" ht="13.8" x14ac:dyDescent="0.25">
      <c r="A86" s="63" t="s">
        <v>162</v>
      </c>
      <c r="B86" s="72" t="s">
        <v>206</v>
      </c>
      <c r="C86" s="72" t="s">
        <v>392</v>
      </c>
      <c r="D86" s="137" t="s">
        <v>1</v>
      </c>
      <c r="E86" s="72" t="s">
        <v>395</v>
      </c>
      <c r="F86" s="120">
        <f>H84</f>
        <v>0.40972222222222199</v>
      </c>
      <c r="G86" s="82">
        <v>15</v>
      </c>
      <c r="H86" s="120">
        <f t="shared" ref="H86:H93" si="8">F86+TIME(0,G86,0)</f>
        <v>0.42013888888888867</v>
      </c>
      <c r="I86" s="171" t="s">
        <v>317</v>
      </c>
      <c r="J86" t="s">
        <v>604</v>
      </c>
    </row>
    <row r="87" spans="1:10" ht="13.8" x14ac:dyDescent="0.25">
      <c r="A87" s="63" t="s">
        <v>163</v>
      </c>
      <c r="B87" s="72" t="s">
        <v>88</v>
      </c>
      <c r="C87" s="72" t="s">
        <v>271</v>
      </c>
      <c r="D87" s="137" t="s">
        <v>1</v>
      </c>
      <c r="E87" s="72" t="s">
        <v>488</v>
      </c>
      <c r="F87" s="120">
        <f t="shared" ref="F87:F93" si="9">H86</f>
        <v>0.42013888888888867</v>
      </c>
      <c r="G87" s="82">
        <v>5</v>
      </c>
      <c r="H87" s="120">
        <f t="shared" si="8"/>
        <v>0.42361111111111088</v>
      </c>
      <c r="I87" s="92" t="s">
        <v>581</v>
      </c>
      <c r="J87" t="s">
        <v>599</v>
      </c>
    </row>
    <row r="88" spans="1:10" ht="13.8" x14ac:dyDescent="0.25">
      <c r="A88" s="63" t="s">
        <v>164</v>
      </c>
      <c r="B88" s="72" t="s">
        <v>88</v>
      </c>
      <c r="C88" s="72" t="s">
        <v>340</v>
      </c>
      <c r="D88" s="137" t="s">
        <v>1</v>
      </c>
      <c r="E88" s="72" t="s">
        <v>286</v>
      </c>
      <c r="F88" s="120">
        <f t="shared" si="9"/>
        <v>0.42361111111111088</v>
      </c>
      <c r="G88" s="82">
        <v>5</v>
      </c>
      <c r="H88" s="120">
        <f t="shared" si="8"/>
        <v>0.42708333333333309</v>
      </c>
      <c r="I88" s="92" t="s">
        <v>581</v>
      </c>
      <c r="J88" t="s">
        <v>601</v>
      </c>
    </row>
    <row r="89" spans="1:10" ht="13.8" x14ac:dyDescent="0.25">
      <c r="A89" s="63" t="s">
        <v>165</v>
      </c>
      <c r="B89" s="72" t="s">
        <v>206</v>
      </c>
      <c r="C89" s="72" t="s">
        <v>421</v>
      </c>
      <c r="D89" s="137" t="s">
        <v>1</v>
      </c>
      <c r="E89" s="72" t="s">
        <v>200</v>
      </c>
      <c r="F89" s="120">
        <f t="shared" si="9"/>
        <v>0.42708333333333309</v>
      </c>
      <c r="G89" s="82">
        <v>8</v>
      </c>
      <c r="H89" s="120">
        <f t="shared" si="8"/>
        <v>0.43263888888888863</v>
      </c>
      <c r="I89" s="92" t="s">
        <v>598</v>
      </c>
      <c r="J89" t="s">
        <v>597</v>
      </c>
    </row>
    <row r="90" spans="1:10" ht="15" x14ac:dyDescent="0.25">
      <c r="A90" s="63" t="s">
        <v>166</v>
      </c>
      <c r="B90" s="72" t="s">
        <v>88</v>
      </c>
      <c r="C90" s="72" t="s">
        <v>368</v>
      </c>
      <c r="D90" s="137" t="s">
        <v>1</v>
      </c>
      <c r="E90" s="72" t="s">
        <v>396</v>
      </c>
      <c r="F90" s="120">
        <f t="shared" si="9"/>
        <v>0.43263888888888863</v>
      </c>
      <c r="G90" s="82">
        <v>0</v>
      </c>
      <c r="H90" s="120">
        <f t="shared" si="8"/>
        <v>0.43263888888888863</v>
      </c>
      <c r="I90" s="89"/>
    </row>
    <row r="91" spans="1:10" ht="15" x14ac:dyDescent="0.25">
      <c r="A91" s="63" t="s">
        <v>167</v>
      </c>
      <c r="B91" s="72" t="s">
        <v>88</v>
      </c>
      <c r="C91" s="72" t="s">
        <v>500</v>
      </c>
      <c r="D91" s="137" t="s">
        <v>1</v>
      </c>
      <c r="E91" s="72" t="s">
        <v>600</v>
      </c>
      <c r="F91" s="120">
        <f t="shared" si="9"/>
        <v>0.43263888888888863</v>
      </c>
      <c r="G91" s="82">
        <v>0</v>
      </c>
      <c r="H91" s="120">
        <f t="shared" si="8"/>
        <v>0.43263888888888863</v>
      </c>
      <c r="I91" s="89"/>
    </row>
    <row r="92" spans="1:10" ht="13.8" x14ac:dyDescent="0.25">
      <c r="A92" s="63" t="s">
        <v>168</v>
      </c>
      <c r="B92" s="72" t="s">
        <v>88</v>
      </c>
      <c r="C92" s="72"/>
      <c r="D92" s="137" t="s">
        <v>1</v>
      </c>
      <c r="E92" s="72"/>
      <c r="F92" s="120">
        <f t="shared" si="9"/>
        <v>0.43263888888888863</v>
      </c>
      <c r="G92" s="82">
        <v>0</v>
      </c>
      <c r="H92" s="120">
        <f>F92+TIME(0,G92,0)</f>
        <v>0.43263888888888863</v>
      </c>
      <c r="I92" s="92"/>
    </row>
    <row r="93" spans="1:10" ht="13.8" x14ac:dyDescent="0.25">
      <c r="A93" s="63" t="s">
        <v>169</v>
      </c>
      <c r="B93" s="72" t="s">
        <v>88</v>
      </c>
      <c r="C93" s="72"/>
      <c r="D93" s="137" t="s">
        <v>1</v>
      </c>
      <c r="E93" s="72"/>
      <c r="F93" s="120">
        <f t="shared" si="9"/>
        <v>0.43263888888888863</v>
      </c>
      <c r="G93" s="82">
        <v>0</v>
      </c>
      <c r="H93" s="120">
        <f t="shared" si="8"/>
        <v>0.43263888888888863</v>
      </c>
      <c r="I93" s="92"/>
    </row>
    <row r="94" spans="1:10" ht="13.8" x14ac:dyDescent="0.25">
      <c r="A94" s="63"/>
      <c r="B94" s="72"/>
      <c r="C94" s="72"/>
      <c r="D94" s="137"/>
      <c r="F94" s="120"/>
      <c r="G94" s="82"/>
      <c r="H94" s="120"/>
      <c r="I94" s="92"/>
    </row>
    <row r="95" spans="1:10" ht="15.6" x14ac:dyDescent="0.3">
      <c r="A95" s="62" t="s">
        <v>171</v>
      </c>
      <c r="B95" s="71"/>
      <c r="C95" s="71" t="s">
        <v>209</v>
      </c>
      <c r="D95" s="73"/>
      <c r="E95" s="71"/>
      <c r="F95" s="119"/>
      <c r="G95" s="81"/>
      <c r="H95" s="119"/>
      <c r="I95" s="92"/>
    </row>
    <row r="96" spans="1:10" ht="13.8" x14ac:dyDescent="0.25">
      <c r="A96" s="63" t="s">
        <v>467</v>
      </c>
      <c r="B96" s="67" t="s">
        <v>206</v>
      </c>
      <c r="C96" s="72" t="s">
        <v>490</v>
      </c>
      <c r="D96" s="137" t="s">
        <v>1</v>
      </c>
      <c r="E96" s="72" t="s">
        <v>488</v>
      </c>
      <c r="F96" s="160">
        <f>H93</f>
        <v>0.43263888888888863</v>
      </c>
      <c r="G96" s="161">
        <v>20</v>
      </c>
      <c r="H96" s="160">
        <f>F96+TIME(0,G96,0)</f>
        <v>0.44652777777777752</v>
      </c>
      <c r="I96" s="92" t="s">
        <v>440</v>
      </c>
      <c r="J96" t="s">
        <v>605</v>
      </c>
    </row>
    <row r="97" spans="1:10" ht="13.8" x14ac:dyDescent="0.25">
      <c r="A97" s="138" t="s">
        <v>468</v>
      </c>
      <c r="B97" s="72" t="s">
        <v>206</v>
      </c>
      <c r="C97" s="72" t="s">
        <v>518</v>
      </c>
      <c r="D97" s="137" t="s">
        <v>1</v>
      </c>
      <c r="E97" s="72" t="s">
        <v>258</v>
      </c>
      <c r="F97" s="120">
        <f>H96</f>
        <v>0.44652777777777752</v>
      </c>
      <c r="G97" s="82">
        <v>5</v>
      </c>
      <c r="H97" s="120">
        <f>F97+TIME(0,G97,0)</f>
        <v>0.44999999999999973</v>
      </c>
      <c r="I97" s="92" t="s">
        <v>581</v>
      </c>
      <c r="J97" t="s">
        <v>586</v>
      </c>
    </row>
    <row r="98" spans="1:10" ht="13.8" x14ac:dyDescent="0.25">
      <c r="A98" s="63" t="s">
        <v>469</v>
      </c>
      <c r="B98" s="72" t="s">
        <v>206</v>
      </c>
      <c r="C98" s="72" t="s">
        <v>438</v>
      </c>
      <c r="D98" s="137" t="s">
        <v>1</v>
      </c>
      <c r="E98" s="72" t="s">
        <v>437</v>
      </c>
      <c r="F98" s="120">
        <f>H97</f>
        <v>0.44999999999999973</v>
      </c>
      <c r="G98" s="82">
        <v>0</v>
      </c>
      <c r="H98" s="120">
        <f>F98+TIME(0,G98,0)</f>
        <v>0.44999999999999973</v>
      </c>
      <c r="I98" s="92"/>
    </row>
    <row r="99" spans="1:10" ht="13.8" x14ac:dyDescent="0.25">
      <c r="A99" s="63" t="s">
        <v>469</v>
      </c>
      <c r="B99" s="72" t="s">
        <v>206</v>
      </c>
      <c r="C99" s="72" t="s">
        <v>314</v>
      </c>
      <c r="D99" s="137" t="s">
        <v>1</v>
      </c>
      <c r="E99" s="72" t="s">
        <v>316</v>
      </c>
      <c r="F99" s="120">
        <f>H98</f>
        <v>0.44999999999999973</v>
      </c>
      <c r="G99" s="82">
        <v>0</v>
      </c>
      <c r="H99" s="120">
        <f>F99+TIME(0,G99,0)</f>
        <v>0.44999999999999973</v>
      </c>
      <c r="I99" s="92"/>
    </row>
    <row r="100" spans="1:10" ht="13.8" x14ac:dyDescent="0.25">
      <c r="A100" s="308"/>
      <c r="C100" s="72"/>
      <c r="D100" s="137"/>
      <c r="E100" s="133"/>
      <c r="F100" s="160"/>
      <c r="G100" s="161"/>
      <c r="H100" s="160"/>
      <c r="I100" s="92"/>
    </row>
    <row r="101" spans="1:10" ht="15.6" x14ac:dyDescent="0.3">
      <c r="A101" s="59" t="s">
        <v>173</v>
      </c>
      <c r="B101" s="68"/>
      <c r="C101" s="68" t="s">
        <v>174</v>
      </c>
      <c r="D101" s="134"/>
      <c r="E101" s="68"/>
      <c r="F101" s="116"/>
      <c r="G101" s="78"/>
      <c r="H101" s="116"/>
      <c r="I101" s="172"/>
    </row>
    <row r="102" spans="1:10" ht="13.8" x14ac:dyDescent="0.25">
      <c r="A102" s="138" t="s">
        <v>175</v>
      </c>
      <c r="B102" s="72" t="s">
        <v>206</v>
      </c>
      <c r="C102" s="72"/>
      <c r="D102" s="137"/>
      <c r="E102" s="72"/>
      <c r="F102" s="120">
        <f>H99</f>
        <v>0.44999999999999973</v>
      </c>
      <c r="G102" s="82">
        <v>0</v>
      </c>
      <c r="H102" s="120">
        <f>F102+TIME(0,G102,0)</f>
        <v>0.44999999999999973</v>
      </c>
      <c r="I102" s="92"/>
    </row>
    <row r="103" spans="1:10" ht="13.8" x14ac:dyDescent="0.25">
      <c r="A103" s="138" t="s">
        <v>176</v>
      </c>
      <c r="B103" s="72" t="s">
        <v>189</v>
      </c>
      <c r="C103" s="72"/>
      <c r="D103" s="140"/>
      <c r="E103" s="72"/>
      <c r="F103" s="120">
        <f>H102</f>
        <v>0.44999999999999973</v>
      </c>
      <c r="G103" s="82">
        <v>0</v>
      </c>
      <c r="H103" s="120">
        <f>F103+TIME(0,G103,0)</f>
        <v>0.44999999999999973</v>
      </c>
      <c r="I103" s="92"/>
    </row>
    <row r="104" spans="1:10" ht="13.8" x14ac:dyDescent="0.25">
      <c r="A104" s="63" t="s">
        <v>177</v>
      </c>
      <c r="B104" s="72" t="s">
        <v>82</v>
      </c>
      <c r="C104" s="72"/>
      <c r="D104" s="140"/>
      <c r="E104" s="72"/>
      <c r="F104" s="120">
        <f>H103</f>
        <v>0.44999999999999973</v>
      </c>
      <c r="G104" s="82">
        <v>0</v>
      </c>
      <c r="H104" s="120">
        <f>F104+TIME(0,G104,0)</f>
        <v>0.44999999999999973</v>
      </c>
      <c r="I104" s="92"/>
    </row>
    <row r="105" spans="1:10" ht="13.8" x14ac:dyDescent="0.25">
      <c r="A105" s="173"/>
      <c r="B105" s="173"/>
      <c r="C105" s="173"/>
      <c r="D105" s="174"/>
      <c r="E105" s="173"/>
      <c r="F105" s="175"/>
      <c r="G105" s="176"/>
      <c r="H105" s="175"/>
      <c r="I105" s="92"/>
    </row>
    <row r="106" spans="1:10" ht="15.6" x14ac:dyDescent="0.3">
      <c r="A106" s="64" t="s">
        <v>178</v>
      </c>
      <c r="B106" s="74"/>
      <c r="C106" s="74" t="s">
        <v>211</v>
      </c>
      <c r="D106" s="136"/>
      <c r="E106" s="74"/>
      <c r="F106" s="124"/>
      <c r="G106" s="84"/>
      <c r="H106" s="124"/>
      <c r="I106" s="172"/>
    </row>
    <row r="107" spans="1:10" ht="13.8" x14ac:dyDescent="0.25">
      <c r="A107" s="138" t="s">
        <v>202</v>
      </c>
      <c r="B107" s="72" t="s">
        <v>82</v>
      </c>
      <c r="C107" s="72" t="s">
        <v>212</v>
      </c>
      <c r="D107" s="140" t="s">
        <v>246</v>
      </c>
      <c r="E107" s="72" t="s">
        <v>101</v>
      </c>
      <c r="F107" s="120">
        <f>H104</f>
        <v>0.44999999999999973</v>
      </c>
      <c r="G107" s="82">
        <v>1</v>
      </c>
      <c r="H107" s="120">
        <f>F107+TIME(0,G107,0)</f>
        <v>0.45069444444444418</v>
      </c>
      <c r="I107" s="92"/>
    </row>
    <row r="108" spans="1:10" ht="13.8" x14ac:dyDescent="0.25">
      <c r="A108" s="138" t="s">
        <v>204</v>
      </c>
      <c r="B108" s="72" t="s">
        <v>82</v>
      </c>
      <c r="C108" s="72" t="s">
        <v>119</v>
      </c>
      <c r="D108" s="140" t="s">
        <v>246</v>
      </c>
      <c r="E108" s="72" t="s">
        <v>101</v>
      </c>
      <c r="F108" s="120">
        <f>H107</f>
        <v>0.45069444444444418</v>
      </c>
      <c r="G108" s="82">
        <v>1</v>
      </c>
      <c r="H108" s="120">
        <f>F108+TIME(0,G108,0)</f>
        <v>0.45138888888888862</v>
      </c>
      <c r="I108" s="92"/>
    </row>
    <row r="109" spans="1:10" ht="13.8" x14ac:dyDescent="0.25">
      <c r="A109" s="138" t="s">
        <v>207</v>
      </c>
      <c r="B109" s="72" t="s">
        <v>82</v>
      </c>
      <c r="C109" s="72" t="s">
        <v>95</v>
      </c>
      <c r="D109" s="140" t="s">
        <v>246</v>
      </c>
      <c r="E109" s="72" t="s">
        <v>101</v>
      </c>
      <c r="F109" s="120">
        <f>H108</f>
        <v>0.45138888888888862</v>
      </c>
      <c r="G109" s="82">
        <v>3</v>
      </c>
      <c r="H109" s="120">
        <f>F109+TIME(0,G109,0)</f>
        <v>0.45347222222222194</v>
      </c>
      <c r="I109" s="92"/>
    </row>
    <row r="110" spans="1:10" ht="13.8" x14ac:dyDescent="0.25">
      <c r="A110" s="138" t="s">
        <v>470</v>
      </c>
      <c r="B110" s="72" t="s">
        <v>88</v>
      </c>
      <c r="C110" s="72" t="s">
        <v>213</v>
      </c>
      <c r="D110" s="72"/>
      <c r="E110" s="72" t="s">
        <v>101</v>
      </c>
      <c r="F110" s="120">
        <f>H109</f>
        <v>0.45347222222222194</v>
      </c>
      <c r="G110" s="82">
        <v>1</v>
      </c>
      <c r="H110" s="120">
        <f>F110+TIME(0,G110,0)</f>
        <v>0.45416666666666639</v>
      </c>
      <c r="I110" s="92"/>
    </row>
    <row r="111" spans="1:10" x14ac:dyDescent="0.25">
      <c r="A111" s="144"/>
      <c r="B111" s="144"/>
      <c r="C111" s="144" t="s">
        <v>180</v>
      </c>
      <c r="D111" s="144"/>
      <c r="E111" s="144"/>
      <c r="F111" s="145"/>
      <c r="G111" s="146">
        <f>(H111-H110) * 24 * 60</f>
        <v>66.000000000000398</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 ref="D69" r:id="rId2" xr:uid="{AC52EF4B-ED4C-4187-BDF4-F977DA746F71}"/>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7" zoomScale="130" zoomScaleNormal="130" workbookViewId="0">
      <selection activeCell="C44" sqref="C4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0" t="str">
        <f>Parameters!B1</f>
        <v>IEEE 802.11 WIRELESS LOCAL AREA NETWORKS SESSION #200</v>
      </c>
      <c r="B1" s="565"/>
      <c r="C1" s="565"/>
      <c r="D1" s="565"/>
      <c r="E1" s="565"/>
      <c r="F1" s="565"/>
      <c r="G1" s="565"/>
      <c r="H1" s="565"/>
      <c r="I1" s="565"/>
    </row>
    <row r="2" spans="1:9" ht="25.35" customHeight="1" x14ac:dyDescent="0.4">
      <c r="A2" s="570" t="str">
        <f>Parameters!B2</f>
        <v>Berlin and teleconference</v>
      </c>
      <c r="B2" s="565"/>
      <c r="C2" s="565"/>
      <c r="D2" s="565"/>
      <c r="E2" s="565"/>
      <c r="F2" s="565"/>
      <c r="G2" s="565"/>
      <c r="H2" s="565"/>
      <c r="I2" s="565"/>
    </row>
    <row r="3" spans="1:9" ht="25.35" customHeight="1" x14ac:dyDescent="0.4">
      <c r="A3" s="570" t="str">
        <f>Parameters!B3</f>
        <v>July 9-14, 2023</v>
      </c>
      <c r="B3" s="565"/>
      <c r="C3" s="565"/>
      <c r="D3" s="565"/>
      <c r="E3" s="565"/>
      <c r="F3" s="565"/>
      <c r="G3" s="565"/>
      <c r="H3" s="565"/>
      <c r="I3" s="565"/>
    </row>
    <row r="4" spans="1:9" ht="18" customHeight="1" x14ac:dyDescent="0.3">
      <c r="A4" s="564" t="s">
        <v>256</v>
      </c>
      <c r="B4" s="565"/>
      <c r="C4" s="565"/>
      <c r="D4" s="565"/>
      <c r="E4" s="565"/>
      <c r="F4" s="565"/>
      <c r="G4" s="565"/>
      <c r="H4" s="565"/>
      <c r="I4" s="565"/>
    </row>
    <row r="5" spans="1:9" ht="18" customHeight="1" x14ac:dyDescent="0.3">
      <c r="A5" s="564" t="s">
        <v>70</v>
      </c>
      <c r="B5" s="565"/>
      <c r="C5" s="565"/>
      <c r="D5" s="565"/>
      <c r="E5" s="565"/>
      <c r="F5" s="565"/>
      <c r="G5" s="565"/>
      <c r="H5" s="565"/>
      <c r="I5" s="565"/>
    </row>
    <row r="6" spans="1:9" ht="18" customHeight="1" x14ac:dyDescent="0.3">
      <c r="A6" s="564" t="s">
        <v>257</v>
      </c>
      <c r="B6" s="565"/>
      <c r="C6" s="565"/>
      <c r="D6" s="565"/>
      <c r="E6" s="565"/>
      <c r="F6" s="565"/>
      <c r="G6" s="565"/>
      <c r="H6" s="565"/>
      <c r="I6" s="565"/>
    </row>
    <row r="7" spans="1:9" ht="18" customHeight="1" x14ac:dyDescent="0.3">
      <c r="A7" s="564" t="s">
        <v>360</v>
      </c>
      <c r="B7" s="565"/>
      <c r="C7" s="565"/>
      <c r="D7" s="565"/>
      <c r="E7" s="565"/>
      <c r="F7" s="565"/>
      <c r="G7" s="565"/>
      <c r="H7" s="565"/>
      <c r="I7" s="565"/>
    </row>
    <row r="8" spans="1:9" ht="30" customHeight="1" x14ac:dyDescent="0.5">
      <c r="A8" s="566" t="str">
        <f>"Agenda R" &amp; Parameters!$B$8</f>
        <v>Agenda R6</v>
      </c>
      <c r="B8" s="567"/>
      <c r="C8" s="567"/>
      <c r="D8" s="567"/>
      <c r="E8" s="567"/>
      <c r="F8" s="567"/>
      <c r="G8" s="567"/>
      <c r="H8" s="567"/>
      <c r="I8" s="567"/>
    </row>
    <row r="12" spans="1:9" ht="15.6" x14ac:dyDescent="0.3">
      <c r="A12" s="568" t="s">
        <v>545</v>
      </c>
      <c r="B12" s="568"/>
      <c r="C12" s="568"/>
      <c r="D12" s="568"/>
      <c r="E12" s="568"/>
      <c r="F12" s="568"/>
      <c r="G12" s="568"/>
      <c r="H12" s="568"/>
      <c r="I12" s="56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510</v>
      </c>
      <c r="D16" s="75"/>
      <c r="E16" s="75" t="s">
        <v>144</v>
      </c>
      <c r="F16" s="129">
        <f>F14</f>
        <v>0.75</v>
      </c>
      <c r="G16" s="86">
        <v>25</v>
      </c>
      <c r="H16" s="129">
        <f>F16+TIME(0,G16,0)</f>
        <v>0.76736111111111116</v>
      </c>
      <c r="I16" s="95"/>
    </row>
    <row r="18" spans="1:9" ht="15.6" x14ac:dyDescent="0.3">
      <c r="A18" s="66" t="s">
        <v>109</v>
      </c>
      <c r="B18" s="75"/>
      <c r="C18" s="75" t="s">
        <v>513</v>
      </c>
      <c r="D18" s="75"/>
      <c r="E18" s="75" t="s">
        <v>101</v>
      </c>
      <c r="F18" s="129">
        <f>H16</f>
        <v>0.76736111111111116</v>
      </c>
      <c r="G18" s="86">
        <v>20</v>
      </c>
      <c r="H18" s="129">
        <f>F18+TIME(0,G18,0)</f>
        <v>0.78125</v>
      </c>
      <c r="I18" s="95"/>
    </row>
    <row r="20" spans="1:9" ht="15.6" x14ac:dyDescent="0.3">
      <c r="A20" s="66" t="s">
        <v>128</v>
      </c>
      <c r="B20" s="75"/>
      <c r="C20" s="75" t="s">
        <v>514</v>
      </c>
      <c r="D20" s="75"/>
      <c r="E20" s="75" t="s">
        <v>101</v>
      </c>
      <c r="F20" s="129">
        <f>H18</f>
        <v>0.78125</v>
      </c>
      <c r="G20" s="86">
        <v>15</v>
      </c>
      <c r="H20" s="129">
        <f>F20+TIME(0,G20,0)</f>
        <v>0.79166666666666663</v>
      </c>
      <c r="I20" s="95"/>
    </row>
    <row r="22" spans="1:9" ht="15.6" x14ac:dyDescent="0.3">
      <c r="A22" s="66" t="s">
        <v>173</v>
      </c>
      <c r="B22" s="75"/>
      <c r="C22" s="75" t="s">
        <v>512</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511</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8" t="s">
        <v>546</v>
      </c>
      <c r="B32" s="568"/>
      <c r="C32" s="568"/>
      <c r="D32" s="568"/>
      <c r="E32" s="568"/>
      <c r="F32" s="568"/>
      <c r="G32" s="568"/>
      <c r="H32" s="568"/>
      <c r="I32" s="568"/>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B47" sqref="B4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571" t="s">
        <v>31</v>
      </c>
      <c r="B3" s="571"/>
      <c r="C3" s="48"/>
      <c r="D3" s="48"/>
    </row>
    <row r="4" spans="1:9" s="2" customFormat="1" x14ac:dyDescent="0.25">
      <c r="A4" s="29" t="s">
        <v>61</v>
      </c>
      <c r="B4" s="29" t="s">
        <v>17</v>
      </c>
      <c r="C4" s="29" t="s">
        <v>0</v>
      </c>
      <c r="D4" s="29" t="s">
        <v>18</v>
      </c>
    </row>
    <row r="5" spans="1:9" s="25" customFormat="1" ht="13.8" x14ac:dyDescent="0.25">
      <c r="A5" s="280" t="s">
        <v>237</v>
      </c>
      <c r="B5" s="30" t="s">
        <v>563</v>
      </c>
      <c r="C5" s="30" t="s">
        <v>515</v>
      </c>
      <c r="D5" s="43" t="s">
        <v>566</v>
      </c>
      <c r="E5" s="2" t="s">
        <v>325</v>
      </c>
    </row>
    <row r="6" spans="1:9" ht="13.8" x14ac:dyDescent="0.25">
      <c r="A6" s="281" t="s">
        <v>13</v>
      </c>
      <c r="B6" s="31" t="s">
        <v>19</v>
      </c>
      <c r="C6" s="31" t="s">
        <v>20</v>
      </c>
      <c r="D6" s="43" t="s">
        <v>536</v>
      </c>
      <c r="E6" s="2" t="s">
        <v>325</v>
      </c>
    </row>
    <row r="7" spans="1:9" ht="12.75" customHeight="1" x14ac:dyDescent="0.25">
      <c r="A7" s="282" t="s">
        <v>240</v>
      </c>
      <c r="B7" s="30" t="s">
        <v>239</v>
      </c>
      <c r="C7" s="30" t="s">
        <v>254</v>
      </c>
      <c r="D7" s="43" t="s">
        <v>537</v>
      </c>
      <c r="E7" s="2" t="s">
        <v>325</v>
      </c>
    </row>
    <row r="8" spans="1:9" ht="13.8" x14ac:dyDescent="0.25">
      <c r="A8" s="283" t="s">
        <v>60</v>
      </c>
      <c r="B8" s="30" t="s">
        <v>259</v>
      </c>
      <c r="C8" s="30" t="s">
        <v>219</v>
      </c>
      <c r="D8" s="43" t="s">
        <v>531</v>
      </c>
      <c r="E8" s="2" t="s">
        <v>325</v>
      </c>
    </row>
    <row r="9" spans="1:9" ht="12.75" customHeight="1" x14ac:dyDescent="0.25">
      <c r="A9" s="284" t="s">
        <v>4</v>
      </c>
      <c r="B9" s="31" t="s">
        <v>59</v>
      </c>
      <c r="C9" s="31" t="s">
        <v>64</v>
      </c>
      <c r="D9" s="43" t="s">
        <v>543</v>
      </c>
      <c r="E9" s="2" t="s">
        <v>325</v>
      </c>
    </row>
    <row r="10" spans="1:9" ht="12.75" customHeight="1" x14ac:dyDescent="0.25">
      <c r="A10" s="285" t="s">
        <v>229</v>
      </c>
      <c r="B10" s="31" t="s">
        <v>230</v>
      </c>
      <c r="C10" s="31" t="s">
        <v>505</v>
      </c>
      <c r="D10" s="43" t="s">
        <v>538</v>
      </c>
      <c r="E10" s="2" t="s">
        <v>325</v>
      </c>
    </row>
    <row r="11" spans="1:9" ht="12.75" customHeight="1" x14ac:dyDescent="0.25">
      <c r="A11" s="286" t="s">
        <v>365</v>
      </c>
      <c r="B11" s="30" t="s">
        <v>232</v>
      </c>
      <c r="C11" s="30" t="s">
        <v>394</v>
      </c>
      <c r="D11" s="43" t="s">
        <v>544</v>
      </c>
      <c r="E11" s="2" t="s">
        <v>325</v>
      </c>
    </row>
    <row r="12" spans="1:9" ht="12.75" customHeight="1" x14ac:dyDescent="0.25">
      <c r="A12" s="287" t="s">
        <v>273</v>
      </c>
      <c r="B12" s="30" t="s">
        <v>274</v>
      </c>
      <c r="C12" s="30" t="s">
        <v>275</v>
      </c>
      <c r="D12" s="43" t="s">
        <v>539</v>
      </c>
      <c r="E12" s="2" t="s">
        <v>325</v>
      </c>
    </row>
    <row r="13" spans="1:9" ht="12.75" customHeight="1" x14ac:dyDescent="0.25">
      <c r="A13" s="182" t="s">
        <v>341</v>
      </c>
      <c r="B13" s="30" t="s">
        <v>284</v>
      </c>
      <c r="C13" s="30" t="s">
        <v>285</v>
      </c>
      <c r="D13" s="43" t="s">
        <v>540</v>
      </c>
      <c r="E13" s="2" t="s">
        <v>325</v>
      </c>
    </row>
    <row r="14" spans="1:9" s="2" customFormat="1" ht="12.75" customHeight="1" x14ac:dyDescent="0.25">
      <c r="A14" s="183" t="s">
        <v>390</v>
      </c>
      <c r="B14" s="30" t="s">
        <v>370</v>
      </c>
      <c r="C14" s="30" t="s">
        <v>20</v>
      </c>
      <c r="D14" s="43" t="s">
        <v>541</v>
      </c>
      <c r="E14" s="2" t="s">
        <v>325</v>
      </c>
      <c r="F14"/>
      <c r="G14"/>
      <c r="H14"/>
      <c r="I14"/>
    </row>
    <row r="15" spans="1:9" ht="12.75" customHeight="1" x14ac:dyDescent="0.25">
      <c r="A15" s="184" t="s">
        <v>391</v>
      </c>
      <c r="B15" s="30" t="s">
        <v>366</v>
      </c>
      <c r="C15" s="30" t="s">
        <v>333</v>
      </c>
      <c r="D15" s="43" t="s">
        <v>572</v>
      </c>
      <c r="E15" s="2" t="s">
        <v>325</v>
      </c>
    </row>
    <row r="16" spans="1:9" ht="12.75" customHeight="1" x14ac:dyDescent="0.25">
      <c r="A16" s="345" t="s">
        <v>491</v>
      </c>
      <c r="B16" s="30" t="s">
        <v>501</v>
      </c>
      <c r="C16" s="30" t="s">
        <v>506</v>
      </c>
      <c r="D16" s="43" t="s">
        <v>565</v>
      </c>
      <c r="E16" s="2" t="s">
        <v>325</v>
      </c>
    </row>
    <row r="17" spans="1:9" ht="12.75" customHeight="1" x14ac:dyDescent="0.25">
      <c r="A17" s="185" t="s">
        <v>313</v>
      </c>
      <c r="B17" s="30" t="s">
        <v>314</v>
      </c>
      <c r="C17" s="30" t="s">
        <v>315</v>
      </c>
      <c r="D17" s="43" t="s">
        <v>564</v>
      </c>
      <c r="E17" s="2" t="s">
        <v>325</v>
      </c>
    </row>
    <row r="18" spans="1:9" s="2" customFormat="1" ht="12.75" customHeight="1" x14ac:dyDescent="0.25">
      <c r="A18" s="310" t="s">
        <v>430</v>
      </c>
      <c r="B18" s="30" t="s">
        <v>432</v>
      </c>
      <c r="C18" s="30" t="s">
        <v>433</v>
      </c>
      <c r="D18" s="43" t="s">
        <v>534</v>
      </c>
      <c r="E18" s="2" t="s">
        <v>325</v>
      </c>
      <c r="F18"/>
      <c r="G18"/>
      <c r="H18"/>
      <c r="I18"/>
    </row>
    <row r="19" spans="1:9" ht="12.75" customHeight="1" x14ac:dyDescent="0.25">
      <c r="A19" s="191" t="s">
        <v>431</v>
      </c>
      <c r="B19" s="30" t="s">
        <v>434</v>
      </c>
      <c r="C19" s="30" t="s">
        <v>255</v>
      </c>
      <c r="D19" s="43" t="s">
        <v>535</v>
      </c>
      <c r="E19" s="2" t="s">
        <v>325</v>
      </c>
    </row>
    <row r="20" spans="1:9" ht="12.75" customHeight="1" x14ac:dyDescent="0.25">
      <c r="A20" s="309" t="s">
        <v>474</v>
      </c>
      <c r="B20" s="30" t="s">
        <v>507</v>
      </c>
      <c r="C20" s="30" t="s">
        <v>475</v>
      </c>
      <c r="D20" s="43" t="s">
        <v>542</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569</v>
      </c>
    </row>
    <row r="40" spans="1:4" ht="15.6" x14ac:dyDescent="0.25">
      <c r="A40" s="35" t="s">
        <v>50</v>
      </c>
      <c r="B40" s="45" t="s">
        <v>530</v>
      </c>
    </row>
    <row r="41" spans="1:4" ht="15.6" x14ac:dyDescent="0.25">
      <c r="A41" s="35" t="s">
        <v>52</v>
      </c>
      <c r="B41" s="45" t="s">
        <v>568</v>
      </c>
    </row>
    <row r="42" spans="1:4" x14ac:dyDescent="0.25">
      <c r="A42" s="35" t="s">
        <v>51</v>
      </c>
      <c r="B42" s="45" t="s">
        <v>508</v>
      </c>
    </row>
    <row r="43" spans="1:4" x14ac:dyDescent="0.25">
      <c r="A43" s="35" t="s">
        <v>236</v>
      </c>
      <c r="B43" s="45" t="s">
        <v>529</v>
      </c>
    </row>
    <row r="44" spans="1:4" x14ac:dyDescent="0.25">
      <c r="A44" s="35" t="s">
        <v>1</v>
      </c>
      <c r="B44" s="45" t="s">
        <v>573</v>
      </c>
    </row>
    <row r="45" spans="1:4" x14ac:dyDescent="0.25">
      <c r="A45" s="35" t="s">
        <v>337</v>
      </c>
      <c r="B45" s="45" t="s">
        <v>567</v>
      </c>
    </row>
    <row r="46" spans="1:4" x14ac:dyDescent="0.25">
      <c r="A46" s="35" t="s">
        <v>69</v>
      </c>
      <c r="B46" s="45" t="s">
        <v>533</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532</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522</v>
      </c>
    </row>
    <row r="2" spans="1:2" x14ac:dyDescent="0.25">
      <c r="A2" s="25" t="s">
        <v>27</v>
      </c>
      <c r="B2" s="25" t="s">
        <v>523</v>
      </c>
    </row>
    <row r="3" spans="1:2" x14ac:dyDescent="0.25">
      <c r="A3" s="25" t="s">
        <v>28</v>
      </c>
      <c r="B3" s="25" t="s">
        <v>524</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6</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11-23-979r6</cp:keywords>
  <cp:lastModifiedBy>Dorothy Stanley</cp:lastModifiedBy>
  <cp:lastPrinted>2018-08-07T21:31:08Z</cp:lastPrinted>
  <dcterms:created xsi:type="dcterms:W3CDTF">2007-05-08T22:03:28Z</dcterms:created>
  <dcterms:modified xsi:type="dcterms:W3CDTF">2023-07-14T09:06:00Z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