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3-03-12-Atlanta/Chair Meeting Slides/"/>
    </mc:Choice>
  </mc:AlternateContent>
  <xr:revisionPtr revIDLastSave="0" documentId="13_ncr:1_{69C1226B-56DC-F04B-9DB4-FD0DDF986CFE}" xr6:coauthVersionLast="47" xr6:coauthVersionMax="47" xr10:uidLastSave="{00000000-0000-0000-0000-000000000000}"/>
  <bookViews>
    <workbookView xWindow="5800" yWindow="2520" windowWidth="24800" windowHeight="1682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4" l="1"/>
  <c r="B3" i="1" l="1"/>
  <c r="D47" i="4"/>
  <c r="D45" i="4"/>
  <c r="A41" i="4"/>
  <c r="A51" i="4" s="1"/>
  <c r="D29" i="4"/>
  <c r="D27" i="4"/>
  <c r="D25" i="4"/>
  <c r="A21" i="4"/>
  <c r="A23" i="4" s="1"/>
  <c r="A25" i="4" s="1"/>
  <c r="A27" i="4" s="1"/>
  <c r="A29" i="4" s="1"/>
  <c r="A31" i="4" s="1"/>
  <c r="A33" i="4" s="1"/>
  <c r="A35" i="4" s="1"/>
  <c r="A37" i="4" s="1"/>
  <c r="A39" i="4" s="1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B8" i="1"/>
  <c r="A53" i="4" l="1"/>
  <c r="A57" i="4"/>
  <c r="A43" i="4"/>
  <c r="A45" i="4" s="1"/>
  <c r="A47" i="4" s="1"/>
  <c r="A49" i="4" s="1"/>
  <c r="A4" i="4"/>
  <c r="B5" i="7"/>
  <c r="A59" i="4" l="1"/>
  <c r="A61" i="4" s="1"/>
  <c r="A63" i="4" s="1"/>
  <c r="A65" i="4" s="1"/>
  <c r="A67" i="4"/>
  <c r="A73" i="4" s="1"/>
  <c r="A1" i="4" l="1"/>
  <c r="A3" i="4"/>
  <c r="A10" i="4"/>
  <c r="D93" i="4"/>
  <c r="D96" i="4"/>
  <c r="D98" i="4"/>
  <c r="B7" i="7"/>
  <c r="H91" i="4" l="1"/>
  <c r="F93" i="4" s="1"/>
  <c r="H93" i="4" s="1"/>
  <c r="F96" i="4" s="1"/>
  <c r="H96" i="4" s="1"/>
  <c r="F98" i="4" s="1"/>
  <c r="H98" i="4" s="1"/>
  <c r="F100" i="4" s="1"/>
  <c r="H100" i="4" s="1"/>
  <c r="F102" i="4" s="1"/>
  <c r="H102" i="4" s="1"/>
  <c r="F104" i="4" s="1"/>
  <c r="H104" i="4" s="1"/>
  <c r="F106" i="4" s="1"/>
  <c r="H106" i="4" s="1"/>
  <c r="F108" i="4" s="1"/>
  <c r="H108" i="4" s="1"/>
  <c r="F110" i="4" s="1"/>
  <c r="H110" i="4" s="1"/>
  <c r="F112" i="4" s="1"/>
  <c r="H112" i="4" s="1"/>
  <c r="F114" i="4" s="1"/>
  <c r="H114" i="4" s="1"/>
  <c r="F116" i="4" s="1"/>
  <c r="H116" i="4" s="1"/>
  <c r="F118" i="4" s="1"/>
  <c r="H118" i="4" s="1"/>
  <c r="F120" i="4" s="1"/>
  <c r="H120" i="4" s="1"/>
  <c r="G121" i="4" s="1"/>
  <c r="A75" i="4" l="1"/>
  <c r="A77" i="4" s="1"/>
  <c r="A79" i="4" s="1"/>
  <c r="A81" i="4" s="1"/>
  <c r="A83" i="4"/>
  <c r="A91" i="4" s="1"/>
  <c r="A85" i="4" l="1"/>
  <c r="A87" i="4" s="1"/>
  <c r="A89" i="4" s="1"/>
  <c r="A93" i="4" l="1"/>
  <c r="A96" i="4" s="1"/>
  <c r="A98" i="4" s="1"/>
  <c r="A100" i="4" s="1"/>
  <c r="A102" i="4" s="1"/>
  <c r="A104" i="4" s="1"/>
  <c r="A106" i="4"/>
  <c r="A112" i="4" l="1"/>
  <c r="A108" i="4"/>
  <c r="A110" i="4" s="1"/>
  <c r="A114" i="4" l="1"/>
  <c r="A116" i="4" s="1"/>
  <c r="A118" i="4"/>
  <c r="A1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72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<sst xmlns="http://schemas.openxmlformats.org/spreadsheetml/2006/main" count="188" uniqueCount="116">
  <si>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</si>
  <si>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</si>
  <si>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</si>
  <si>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</si>
  <si>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</si>
  <si>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</si>
  <si>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</si>
  <si>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</si>
  <si>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</si>
  <si>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</si>
  <si>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</si>
  <si>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</si>
  <si>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</si>
  <si>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</si>
  <si>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</si>
  <si>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</si>
  <si>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</si>
  <si>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</si>
  <si>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</si>
  <si>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</si>
  <si>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</si>
  <si>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</si>
  <si>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</si>
  <si>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</si>
  <si>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</si>
  <si>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</si>
  <si>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</si>
  <si>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</si>
  <si>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</si>
  <si>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</si>
  <si>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</si>
  <si>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</si>
  <si>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</si>
  <si>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</si>
  <si>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</si>
  <si>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</si>
  <si>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</si>
  <si>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</si>
  <si>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</si>
  <si>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</si>
  <si>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</si>
  <si>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</si>
  <si>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</si>
  <si>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</si>
  <si>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</si>
  <si>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</si>
  <si>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</si>
  <si>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</si>
  <si>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</si>
  <si>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</si>
  <si>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</si>
  <si>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</si>
  <si>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</si>
  <si>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</si>
  <si>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DI</t>
    <phoneticPr fontId="0" type="noConversion"/>
  </si>
  <si>
    <t>DI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</si>
  <si>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</si>
  <si>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</si>
  <si>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</si>
  <si>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</si>
  <si>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</si>
  <si>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</si>
  <si>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</si>
  <si>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</si>
  <si>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</si>
  <si>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</si>
  <si>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</si>
  <si>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</si>
  <si>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</si>
  <si>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</si>
  <si>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</si>
  <si>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</si>
  <si>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</si>
  <si>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</si>
  <si>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</si>
  <si>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</si>
  <si>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</si>
  <si>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See Motion for Agenda item 1.08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</si>
  <si>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</si>
  <si>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</si>
  <si>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</si>
  <si>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</si>
  <si>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</si>
  <si>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</si>
  <si>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</si>
  <si>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</si>
  <si>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</si>
  <si>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</si>
  <si>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</si>
  <si>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</si>
  <si>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</si>
  <si>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</si>
  <si>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</si>
  <si>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Goals for upcoming telcos</t>
  </si>
  <si>
    <t>197th IEEE 802.11 WIRELESS LOCAL AREA NETWORKS SESSION</t>
  </si>
  <si>
    <t>Atlanta, GA, USA</t>
  </si>
  <si>
    <t>March 12 - 17, 2023</t>
  </si>
  <si>
    <t>2023-03-12</t>
  </si>
  <si>
    <t>11-23/0149</t>
  </si>
  <si>
    <t>March 2023</t>
  </si>
  <si>
    <t>March 2023 TGbc Agenda</t>
  </si>
  <si>
    <t>TGbc Agenda - Tueaday 2023-03-14 - 16:00h -- 18:00h</t>
  </si>
  <si>
    <t>TGbc Agenda - Thursday 2023-03-16 - 16:00h -- 16:00h ET</t>
  </si>
  <si>
    <t>Review of outcome from SAB recirc on D7.0</t>
  </si>
  <si>
    <t>Discuss and approve comment resolutions</t>
  </si>
  <si>
    <t>ME</t>
  </si>
  <si>
    <t>Approval of SAB recirc of D7.0--unchanged</t>
  </si>
  <si>
    <t>Report to EC to forward draft to REVcom</t>
  </si>
  <si>
    <t>11-23/0423</t>
  </si>
  <si>
    <t>Motion: approval of report to EC</t>
  </si>
  <si>
    <t>Motion: request to forward D7.0 to REVcom</t>
  </si>
  <si>
    <t>Dissemination of 802.11bc</t>
  </si>
  <si>
    <t>ComputerSoc Tutorial</t>
  </si>
  <si>
    <t>Tutorial Paper</t>
  </si>
  <si>
    <t>Approve the following TGbc minutes
11-23/0014r0 (January interim),
11-23/0245r0 (February 28 telco)</t>
  </si>
  <si>
    <t>Review of report to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</si>
</sst>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802.11-23/0148r" &amp; Parameters!B8</f>
        <v>doc.: IEEE 802.11-23/0148r0</v>
      </c>
    </row>
    <row r="4" spans="1:9" ht="16" customHeight="1" x14ac:dyDescent="0.2">
      <c r="A4" s="2" t="s">
        <v>27</v>
      </c>
      <c r="B4" s="7" t="s">
        <v>99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100</v>
      </c>
    </row>
    <row r="8" spans="1:9" x14ac:dyDescent="0.2">
      <c r="A8" s="2" t="s">
        <v>39</v>
      </c>
      <c r="B8" s="8" t="str">
        <f>Parameters!$B$9</f>
        <v>2023-03-12</v>
      </c>
    </row>
    <row r="9" spans="1:9" x14ac:dyDescent="0.2">
      <c r="A9" s="2" t="s">
        <v>31</v>
      </c>
      <c r="B9" s="8" t="s">
        <v>36</v>
      </c>
      <c r="C9" s="8"/>
      <c r="D9" s="8" t="s">
        <v>85</v>
      </c>
      <c r="E9" s="8"/>
      <c r="F9" s="8"/>
      <c r="G9" s="8"/>
      <c r="H9" s="8" t="s">
        <v>89</v>
      </c>
      <c r="I9" s="8"/>
    </row>
    <row r="10" spans="1:9" x14ac:dyDescent="0.2">
      <c r="B10" s="8" t="s">
        <v>40</v>
      </c>
      <c r="C10" s="8"/>
      <c r="D10" s="8" t="s">
        <v>86</v>
      </c>
      <c r="E10" s="8"/>
      <c r="F10" s="8"/>
      <c r="G10" s="8"/>
      <c r="H10" s="8" t="s">
        <v>90</v>
      </c>
      <c r="I10" s="8"/>
    </row>
    <row r="11" spans="1:9" x14ac:dyDescent="0.2">
      <c r="B11" s="8" t="s">
        <v>32</v>
      </c>
      <c r="C11" s="8"/>
      <c r="D11" s="8" t="s">
        <v>87</v>
      </c>
      <c r="E11" s="8"/>
      <c r="F11" s="8"/>
      <c r="G11" s="8"/>
      <c r="H11" s="8" t="s">
        <v>91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88</v>
      </c>
      <c r="E14" s="8"/>
      <c r="F14" s="8"/>
      <c r="G14" s="8"/>
      <c r="H14" s="12" t="s">
        <v>92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55"/>
      <c r="C28" s="55"/>
      <c r="D28" s="55"/>
      <c r="E28" s="55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4"/>
      <c r="C30" s="54"/>
      <c r="D30" s="54"/>
      <c r="E30" s="54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4"/>
      <c r="C32" s="54"/>
      <c r="D32" s="54"/>
      <c r="E32" s="54"/>
    </row>
    <row r="33" spans="2:5" ht="15.75" customHeight="1" x14ac:dyDescent="0.2">
      <c r="B33" s="54"/>
      <c r="C33" s="54"/>
      <c r="D33" s="54"/>
      <c r="E33" s="54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21"/>
  <sheetViews>
    <sheetView tabSelected="1" topLeftCell="A13" zoomScale="140" zoomScaleNormal="140" workbookViewId="0">
      <selection activeCell="C60" sqref="C60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0" t="str">
        <f>Parameters!B1</f>
        <v>197th IEEE 802.11 WIRELESS LOCAL AREA NETWORKS SESSION</v>
      </c>
      <c r="B1" s="61"/>
      <c r="C1" s="61"/>
      <c r="D1" s="61"/>
      <c r="E1" s="61"/>
      <c r="F1" s="61"/>
      <c r="G1" s="61"/>
      <c r="H1" s="61"/>
      <c r="I1" s="61"/>
    </row>
    <row r="2" spans="1:9" ht="25" customHeight="1" x14ac:dyDescent="0.25">
      <c r="A2" s="58" t="s">
        <v>70</v>
      </c>
      <c r="B2" s="59"/>
      <c r="C2" s="59"/>
      <c r="D2" s="59"/>
      <c r="E2" s="59"/>
      <c r="F2" s="59"/>
      <c r="G2" s="59"/>
      <c r="H2" s="59"/>
      <c r="I2" s="59"/>
    </row>
    <row r="3" spans="1:9" ht="25" customHeight="1" x14ac:dyDescent="0.2">
      <c r="A3" s="60" t="str">
        <f>Parameters!B2</f>
        <v>Atlanta, GA, USA</v>
      </c>
      <c r="B3" s="61"/>
      <c r="C3" s="61"/>
      <c r="D3" s="61"/>
      <c r="E3" s="61"/>
      <c r="F3" s="61"/>
      <c r="G3" s="61"/>
      <c r="H3" s="61"/>
      <c r="I3" s="61"/>
    </row>
    <row r="4" spans="1:9" ht="25" customHeight="1" x14ac:dyDescent="0.2">
      <c r="A4" s="62" t="str">
        <f>Parameters!B3</f>
        <v>March 12 - 17, 2023</v>
      </c>
      <c r="B4" s="61"/>
      <c r="C4" s="61"/>
      <c r="D4" s="61"/>
      <c r="E4" s="61"/>
      <c r="F4" s="61"/>
      <c r="G4" s="61"/>
      <c r="H4" s="61"/>
      <c r="I4" s="61"/>
    </row>
    <row r="5" spans="1:9" ht="18" customHeight="1" x14ac:dyDescent="0.15">
      <c r="A5" s="56" t="s">
        <v>71</v>
      </c>
      <c r="B5" s="57"/>
      <c r="C5" s="57"/>
      <c r="D5" s="57"/>
      <c r="E5" s="57"/>
      <c r="F5" s="57"/>
      <c r="G5" s="57"/>
      <c r="H5" s="57"/>
      <c r="I5" s="57"/>
    </row>
    <row r="6" spans="1:9" ht="18" customHeight="1" x14ac:dyDescent="0.15">
      <c r="A6" s="56" t="s">
        <v>72</v>
      </c>
      <c r="B6" s="57"/>
      <c r="C6" s="57"/>
      <c r="D6" s="57"/>
      <c r="E6" s="57"/>
      <c r="F6" s="57"/>
      <c r="G6" s="57"/>
      <c r="H6" s="57"/>
      <c r="I6" s="57"/>
    </row>
    <row r="7" spans="1:9" ht="18" customHeight="1" x14ac:dyDescent="0.15">
      <c r="A7" s="56" t="s">
        <v>82</v>
      </c>
      <c r="B7" s="57"/>
      <c r="C7" s="57"/>
      <c r="D7" s="57"/>
      <c r="E7" s="57"/>
      <c r="F7" s="57"/>
      <c r="G7" s="57"/>
      <c r="H7" s="57"/>
      <c r="I7" s="57"/>
    </row>
    <row r="8" spans="1:9" ht="18" customHeight="1" x14ac:dyDescent="0.15">
      <c r="A8" s="56" t="s">
        <v>73</v>
      </c>
      <c r="B8" s="57"/>
      <c r="C8" s="57"/>
      <c r="D8" s="57"/>
      <c r="E8" s="57"/>
      <c r="F8" s="57"/>
      <c r="G8" s="57"/>
      <c r="H8" s="57"/>
      <c r="I8" s="57"/>
    </row>
    <row r="9" spans="1:9" ht="18" customHeight="1" x14ac:dyDescent="0.15">
      <c r="A9" s="65" t="s">
        <v>83</v>
      </c>
      <c r="B9" s="56"/>
      <c r="C9" s="56"/>
      <c r="D9" s="56"/>
      <c r="E9" s="56"/>
      <c r="F9" s="56"/>
      <c r="G9" s="56"/>
      <c r="H9" s="56"/>
      <c r="I9" s="56"/>
    </row>
    <row r="10" spans="1:9" ht="30" customHeight="1" x14ac:dyDescent="0.3">
      <c r="A10" s="66" t="str">
        <f>"Agenda R" &amp; Parameters!$B$8</f>
        <v>Agenda R0</v>
      </c>
      <c r="B10" s="67"/>
      <c r="C10" s="67"/>
      <c r="D10" s="67"/>
      <c r="E10" s="67"/>
      <c r="F10" s="67"/>
      <c r="G10" s="67"/>
      <c r="H10" s="67"/>
      <c r="I10" s="67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64" t="s">
        <v>63</v>
      </c>
      <c r="B13" s="64"/>
      <c r="C13" s="64"/>
      <c r="D13" s="64"/>
      <c r="E13" s="64"/>
      <c r="F13" s="64"/>
      <c r="G13" s="64"/>
      <c r="H13" s="64"/>
      <c r="I13" s="64"/>
    </row>
    <row r="15" spans="1:9" ht="16" x14ac:dyDescent="0.2">
      <c r="A15" s="45"/>
      <c r="B15" s="34"/>
      <c r="C15" s="34"/>
      <c r="D15" s="34"/>
      <c r="E15" s="34"/>
      <c r="F15" s="35"/>
      <c r="G15" s="36"/>
      <c r="H15" s="35"/>
      <c r="I15" s="34"/>
    </row>
    <row r="16" spans="1:9" ht="16" x14ac:dyDescent="0.2">
      <c r="A16" s="45"/>
      <c r="B16" s="34"/>
      <c r="C16" s="34"/>
      <c r="D16" s="34"/>
      <c r="E16" s="34"/>
      <c r="F16" s="35"/>
      <c r="G16" s="36"/>
      <c r="H16" s="35"/>
      <c r="I16" s="34"/>
    </row>
    <row r="17" spans="1:9" ht="16" x14ac:dyDescent="0.2">
      <c r="A17" s="63" t="s">
        <v>101</v>
      </c>
      <c r="B17" s="63"/>
      <c r="C17" s="63"/>
      <c r="D17" s="63"/>
      <c r="E17" s="63"/>
      <c r="F17" s="63"/>
      <c r="G17" s="63"/>
      <c r="H17" s="63"/>
      <c r="I17" s="63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4</v>
      </c>
      <c r="F21" s="26">
        <f>H19</f>
        <v>0.66666666666666663</v>
      </c>
      <c r="G21" s="27">
        <v>1</v>
      </c>
      <c r="H21" s="26">
        <f>F21+TIME(0,G21,0)</f>
        <v>0.66736111111111107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4</v>
      </c>
      <c r="F23" s="26">
        <f>H21</f>
        <v>0.66736111111111107</v>
      </c>
      <c r="G23" s="27">
        <v>1</v>
      </c>
      <c r="H23" s="26">
        <f>F23+TIME(0,G23,0)</f>
        <v>0.66805555555555551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51</v>
      </c>
      <c r="C25" s="25" t="s">
        <v>11</v>
      </c>
      <c r="D25" s="41">
        <f>Parameters!B69</f>
        <v>0</v>
      </c>
      <c r="E25" s="25" t="s">
        <v>4</v>
      </c>
      <c r="F25" s="26">
        <f>H23</f>
        <v>0.66805555555555551</v>
      </c>
      <c r="G25" s="27">
        <v>1</v>
      </c>
      <c r="H25" s="26">
        <f>F25+TIME(0,G25,0)</f>
        <v>0.66874999999999996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>
        <f>Parameters!B69</f>
        <v>0</v>
      </c>
      <c r="E27" s="25" t="s">
        <v>4</v>
      </c>
      <c r="F27" s="26">
        <f>H25</f>
        <v>0.66874999999999996</v>
      </c>
      <c r="G27" s="27">
        <v>1</v>
      </c>
      <c r="H27" s="26">
        <f>F27+TIME(0,G27,0)</f>
        <v>0.6694444444444444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>
        <f>Parameters!B69</f>
        <v>0</v>
      </c>
      <c r="E29" s="25" t="s">
        <v>4</v>
      </c>
      <c r="F29" s="26">
        <f>H27</f>
        <v>0.6694444444444444</v>
      </c>
      <c r="G29" s="27">
        <v>5</v>
      </c>
      <c r="H29" s="26">
        <f>F29+TIME(0,G29,0)</f>
        <v>0.67291666666666661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52</v>
      </c>
      <c r="C31" s="25" t="s">
        <v>7</v>
      </c>
      <c r="D31" s="41"/>
      <c r="E31" s="25" t="s">
        <v>4</v>
      </c>
      <c r="F31" s="26">
        <f>H29</f>
        <v>0.67291666666666661</v>
      </c>
      <c r="G31" s="27">
        <v>10</v>
      </c>
      <c r="H31" s="26">
        <f>F31+TIME(0,G31,0)</f>
        <v>0.67986111111111103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52</v>
      </c>
      <c r="C33" s="25" t="s">
        <v>79</v>
      </c>
      <c r="D33" s="41"/>
      <c r="E33" s="25" t="s">
        <v>4</v>
      </c>
      <c r="F33" s="26">
        <f>H31</f>
        <v>0.67986111111111103</v>
      </c>
      <c r="G33" s="27">
        <v>0</v>
      </c>
      <c r="H33" s="26">
        <f>F33+TIME(0,G33,0)</f>
        <v>0.67986111111111103</v>
      </c>
      <c r="I33" s="28"/>
    </row>
    <row r="34" spans="1:9" ht="17" x14ac:dyDescent="0.2">
      <c r="A34" s="37"/>
      <c r="B34" s="34"/>
      <c r="C34" s="42" t="s">
        <v>77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52</v>
      </c>
      <c r="C35" s="25" t="s">
        <v>80</v>
      </c>
      <c r="D35" s="41"/>
      <c r="E35" s="25" t="s">
        <v>4</v>
      </c>
      <c r="F35" s="26">
        <f>H33</f>
        <v>0.67986111111111103</v>
      </c>
      <c r="G35" s="27">
        <v>0</v>
      </c>
      <c r="H35" s="26">
        <f>F35+TIME(0,G35,0)</f>
        <v>0.67986111111111103</v>
      </c>
      <c r="I35" s="28"/>
    </row>
    <row r="36" spans="1:9" ht="95" customHeight="1" x14ac:dyDescent="0.2">
      <c r="A36" s="37"/>
      <c r="B36" s="34"/>
      <c r="C36" s="46" t="s">
        <v>114</v>
      </c>
      <c r="D36" s="34"/>
      <c r="E36" s="34"/>
      <c r="F36" s="35"/>
      <c r="G36" s="36"/>
      <c r="H36" s="35"/>
      <c r="I36" s="34"/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0.67986111111111103</v>
      </c>
      <c r="G37" s="27">
        <v>0</v>
      </c>
      <c r="H37" s="26">
        <f>F37+TIME(0,G37,0)</f>
        <v>0.67986111111111103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0.67986111111111103</v>
      </c>
      <c r="G39" s="27">
        <v>0</v>
      </c>
      <c r="H39" s="26">
        <f>F39+TIME(0,G39,0)</f>
        <v>0.67986111111111103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0.67986111111111103</v>
      </c>
      <c r="G41" s="23">
        <v>0</v>
      </c>
      <c r="H41" s="22">
        <f>F41+TIME(0,G41,0)</f>
        <v>0.67986111111111103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51</v>
      </c>
      <c r="C43" s="25" t="s">
        <v>9</v>
      </c>
      <c r="D43" s="40" t="s">
        <v>12</v>
      </c>
      <c r="E43" s="25" t="s">
        <v>4</v>
      </c>
      <c r="F43" s="26">
        <f>H41</f>
        <v>0.67986111111111103</v>
      </c>
      <c r="G43" s="27">
        <v>3</v>
      </c>
      <c r="H43" s="26">
        <f>F43+TIME(0,G43,0)</f>
        <v>0.68194444444444435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>
        <f>Parameters!B69</f>
        <v>0</v>
      </c>
      <c r="E45" s="25" t="s">
        <v>4</v>
      </c>
      <c r="F45" s="26">
        <f>H43</f>
        <v>0.68194444444444435</v>
      </c>
      <c r="G45" s="27">
        <v>1</v>
      </c>
      <c r="H45" s="26">
        <f>F45+TIME(0,G45,0)</f>
        <v>0.6826388888888888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74</v>
      </c>
      <c r="C47" s="25" t="s">
        <v>75</v>
      </c>
      <c r="D47" s="41">
        <f>Parameters!B69</f>
        <v>0</v>
      </c>
      <c r="E47" s="25" t="s">
        <v>4</v>
      </c>
      <c r="F47" s="26">
        <f>H45</f>
        <v>0.6826388888888888</v>
      </c>
      <c r="G47" s="27">
        <v>1</v>
      </c>
      <c r="H47" s="26">
        <f>F47+TIME(0,G47,0)</f>
        <v>0.68333333333333324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74</v>
      </c>
      <c r="C49" s="25"/>
      <c r="D49" s="25"/>
      <c r="E49" s="25"/>
      <c r="F49" s="26">
        <f>H47</f>
        <v>0.68333333333333324</v>
      </c>
      <c r="G49" s="27">
        <v>0</v>
      </c>
      <c r="H49" s="26">
        <f>F49+TIME(0,G49,0)</f>
        <v>0.68333333333333324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103</v>
      </c>
      <c r="D51" s="21"/>
      <c r="E51" s="21" t="s">
        <v>4</v>
      </c>
      <c r="F51" s="22">
        <f>H49</f>
        <v>0.68333333333333324</v>
      </c>
      <c r="G51" s="23">
        <v>0</v>
      </c>
      <c r="H51" s="22">
        <f>F51+TIME(0,G51,0)</f>
        <v>0.68333333333333324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17" x14ac:dyDescent="0.2">
      <c r="A53" s="38">
        <f>A51+0.01</f>
        <v>3.01</v>
      </c>
      <c r="B53" s="25" t="s">
        <v>84</v>
      </c>
      <c r="C53" s="25" t="s">
        <v>104</v>
      </c>
      <c r="D53" s="40"/>
      <c r="E53" s="25" t="s">
        <v>76</v>
      </c>
      <c r="F53" s="26">
        <f>H51</f>
        <v>0.68333333333333324</v>
      </c>
      <c r="G53" s="27">
        <v>0</v>
      </c>
      <c r="H53" s="26">
        <f>F53+TIME(0,G53,0)</f>
        <v>0.68333333333333324</v>
      </c>
      <c r="I53" s="28"/>
    </row>
    <row r="54" spans="1:9" ht="16" x14ac:dyDescent="0.2">
      <c r="A54" s="37"/>
      <c r="B54" s="34"/>
      <c r="C54" s="34"/>
      <c r="D54" s="34"/>
      <c r="E54" s="34"/>
      <c r="F54" s="35"/>
      <c r="G54" s="36"/>
      <c r="H54" s="35"/>
      <c r="I54" s="34"/>
    </row>
    <row r="55" spans="1:9" ht="17" x14ac:dyDescent="0.2">
      <c r="A55" s="38">
        <f>A53+0.01</f>
        <v>3.0199999999999996</v>
      </c>
      <c r="B55" s="25" t="s">
        <v>105</v>
      </c>
      <c r="C55" s="25" t="s">
        <v>106</v>
      </c>
      <c r="D55" s="40"/>
      <c r="E55" s="25" t="s">
        <v>4</v>
      </c>
      <c r="F55" s="26">
        <f>H53</f>
        <v>0.68333333333333324</v>
      </c>
      <c r="G55" s="27">
        <v>0</v>
      </c>
      <c r="H55" s="26">
        <f>F55+TIME(0,G55,0)</f>
        <v>0.68333333333333324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107</v>
      </c>
      <c r="D57" s="21"/>
      <c r="E57" s="21" t="s">
        <v>4</v>
      </c>
      <c r="F57" s="22">
        <f>H55</f>
        <v>0.68333333333333324</v>
      </c>
      <c r="G57" s="23">
        <v>0</v>
      </c>
      <c r="H57" s="22">
        <f>F57+TIME(0,G57,0)</f>
        <v>0.68333333333333324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54</v>
      </c>
      <c r="C59" s="25" t="s">
        <v>115</v>
      </c>
      <c r="D59" s="40" t="s">
        <v>108</v>
      </c>
      <c r="E59" s="25" t="s">
        <v>4</v>
      </c>
      <c r="F59" s="26">
        <f>H57</f>
        <v>0.68333333333333324</v>
      </c>
      <c r="G59" s="27">
        <v>10</v>
      </c>
      <c r="H59" s="26">
        <f>F59+TIME(0,G59,0)</f>
        <v>0.69027777777777766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17" x14ac:dyDescent="0.2">
      <c r="A61" s="38">
        <f>A59+0.01</f>
        <v>4.0199999999999996</v>
      </c>
      <c r="B61" s="25" t="s">
        <v>105</v>
      </c>
      <c r="C61" s="25" t="s">
        <v>109</v>
      </c>
      <c r="D61" s="25"/>
      <c r="E61" s="25" t="s">
        <v>4</v>
      </c>
      <c r="F61" s="26">
        <f>H59</f>
        <v>0.69027777777777766</v>
      </c>
      <c r="G61" s="27">
        <v>5</v>
      </c>
      <c r="H61" s="26">
        <f>F61+TIME(0,G61,0)</f>
        <v>0.69374999999999987</v>
      </c>
      <c r="I61" s="28"/>
    </row>
    <row r="62" spans="1:9" ht="16" x14ac:dyDescent="0.2">
      <c r="A62" s="37"/>
      <c r="B62" s="34"/>
      <c r="C62" s="34"/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 t="s">
        <v>105</v>
      </c>
      <c r="C63" s="25" t="s">
        <v>110</v>
      </c>
      <c r="D63" s="25"/>
      <c r="E63" s="25" t="s">
        <v>4</v>
      </c>
      <c r="F63" s="26">
        <f>H61</f>
        <v>0.69374999999999987</v>
      </c>
      <c r="G63" s="27">
        <v>5</v>
      </c>
      <c r="H63" s="26">
        <f>F63+TIME(0,G63,0)</f>
        <v>0.69722222222222208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0.69722222222222208</v>
      </c>
      <c r="G65" s="27">
        <v>0</v>
      </c>
      <c r="H65" s="26">
        <f>F65+TIME(0,G65,0)</f>
        <v>0.69722222222222208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78</v>
      </c>
      <c r="D67" s="21"/>
      <c r="E67" s="21" t="s">
        <v>4</v>
      </c>
      <c r="F67" s="22">
        <f>H65</f>
        <v>0.69722222222222208</v>
      </c>
      <c r="G67" s="23">
        <v>0</v>
      </c>
      <c r="H67" s="22">
        <f>F67+TIME(0,G67,0)</f>
        <v>0.69722222222222208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76.000000000000213</v>
      </c>
      <c r="H68" s="30">
        <v>0.75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63" t="s">
        <v>102</v>
      </c>
      <c r="B71" s="63"/>
      <c r="C71" s="63"/>
      <c r="D71" s="63"/>
      <c r="E71" s="63"/>
      <c r="F71" s="63"/>
      <c r="G71" s="63"/>
      <c r="H71" s="63"/>
      <c r="I71" s="63"/>
    </row>
    <row r="72" spans="1:9" s="20" customFormat="1" ht="34" x14ac:dyDescent="0.2">
      <c r="A72" s="17" t="s">
        <v>16</v>
      </c>
      <c r="B72" s="17" t="s">
        <v>17</v>
      </c>
      <c r="C72" s="17" t="s">
        <v>18</v>
      </c>
      <c r="D72" s="17" t="s">
        <v>19</v>
      </c>
      <c r="E72" s="17" t="s">
        <v>20</v>
      </c>
      <c r="F72" s="18" t="s">
        <v>21</v>
      </c>
      <c r="G72" s="19" t="s">
        <v>22</v>
      </c>
      <c r="H72" s="18" t="s">
        <v>23</v>
      </c>
      <c r="I72" s="17" t="s">
        <v>24</v>
      </c>
    </row>
    <row r="73" spans="1:9" ht="17" x14ac:dyDescent="0.2">
      <c r="A73" s="39">
        <f>1+A67</f>
        <v>6</v>
      </c>
      <c r="B73" s="21"/>
      <c r="C73" s="21" t="s">
        <v>2</v>
      </c>
      <c r="D73" s="21"/>
      <c r="E73" s="21"/>
      <c r="F73" s="22">
        <v>0.4375</v>
      </c>
      <c r="G73" s="23">
        <v>0</v>
      </c>
      <c r="H73" s="22">
        <f>F73+TIME(0,G73,0)</f>
        <v>0.4375</v>
      </c>
      <c r="I73" s="24"/>
    </row>
    <row r="74" spans="1:9" ht="16" x14ac:dyDescent="0.2">
      <c r="A74" s="37"/>
      <c r="B74" s="34"/>
      <c r="C74" s="34"/>
      <c r="D74" s="34"/>
      <c r="E74" s="34"/>
      <c r="F74" s="35"/>
      <c r="G74" s="36"/>
      <c r="H74" s="35"/>
      <c r="I74" s="34"/>
    </row>
    <row r="75" spans="1:9" ht="17" x14ac:dyDescent="0.2">
      <c r="A75" s="38">
        <f>A73+0.01</f>
        <v>6.01</v>
      </c>
      <c r="B75" s="25"/>
      <c r="C75" s="25" t="s">
        <v>3</v>
      </c>
      <c r="D75" s="41"/>
      <c r="E75" s="25" t="s">
        <v>4</v>
      </c>
      <c r="F75" s="26">
        <f>H73</f>
        <v>0.4375</v>
      </c>
      <c r="G75" s="27">
        <v>1</v>
      </c>
      <c r="H75" s="26">
        <f>F75+TIME(0,G75,0)</f>
        <v>0.43819444444444444</v>
      </c>
      <c r="I75" s="28"/>
    </row>
    <row r="76" spans="1:9" ht="16" x14ac:dyDescent="0.2">
      <c r="A76" s="37"/>
      <c r="B76" s="34"/>
      <c r="C76" s="34"/>
      <c r="D76" s="34"/>
      <c r="E76" s="34"/>
      <c r="F76" s="35"/>
      <c r="G76" s="36"/>
      <c r="H76" s="35"/>
      <c r="I76" s="34"/>
    </row>
    <row r="77" spans="1:9" ht="17" x14ac:dyDescent="0.2">
      <c r="A77" s="38">
        <f>A75+0.01</f>
        <v>6.02</v>
      </c>
      <c r="B77" s="25" t="s">
        <v>51</v>
      </c>
      <c r="C77" s="25" t="s">
        <v>6</v>
      </c>
      <c r="D77" s="25"/>
      <c r="E77" s="25" t="s">
        <v>4</v>
      </c>
      <c r="F77" s="26">
        <f>H75</f>
        <v>0.43819444444444444</v>
      </c>
      <c r="G77" s="27">
        <v>1</v>
      </c>
      <c r="H77" s="26">
        <f>F77+TIME(0,G77,0)</f>
        <v>0.43888888888888888</v>
      </c>
      <c r="I77" s="28"/>
    </row>
    <row r="78" spans="1:9" ht="16" x14ac:dyDescent="0.2">
      <c r="A78" s="37"/>
      <c r="B78" s="34"/>
      <c r="C78" s="34"/>
      <c r="D78" s="34"/>
      <c r="E78" s="34"/>
      <c r="F78" s="35"/>
      <c r="G78" s="36"/>
      <c r="H78" s="35"/>
      <c r="I78" s="34"/>
    </row>
    <row r="79" spans="1:9" ht="17" x14ac:dyDescent="0.2">
      <c r="A79" s="38">
        <f>A77+0.01</f>
        <v>6.0299999999999994</v>
      </c>
      <c r="B79" s="25" t="s">
        <v>51</v>
      </c>
      <c r="C79" s="25" t="s">
        <v>11</v>
      </c>
      <c r="D79" s="41"/>
      <c r="E79" s="25" t="s">
        <v>4</v>
      </c>
      <c r="F79" s="26">
        <f>H77</f>
        <v>0.43888888888888888</v>
      </c>
      <c r="G79" s="27">
        <v>1</v>
      </c>
      <c r="H79" s="26">
        <f>F79+TIME(0,G79,0)</f>
        <v>0.43958333333333333</v>
      </c>
      <c r="I79" s="28"/>
    </row>
    <row r="80" spans="1:9" ht="16" x14ac:dyDescent="0.2">
      <c r="A80" s="37"/>
      <c r="B80" s="34"/>
      <c r="C80" s="34"/>
      <c r="D80" s="42"/>
      <c r="E80" s="34"/>
      <c r="F80" s="35"/>
      <c r="G80" s="36"/>
      <c r="H80" s="35"/>
      <c r="I80" s="34"/>
    </row>
    <row r="81" spans="1:9" ht="17" x14ac:dyDescent="0.2">
      <c r="A81" s="38">
        <f>A79+0.01</f>
        <v>6.0399999999999991</v>
      </c>
      <c r="B81" s="25" t="s">
        <v>51</v>
      </c>
      <c r="C81" s="25" t="s">
        <v>10</v>
      </c>
      <c r="D81" s="41"/>
      <c r="E81" s="25" t="s">
        <v>4</v>
      </c>
      <c r="F81" s="26">
        <f>H79</f>
        <v>0.43958333333333333</v>
      </c>
      <c r="G81" s="27">
        <v>1</v>
      </c>
      <c r="H81" s="26">
        <f>F81+TIME(0,G81,0)</f>
        <v>0.44027777777777777</v>
      </c>
      <c r="I81" s="28"/>
    </row>
    <row r="82" spans="1:9" ht="16" x14ac:dyDescent="0.2">
      <c r="A82" s="45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9">
        <f>A73+1</f>
        <v>7</v>
      </c>
      <c r="B83" s="21"/>
      <c r="C83" s="21" t="s">
        <v>111</v>
      </c>
      <c r="D83" s="21"/>
      <c r="E83" s="21"/>
      <c r="F83" s="22">
        <f>H81</f>
        <v>0.44027777777777777</v>
      </c>
      <c r="G83" s="23">
        <v>0</v>
      </c>
      <c r="H83" s="22">
        <f>F83+TIME(0,G83,0)</f>
        <v>0.44027777777777777</v>
      </c>
      <c r="I83" s="24"/>
    </row>
    <row r="84" spans="1:9" ht="16" x14ac:dyDescent="0.2">
      <c r="A84" s="45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7.01</v>
      </c>
      <c r="B85" s="25" t="s">
        <v>74</v>
      </c>
      <c r="C85" s="25" t="s">
        <v>112</v>
      </c>
      <c r="D85" s="40"/>
      <c r="E85" s="25" t="s">
        <v>4</v>
      </c>
      <c r="F85" s="26">
        <f>H83</f>
        <v>0.44027777777777777</v>
      </c>
      <c r="G85" s="27">
        <v>5</v>
      </c>
      <c r="H85" s="26">
        <f>F85+TIME(0,G85,0)</f>
        <v>0.44374999999999998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17" x14ac:dyDescent="0.2">
      <c r="A87" s="38">
        <f>A85+0.01</f>
        <v>7.02</v>
      </c>
      <c r="B87" s="25" t="s">
        <v>74</v>
      </c>
      <c r="C87" s="25" t="s">
        <v>113</v>
      </c>
      <c r="D87" s="25"/>
      <c r="E87" s="25" t="s">
        <v>4</v>
      </c>
      <c r="F87" s="26">
        <f>H85</f>
        <v>0.44374999999999998</v>
      </c>
      <c r="G87" s="27">
        <v>5</v>
      </c>
      <c r="H87" s="26">
        <f>F87+TIME(0,G87,0)</f>
        <v>0.44722222222222219</v>
      </c>
      <c r="I87" s="28"/>
    </row>
    <row r="88" spans="1:9" ht="16" x14ac:dyDescent="0.2">
      <c r="A88" s="37"/>
      <c r="B88" s="34"/>
      <c r="C88" s="34"/>
      <c r="D88" s="34"/>
      <c r="E88" s="34"/>
      <c r="F88" s="35"/>
      <c r="G88" s="36"/>
      <c r="H88" s="35"/>
      <c r="I88" s="34"/>
    </row>
    <row r="89" spans="1:9" ht="17" x14ac:dyDescent="0.2">
      <c r="A89" s="38">
        <f>A87+0.01</f>
        <v>7.0299999999999994</v>
      </c>
      <c r="B89" s="25"/>
      <c r="C89" s="25"/>
      <c r="D89" s="40"/>
      <c r="E89" s="25" t="s">
        <v>76</v>
      </c>
      <c r="F89" s="26">
        <f>H87</f>
        <v>0.44722222222222219</v>
      </c>
      <c r="G89" s="27">
        <v>0</v>
      </c>
      <c r="H89" s="26">
        <f>F89+TIME(0,G89,0)</f>
        <v>0.44722222222222219</v>
      </c>
      <c r="I89" s="28"/>
    </row>
    <row r="90" spans="1:9" ht="16" x14ac:dyDescent="0.2">
      <c r="A90" s="37"/>
      <c r="B90" s="34"/>
      <c r="C90" s="34"/>
      <c r="D90" s="34"/>
      <c r="E90" s="34"/>
      <c r="F90" s="35"/>
      <c r="G90" s="36"/>
      <c r="H90" s="35"/>
      <c r="I90" s="34"/>
    </row>
    <row r="91" spans="1:9" ht="17" x14ac:dyDescent="0.2">
      <c r="A91" s="39">
        <f>1+A83</f>
        <v>8</v>
      </c>
      <c r="B91" s="21"/>
      <c r="C91" s="21" t="s">
        <v>56</v>
      </c>
      <c r="D91" s="21"/>
      <c r="E91" s="21" t="s">
        <v>4</v>
      </c>
      <c r="F91" s="22">
        <f>H89</f>
        <v>0.44722222222222219</v>
      </c>
      <c r="G91" s="23">
        <v>0</v>
      </c>
      <c r="H91" s="22">
        <f>F91+TIME(0,G91,0)</f>
        <v>0.44722222222222219</v>
      </c>
      <c r="I91" s="24"/>
    </row>
    <row r="92" spans="1:9" ht="16" x14ac:dyDescent="0.2">
      <c r="A92" s="37"/>
      <c r="B92" s="34"/>
      <c r="C92" s="34"/>
      <c r="D92" s="34"/>
      <c r="E92" s="34"/>
      <c r="F92" s="35"/>
      <c r="G92" s="36"/>
      <c r="H92" s="35"/>
      <c r="I92" s="34"/>
    </row>
    <row r="93" spans="1:9" ht="17" x14ac:dyDescent="0.2">
      <c r="A93" s="38">
        <f>A91+0.01</f>
        <v>8.01</v>
      </c>
      <c r="B93" s="25" t="s">
        <v>54</v>
      </c>
      <c r="C93" s="25" t="s">
        <v>93</v>
      </c>
      <c r="D93" s="41" t="str">
        <f>Parameters!B13</f>
        <v>11-23/0149</v>
      </c>
      <c r="E93" s="25" t="s">
        <v>5</v>
      </c>
      <c r="F93" s="26">
        <f>H91</f>
        <v>0.44722222222222219</v>
      </c>
      <c r="G93" s="27">
        <v>5</v>
      </c>
      <c r="H93" s="26">
        <f>F93+TIME(0,G93,0)</f>
        <v>0.4506944444444444</v>
      </c>
      <c r="I93" s="28"/>
    </row>
    <row r="95" spans="1:9" ht="16" x14ac:dyDescent="0.2">
      <c r="A95" s="37"/>
      <c r="B95" s="34"/>
      <c r="C95" s="34"/>
      <c r="D95" s="42"/>
      <c r="E95" s="34"/>
      <c r="F95" s="35"/>
      <c r="G95" s="36"/>
      <c r="H95" s="35"/>
      <c r="I95" s="34"/>
    </row>
    <row r="96" spans="1:9" ht="17" x14ac:dyDescent="0.2">
      <c r="A96" s="38">
        <f>A93+0.01</f>
        <v>8.02</v>
      </c>
      <c r="B96" s="25" t="s">
        <v>54</v>
      </c>
      <c r="C96" s="25" t="s">
        <v>57</v>
      </c>
      <c r="D96" s="41" t="str">
        <f>Parameters!B13</f>
        <v>11-23/0149</v>
      </c>
      <c r="E96" s="25" t="s">
        <v>5</v>
      </c>
      <c r="F96" s="26">
        <f>H93</f>
        <v>0.4506944444444444</v>
      </c>
      <c r="G96" s="27">
        <v>0</v>
      </c>
      <c r="H96" s="26">
        <f>F96+TIME(0,G96,0)</f>
        <v>0.4506944444444444</v>
      </c>
      <c r="I96" s="28"/>
    </row>
    <row r="97" spans="1:9" ht="16" x14ac:dyDescent="0.2">
      <c r="A97" s="37"/>
      <c r="B97" s="34"/>
      <c r="C97" s="34"/>
      <c r="D97" s="42"/>
      <c r="E97" s="34"/>
      <c r="F97" s="35"/>
      <c r="G97" s="36"/>
      <c r="H97" s="35"/>
      <c r="I97" s="34"/>
    </row>
    <row r="98" spans="1:9" ht="17" x14ac:dyDescent="0.2">
      <c r="A98" s="38">
        <f>A96+0.01</f>
        <v>8.0299999999999994</v>
      </c>
      <c r="B98" s="25" t="s">
        <v>53</v>
      </c>
      <c r="C98" s="25" t="s">
        <v>58</v>
      </c>
      <c r="D98" s="41" t="str">
        <f>Parameters!B13</f>
        <v>11-23/0149</v>
      </c>
      <c r="E98" s="25" t="s">
        <v>5</v>
      </c>
      <c r="F98" s="26">
        <f>H96</f>
        <v>0.4506944444444444</v>
      </c>
      <c r="G98" s="27">
        <v>0</v>
      </c>
      <c r="H98" s="26">
        <f>F98+TIME(0,G98,0)</f>
        <v>0.4506944444444444</v>
      </c>
      <c r="I98" s="28"/>
    </row>
    <row r="99" spans="1:9" x14ac:dyDescent="0.15">
      <c r="D99"/>
    </row>
    <row r="100" spans="1:9" ht="17" x14ac:dyDescent="0.2">
      <c r="A100" s="38">
        <f>A98+0.01</f>
        <v>8.0399999999999991</v>
      </c>
      <c r="B100" s="25" t="s">
        <v>55</v>
      </c>
      <c r="C100" s="25"/>
      <c r="D100" s="41"/>
      <c r="E100" s="25" t="s">
        <v>5</v>
      </c>
      <c r="F100" s="26">
        <f>H98</f>
        <v>0.4506944444444444</v>
      </c>
      <c r="G100" s="27">
        <v>0</v>
      </c>
      <c r="H100" s="26">
        <f>F100+TIME(0,G100,0)</f>
        <v>0.4506944444444444</v>
      </c>
      <c r="I100" s="28"/>
    </row>
    <row r="102" spans="1:9" ht="17" x14ac:dyDescent="0.2">
      <c r="A102" s="38">
        <f>A100+0.01</f>
        <v>8.0499999999999989</v>
      </c>
      <c r="B102" s="25"/>
      <c r="C102" s="25"/>
      <c r="D102" s="25"/>
      <c r="E102" s="25" t="s">
        <v>5</v>
      </c>
      <c r="F102" s="26">
        <f>H100</f>
        <v>0.4506944444444444</v>
      </c>
      <c r="G102" s="27">
        <v>0</v>
      </c>
      <c r="H102" s="26">
        <f>F102+TIME(0,G102,0)</f>
        <v>0.4506944444444444</v>
      </c>
      <c r="I102" s="28"/>
    </row>
    <row r="104" spans="1:9" ht="17" x14ac:dyDescent="0.2">
      <c r="A104" s="38">
        <f>A102+0.01</f>
        <v>8.0599999999999987</v>
      </c>
      <c r="B104" s="25"/>
      <c r="C104" s="25"/>
      <c r="D104" s="25"/>
      <c r="E104" s="25" t="s">
        <v>5</v>
      </c>
      <c r="F104" s="26">
        <f>H102</f>
        <v>0.4506944444444444</v>
      </c>
      <c r="G104" s="27">
        <v>0</v>
      </c>
      <c r="H104" s="26">
        <f>F104+TIME(0,G104,0)</f>
        <v>0.4506944444444444</v>
      </c>
      <c r="I104" s="28"/>
    </row>
    <row r="106" spans="1:9" ht="17" x14ac:dyDescent="0.2">
      <c r="A106" s="39">
        <f>1+A91</f>
        <v>9</v>
      </c>
      <c r="B106" s="21"/>
      <c r="C106" s="21" t="s">
        <v>59</v>
      </c>
      <c r="D106" s="21"/>
      <c r="E106" s="21" t="s">
        <v>4</v>
      </c>
      <c r="F106" s="22">
        <f>H104</f>
        <v>0.4506944444444444</v>
      </c>
      <c r="G106" s="23">
        <v>0</v>
      </c>
      <c r="H106" s="22">
        <f>F106+TIME(0,G106,0)</f>
        <v>0.4506944444444444</v>
      </c>
      <c r="I106" s="24"/>
    </row>
    <row r="107" spans="1:9" ht="16" x14ac:dyDescent="0.2">
      <c r="A107" s="37"/>
      <c r="B107" s="34"/>
      <c r="C107" s="34"/>
      <c r="D107" s="34"/>
      <c r="E107" s="34"/>
      <c r="F107" s="35"/>
      <c r="G107" s="36"/>
      <c r="H107" s="35"/>
      <c r="I107" s="34"/>
    </row>
    <row r="108" spans="1:9" ht="17" x14ac:dyDescent="0.2">
      <c r="A108" s="38">
        <f>A106+0.01</f>
        <v>9.01</v>
      </c>
      <c r="B108" s="25"/>
      <c r="C108" s="25"/>
      <c r="D108" s="40"/>
      <c r="E108" s="25" t="s">
        <v>5</v>
      </c>
      <c r="F108" s="26">
        <f>H106</f>
        <v>0.4506944444444444</v>
      </c>
      <c r="G108" s="27">
        <v>0</v>
      </c>
      <c r="H108" s="26">
        <f>F108+TIME(0,G108,0)</f>
        <v>0.4506944444444444</v>
      </c>
      <c r="I108" s="28"/>
    </row>
    <row r="109" spans="1:9" ht="16" x14ac:dyDescent="0.2">
      <c r="C109" s="34"/>
    </row>
    <row r="110" spans="1:9" ht="17" x14ac:dyDescent="0.2">
      <c r="A110" s="38">
        <f>A108+0.01</f>
        <v>9.02</v>
      </c>
      <c r="B110" s="25"/>
      <c r="C110" s="25"/>
      <c r="D110" s="25"/>
      <c r="E110" s="25" t="s">
        <v>5</v>
      </c>
      <c r="F110" s="26">
        <f>H108</f>
        <v>0.4506944444444444</v>
      </c>
      <c r="G110" s="27">
        <v>0</v>
      </c>
      <c r="H110" s="26">
        <f>F110+TIME(0,G110,0)</f>
        <v>0.4506944444444444</v>
      </c>
      <c r="I110" s="28"/>
    </row>
    <row r="112" spans="1:9" ht="17" x14ac:dyDescent="0.2">
      <c r="A112" s="39">
        <f>1+A106</f>
        <v>10</v>
      </c>
      <c r="B112" s="21"/>
      <c r="C112" s="21" t="s">
        <v>60</v>
      </c>
      <c r="D112" s="21"/>
      <c r="E112" s="21" t="s">
        <v>4</v>
      </c>
      <c r="F112" s="22">
        <f>H110</f>
        <v>0.4506944444444444</v>
      </c>
      <c r="G112" s="23">
        <v>0</v>
      </c>
      <c r="H112" s="22">
        <f>F112+TIME(0,G112,0)</f>
        <v>0.4506944444444444</v>
      </c>
      <c r="I112" s="24"/>
    </row>
    <row r="113" spans="1:9" ht="16" x14ac:dyDescent="0.2">
      <c r="A113" s="37"/>
      <c r="B113" s="34"/>
      <c r="C113" s="34"/>
      <c r="D113" s="34"/>
      <c r="E113" s="34"/>
      <c r="F113" s="35"/>
      <c r="G113" s="36"/>
      <c r="H113" s="35"/>
      <c r="I113" s="34"/>
    </row>
    <row r="114" spans="1:9" ht="17" x14ac:dyDescent="0.2">
      <c r="A114" s="38">
        <f>A112+0.01</f>
        <v>10.01</v>
      </c>
      <c r="B114" s="25"/>
      <c r="C114" s="25"/>
      <c r="D114" s="40"/>
      <c r="E114" s="25" t="s">
        <v>5</v>
      </c>
      <c r="F114" s="26">
        <f>H112</f>
        <v>0.4506944444444444</v>
      </c>
      <c r="G114" s="27">
        <v>0</v>
      </c>
      <c r="H114" s="26">
        <f>F114+TIME(0,G114,0)</f>
        <v>0.4506944444444444</v>
      </c>
      <c r="I114" s="28"/>
    </row>
    <row r="115" spans="1:9" ht="16" x14ac:dyDescent="0.2">
      <c r="C115" s="34"/>
    </row>
    <row r="116" spans="1:9" ht="17" x14ac:dyDescent="0.2">
      <c r="A116" s="38">
        <f>A114+0.01</f>
        <v>10.02</v>
      </c>
      <c r="B116" s="25"/>
      <c r="C116" s="25"/>
      <c r="D116" s="25"/>
      <c r="E116" s="25" t="s">
        <v>5</v>
      </c>
      <c r="F116" s="26">
        <f>H114</f>
        <v>0.4506944444444444</v>
      </c>
      <c r="G116" s="27">
        <v>0</v>
      </c>
      <c r="H116" s="26">
        <f>F116+TIME(0,G116,0)</f>
        <v>0.4506944444444444</v>
      </c>
      <c r="I116" s="28"/>
    </row>
    <row r="118" spans="1:9" ht="17" x14ac:dyDescent="0.2">
      <c r="A118" s="39">
        <f>1+A112</f>
        <v>11</v>
      </c>
      <c r="B118" s="21"/>
      <c r="C118" s="21" t="s">
        <v>61</v>
      </c>
      <c r="D118" s="21"/>
      <c r="E118" s="21" t="s">
        <v>4</v>
      </c>
      <c r="F118" s="22">
        <f>H116</f>
        <v>0.4506944444444444</v>
      </c>
      <c r="G118" s="23">
        <v>0</v>
      </c>
      <c r="H118" s="22">
        <f>F118+TIME(0,G118,0)</f>
        <v>0.4506944444444444</v>
      </c>
      <c r="I118" s="24"/>
    </row>
    <row r="120" spans="1:9" ht="17" x14ac:dyDescent="0.2">
      <c r="A120" s="38">
        <f>A118+0.01</f>
        <v>11.01</v>
      </c>
      <c r="B120" s="25"/>
      <c r="C120" s="25" t="s">
        <v>62</v>
      </c>
      <c r="D120" s="40"/>
      <c r="E120" s="25" t="s">
        <v>5</v>
      </c>
      <c r="F120" s="26">
        <f>H118</f>
        <v>0.4506944444444444</v>
      </c>
      <c r="G120" s="27">
        <v>0</v>
      </c>
      <c r="H120" s="26">
        <f>F120+TIME(0,G120,0)</f>
        <v>0.4506944444444444</v>
      </c>
      <c r="I120" s="28"/>
    </row>
    <row r="121" spans="1:9" ht="14" x14ac:dyDescent="0.15">
      <c r="A121" s="29"/>
      <c r="B121" s="29"/>
      <c r="C121" s="29" t="s">
        <v>25</v>
      </c>
      <c r="D121" s="29"/>
      <c r="E121" s="29"/>
      <c r="F121" s="30"/>
      <c r="G121" s="31">
        <f>(H121-H120) * 24 * 60</f>
        <v>101.00000000000011</v>
      </c>
      <c r="H121" s="30">
        <v>0.52083333333333337</v>
      </c>
      <c r="I121" s="29"/>
    </row>
  </sheetData>
  <mergeCells count="13">
    <mergeCell ref="A7:I7"/>
    <mergeCell ref="A17:I17"/>
    <mergeCell ref="A71:I71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734ABC8A-C0C7-1142-A9DE-94DC367FE7CE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5"/>
  <sheetViews>
    <sheetView zoomScale="150" zoomScaleNormal="150" workbookViewId="0">
      <selection activeCell="A2" sqref="A2:XFD4"/>
    </sheetView>
  </sheetViews>
  <sheetFormatPr baseColWidth="10" defaultColWidth="8.83203125" defaultRowHeight="13" x14ac:dyDescent="0.15"/>
  <cols>
    <col min="1" max="1" width="10" style="52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50" customWidth="1"/>
    <col min="8" max="16384" width="8.83203125" style="49"/>
  </cols>
  <sheetData>
    <row r="1" spans="1:7" s="48" customFormat="1" ht="28" x14ac:dyDescent="0.15">
      <c r="A1" s="51" t="s">
        <v>64</v>
      </c>
      <c r="B1" s="48" t="s">
        <v>65</v>
      </c>
      <c r="C1" s="48" t="s">
        <v>66</v>
      </c>
      <c r="D1" s="48" t="s">
        <v>67</v>
      </c>
      <c r="E1" s="48" t="s">
        <v>68</v>
      </c>
      <c r="F1" s="48" t="s">
        <v>69</v>
      </c>
      <c r="G1" s="48" t="s">
        <v>81</v>
      </c>
    </row>
    <row r="2" spans="1:7" x14ac:dyDescent="0.15">
      <c r="A2"/>
      <c r="B2"/>
      <c r="C2"/>
      <c r="D2"/>
      <c r="E2"/>
      <c r="F2"/>
    </row>
    <row r="3" spans="1:7" x14ac:dyDescent="0.15">
      <c r="B3"/>
      <c r="C3"/>
      <c r="D3"/>
      <c r="E3"/>
      <c r="F3"/>
      <c r="G3"/>
    </row>
    <row r="5" spans="1:7" x14ac:dyDescent="0.15">
      <c r="D5" s="53"/>
    </row>
  </sheetData>
  <sortState xmlns:xlrd2="http://schemas.microsoft.com/office/spreadsheetml/2017/richdata2" ref="A2:G8">
    <sortCondition ref="A2:A8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4" sqref="B14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94</v>
      </c>
    </row>
    <row r="2" spans="1:2" x14ac:dyDescent="0.15">
      <c r="A2" s="13" t="s">
        <v>43</v>
      </c>
      <c r="B2" s="13" t="s">
        <v>95</v>
      </c>
    </row>
    <row r="3" spans="1:2" ht="14" thickBot="1" x14ac:dyDescent="0.2">
      <c r="A3" s="13" t="s">
        <v>44</v>
      </c>
      <c r="B3" s="13" t="s">
        <v>96</v>
      </c>
    </row>
    <row r="4" spans="1:2" x14ac:dyDescent="0.15">
      <c r="A4" t="s">
        <v>45</v>
      </c>
      <c r="B4" s="14">
        <v>44997</v>
      </c>
    </row>
    <row r="5" spans="1:2" x14ac:dyDescent="0.15">
      <c r="A5" s="13" t="s">
        <v>46</v>
      </c>
      <c r="B5" s="15">
        <f>B4+1</f>
        <v>44998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45002</v>
      </c>
    </row>
    <row r="8" spans="1:2" x14ac:dyDescent="0.15">
      <c r="A8" s="20" t="s">
        <v>49</v>
      </c>
      <c r="B8" s="20">
        <v>0</v>
      </c>
    </row>
    <row r="9" spans="1:2" ht="16" x14ac:dyDescent="0.2">
      <c r="A9" s="20" t="s">
        <v>50</v>
      </c>
      <c r="B9" s="6" t="s">
        <v>97</v>
      </c>
    </row>
    <row r="13" spans="1:2" x14ac:dyDescent="0.15">
      <c r="A13" t="s">
        <v>15</v>
      </c>
      <c r="B13" s="13" t="s">
        <v>98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2023-03-13T16:21:27Z</dcterms:modified>
  <cp:category/>
</cp:coreProperties>
</file>