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3-01-15-January-Baltimore/Chair Meeting Slides/"/>
    </mc:Choice>
  </mc:AlternateContent>
  <xr:revisionPtr revIDLastSave="0" documentId="13_ncr:1_{C40BB111-26B8-CE42-9EC6-BCFBCA7E6C29}" xr6:coauthVersionLast="47" xr6:coauthVersionMax="47" xr10:uidLastSave="{00000000-0000-0000-0000-000000000000}"/>
  <bookViews>
    <workbookView xWindow="0" yWindow="500" windowWidth="24800" windowHeight="1682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D109" i="4"/>
  <c r="D107" i="4"/>
  <c r="A103" i="4"/>
  <c r="A113" i="4" s="1"/>
  <c r="D91" i="4"/>
  <c r="D89" i="4"/>
  <c r="D87" i="4"/>
  <c r="A83" i="4"/>
  <c r="A85" i="4" s="1"/>
  <c r="A87" i="4" s="1"/>
  <c r="A89" i="4" s="1"/>
  <c r="A91" i="4" s="1"/>
  <c r="A93" i="4" s="1"/>
  <c r="A95" i="4" s="1"/>
  <c r="A97" i="4" s="1"/>
  <c r="A99" i="4" s="1"/>
  <c r="A101" i="4" s="1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G130" i="4" s="1"/>
  <c r="H135" i="4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B8" i="1"/>
  <c r="A115" i="4" l="1"/>
  <c r="A119" i="4"/>
  <c r="A105" i="4"/>
  <c r="A107" i="4" s="1"/>
  <c r="A109" i="4" s="1"/>
  <c r="A111" i="4" s="1"/>
  <c r="A4" i="4"/>
  <c r="B5" i="7"/>
  <c r="A121" i="4" l="1"/>
  <c r="A123" i="4" s="1"/>
  <c r="A125" i="4" s="1"/>
  <c r="A127" i="4" s="1"/>
  <c r="A129" i="4"/>
  <c r="A135" i="4" s="1"/>
  <c r="A41" i="4" l="1"/>
  <c r="A51" i="4" s="1"/>
  <c r="A57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55" i="4"/>
  <c r="D158" i="4"/>
  <c r="D160" i="4"/>
  <c r="B7" i="7"/>
  <c r="A67" i="4" l="1"/>
  <c r="A53" i="4"/>
  <c r="F49" i="4"/>
  <c r="H49" i="4" s="1"/>
  <c r="F51" i="4" s="1"/>
  <c r="A43" i="4"/>
  <c r="A45" i="4" s="1"/>
  <c r="A47" i="4" s="1"/>
  <c r="A49" i="4" s="1"/>
  <c r="H51" i="4" l="1"/>
  <c r="F53" i="4" s="1"/>
  <c r="H53" i="4" s="1"/>
  <c r="F55" i="4" s="1"/>
  <c r="H55" i="4" s="1"/>
  <c r="F57" i="4" s="1"/>
  <c r="A59" i="4"/>
  <c r="A61" i="4" s="1"/>
  <c r="A63" i="4" s="1"/>
  <c r="A65" i="4" s="1"/>
  <c r="H57" i="4" l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G68" i="4" s="1"/>
  <c r="H153" i="4"/>
  <c r="F155" i="4" s="1"/>
  <c r="H155" i="4" s="1"/>
  <c r="F158" i="4" s="1"/>
  <c r="H158" i="4" s="1"/>
  <c r="F160" i="4" s="1"/>
  <c r="H160" i="4" s="1"/>
  <c r="F162" i="4" s="1"/>
  <c r="H162" i="4" s="1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G183" i="4" s="1"/>
  <c r="A137" i="4" l="1"/>
  <c r="A139" i="4" s="1"/>
  <c r="A141" i="4" s="1"/>
  <c r="A143" i="4" s="1"/>
  <c r="A145" i="4"/>
  <c r="A153" i="4" s="1"/>
  <c r="A147" i="4" l="1"/>
  <c r="A149" i="4" s="1"/>
  <c r="A151" i="4" s="1"/>
  <c r="A155" i="4" l="1"/>
  <c r="A158" i="4" s="1"/>
  <c r="A160" i="4" s="1"/>
  <c r="A162" i="4" s="1"/>
  <c r="A164" i="4" s="1"/>
  <c r="A166" i="4" s="1"/>
  <c r="A168" i="4"/>
  <c r="A174" i="4" l="1"/>
  <c r="A170" i="4"/>
  <c r="A172" i="4" s="1"/>
  <c r="A176" i="4" l="1"/>
  <c r="A178" i="4" s="1"/>
  <c r="A180" i="4"/>
  <c r="A18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34" authorId="0" shapeId="0" xr:uid="{515C0990-070C-4A32-915E-27F2ADADF3A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134" authorId="0" shapeId="0" xr:uid="{BEA92F3D-0262-4C4E-967F-884256103493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<sst xmlns="http://schemas.openxmlformats.org/spreadsheetml/2006/main" count="260" uniqueCount="122">
  <si>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</si>
  <si>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</si>
  <si>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</si>
  <si>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</si>
  <si>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</si>
  <si>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</si>
  <si>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</si>
  <si>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</si>
  <si>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</si>
  <si>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</si>
  <si>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</si>
  <si>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</si>
  <si>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</si>
  <si>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</si>
  <si>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</si>
  <si>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</si>
  <si>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</si>
  <si>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</si>
  <si>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</si>
  <si>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</si>
  <si>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</si>
  <si>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</si>
  <si>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</si>
  <si>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</si>
  <si>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</si>
  <si>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</si>
  <si>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</si>
  <si>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</si>
  <si>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</si>
  <si>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</si>
  <si>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</si>
  <si>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</si>
  <si>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</si>
  <si>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</si>
  <si>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</si>
  <si>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</si>
  <si>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</si>
  <si>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</si>
  <si>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</si>
  <si>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</si>
  <si>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</si>
  <si>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</si>
  <si>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</si>
  <si>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</si>
  <si>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</si>
  <si>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</si>
  <si>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</si>
  <si>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</si>
  <si>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</si>
  <si>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</si>
  <si>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</si>
  <si>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</si>
  <si>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</si>
  <si>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</si>
  <si>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</si>
  <si>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</si>
  <si>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</si>
  <si>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</si>
  <si>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</si>
  <si>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</si>
  <si>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</si>
  <si>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</si>
  <si>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</si>
  <si>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</si>
  <si>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</si>
  <si>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</si>
  <si>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</si>
  <si>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</si>
  <si>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</si>
  <si>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</si>
  <si>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</si>
  <si>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</si>
  <si>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</si>
  <si>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</si>
  <si>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</si>
  <si>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</si>
  <si>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</si>
  <si>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</si>
  <si>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</si>
  <si>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</si>
  <si>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</si>
  <si>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Chair</t>
  </si>
  <si>
    <t>TGbc Submissions / Comment resolution</t>
  </si>
  <si>
    <t>See Motion for Agenda item 1.08</t>
  </si>
  <si>
    <t>Recess</t>
  </si>
  <si>
    <t>Review and approve TGbc meeting minutes</t>
  </si>
  <si>
    <t>Review and approve TGbc telephone conference minutes</t>
  </si>
  <si>
    <t>Notes</t>
  </si>
  <si>
    <t>TGbc  Vice Chair  Stephen McCann (Huawei)</t>
  </si>
  <si>
    <t>TGbc Technical Editor: Carol Ansley (Cox)</t>
  </si>
  <si>
    <t>MI</t>
  </si>
  <si>
    <t>Motion to approve comment resolutions</t>
  </si>
  <si>
    <t>Stephen McCann</t>
  </si>
  <si>
    <t>Huawei Technologies Co., Ltd</t>
  </si>
  <si>
    <t>Southampton, UK</t>
  </si>
  <si>
    <t>stephen.mccann@ieee.org</t>
  </si>
  <si>
    <t>Marc Emmelmann</t>
  </si>
  <si>
    <t>Koden-TI</t>
  </si>
  <si>
    <t>Berlin, Germany</t>
  </si>
  <si>
    <t>emmelmann@ieee.org</t>
  </si>
  <si>
    <t>November 2022 TGbc Agenda</t>
  </si>
  <si>
    <t>Approval of comment resolutions from previous meeting</t>
  </si>
  <si>
    <t xml:space="preserve">Ajourn (the ad-hoc) </t>
  </si>
  <si>
    <t>Goals for upcoming telcos</t>
  </si>
  <si>
    <t>196th IEEE 802.11 WIRELESS LOCAL AREA NETWORKS SESSION</t>
  </si>
  <si>
    <t>Baltimore, MD, USA</t>
  </si>
  <si>
    <t>January 15 - 20, 2023</t>
  </si>
  <si>
    <t>11-22/2030</t>
  </si>
  <si>
    <t>January 2023</t>
  </si>
  <si>
    <t>TGbc Monday Morning Ad-Hoc  Agenda - Monday 2023-01-16 - 13:30h -- 15:30h</t>
  </si>
  <si>
    <t>TGbc Agenda - Wednesday 2023-01-18 - 16:00h -- 18:00h</t>
  </si>
  <si>
    <t>TGbc Agenda - Thursday 2023-01-19 - 10:30h -- 12:30h ET</t>
  </si>
  <si>
    <t>Approve the following TGbc minutes
11-22/1891r0 (November plenary),
11-22/2075r0 (November 29 telco)
11-22/2099r0 (December 06 telco)
11-22/2128r0 (December 13 telco)</t>
  </si>
  <si>
    <t>Review Patent / Copyright Policy slides (including call for essential patents)</t>
  </si>
  <si>
    <t>Attention -- Wed. 1/18 session at 16.00h has been cancelled.  TGbc will reconvine on Thursday.</t>
  </si>
  <si>
    <t>CR for Misc CIDs</t>
  </si>
  <si>
    <t>Xiaofei WANG (InterDigital)</t>
  </si>
  <si>
    <t>Comment resolution CID 6005 (excel)</t>
  </si>
  <si>
    <t>Antonio de la Oliva (InterDigital, UC3M)</t>
  </si>
  <si>
    <t>Comment resolution CID 6005 (word)</t>
  </si>
  <si>
    <t>2023-01-19</t>
  </si>
  <si>
    <t>CR for misc CIDs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</si>
</sst>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 style="thin">
        <color auto="1"/>
      </diagonal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2" fontId="5" fillId="0" borderId="6" xfId="0" applyNumberFormat="1" applyFont="1" applyBorder="1" applyAlignment="1">
      <alignment wrapText="1"/>
    </xf>
    <xf numFmtId="49" fontId="5" fillId="0" borderId="6" xfId="0" applyNumberFormat="1" applyFont="1" applyBorder="1" applyAlignment="1">
      <alignment wrapText="1"/>
    </xf>
    <xf numFmtId="20" fontId="5" fillId="0" borderId="6" xfId="0" applyNumberFormat="1" applyFont="1" applyBorder="1" applyAlignment="1">
      <alignment wrapText="1"/>
    </xf>
    <xf numFmtId="1" fontId="5" fillId="0" borderId="6" xfId="0" applyNumberFormat="1" applyFont="1" applyBorder="1" applyAlignment="1">
      <alignment wrapText="1"/>
    </xf>
    <xf numFmtId="49" fontId="17" fillId="0" borderId="0" xfId="0" applyNumberFormat="1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0" fillId="2" borderId="0" xfId="0" quotePrefix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melmann@ieee.org" TargetMode="Externa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tandards.ieee.org/about/sasb/patcom/materials.html" TargetMode="External"/><Relationship Id="rId1" Type="http://schemas.openxmlformats.org/officeDocument/2006/relationships/hyperlink" Target="http://standards.ieee.org/about/sasb/patcom/materials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802.11-22/2029r" &amp; Parameters!B8</f>
        <v>doc.: IEEE 802.11-22/2029r2</v>
      </c>
    </row>
    <row r="4" spans="1:9" ht="16" customHeight="1" x14ac:dyDescent="0.2">
      <c r="A4" s="2" t="s">
        <v>27</v>
      </c>
      <c r="B4" s="7" t="s">
        <v>108</v>
      </c>
      <c r="F4" s="7"/>
    </row>
    <row r="5" spans="1:9" ht="16" customHeight="1" x14ac:dyDescent="0.2">
      <c r="A5" s="2" t="s">
        <v>37</v>
      </c>
      <c r="B5" s="11" t="s">
        <v>41</v>
      </c>
    </row>
    <row r="6" spans="1:9" s="3" customFormat="1" ht="17" customHeight="1" thickBot="1" x14ac:dyDescent="0.25"/>
    <row r="7" spans="1:9" ht="18" x14ac:dyDescent="0.2">
      <c r="A7" s="2" t="s">
        <v>30</v>
      </c>
      <c r="B7" s="9" t="s">
        <v>100</v>
      </c>
    </row>
    <row r="8" spans="1:9" x14ac:dyDescent="0.2">
      <c r="A8" s="2" t="s">
        <v>39</v>
      </c>
      <c r="B8" s="8" t="str">
        <f>Parameters!$B$9</f>
        <v>2023-01-19</v>
      </c>
    </row>
    <row r="9" spans="1:9" x14ac:dyDescent="0.2">
      <c r="A9" s="2" t="s">
        <v>31</v>
      </c>
      <c r="B9" s="8" t="s">
        <v>36</v>
      </c>
      <c r="C9" s="8"/>
      <c r="D9" s="8" t="s">
        <v>92</v>
      </c>
      <c r="E9" s="8"/>
      <c r="F9" s="8"/>
      <c r="G9" s="8"/>
      <c r="H9" s="8" t="s">
        <v>96</v>
      </c>
      <c r="I9" s="8"/>
    </row>
    <row r="10" spans="1:9" x14ac:dyDescent="0.2">
      <c r="B10" s="8" t="s">
        <v>40</v>
      </c>
      <c r="C10" s="8"/>
      <c r="D10" s="8" t="s">
        <v>93</v>
      </c>
      <c r="E10" s="8"/>
      <c r="F10" s="8"/>
      <c r="G10" s="8"/>
      <c r="H10" s="8" t="s">
        <v>97</v>
      </c>
      <c r="I10" s="8"/>
    </row>
    <row r="11" spans="1:9" x14ac:dyDescent="0.2">
      <c r="B11" s="8" t="s">
        <v>32</v>
      </c>
      <c r="C11" s="8"/>
      <c r="D11" s="8" t="s">
        <v>94</v>
      </c>
      <c r="E11" s="8"/>
      <c r="F11" s="8"/>
      <c r="G11" s="8"/>
      <c r="H11" s="8" t="s">
        <v>98</v>
      </c>
      <c r="I11" s="8"/>
    </row>
    <row r="12" spans="1:9" x14ac:dyDescent="0.2">
      <c r="B12" s="8" t="s">
        <v>33</v>
      </c>
      <c r="C12" s="8"/>
      <c r="D12" s="8"/>
      <c r="E12" s="8"/>
      <c r="F12" s="8"/>
      <c r="G12" s="8"/>
      <c r="H12" s="8"/>
      <c r="I12" s="8"/>
    </row>
    <row r="13" spans="1:9" x14ac:dyDescent="0.2">
      <c r="B13" s="8" t="s">
        <v>34</v>
      </c>
      <c r="C13" s="8"/>
      <c r="D13" s="8"/>
      <c r="E13" s="8"/>
      <c r="F13" s="8"/>
      <c r="G13" s="8"/>
      <c r="H13" s="8"/>
      <c r="I13" s="8"/>
    </row>
    <row r="14" spans="1:9" x14ac:dyDescent="0.2">
      <c r="B14" s="8" t="s">
        <v>35</v>
      </c>
      <c r="C14" s="8"/>
      <c r="D14" s="12" t="s">
        <v>95</v>
      </c>
      <c r="E14" s="8"/>
      <c r="F14" s="8"/>
      <c r="G14" s="8"/>
      <c r="H14" s="12" t="s">
        <v>99</v>
      </c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29</v>
      </c>
    </row>
    <row r="28" spans="1:5" ht="15.75" customHeight="1" x14ac:dyDescent="0.2">
      <c r="A28" s="5"/>
      <c r="B28" s="59"/>
      <c r="C28" s="59"/>
      <c r="D28" s="59"/>
      <c r="E28" s="59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8"/>
      <c r="C30" s="58"/>
      <c r="D30" s="58"/>
      <c r="E30" s="58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8"/>
      <c r="C32" s="58"/>
      <c r="D32" s="58"/>
      <c r="E32" s="58"/>
    </row>
    <row r="33" spans="2:5" ht="15.75" customHeight="1" x14ac:dyDescent="0.2">
      <c r="B33" s="58"/>
      <c r="C33" s="58"/>
      <c r="D33" s="58"/>
      <c r="E33" s="58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display="emmelmann@ieee.org" xr:uid="{00000000-0004-0000-0000-000000000000}"/>
    <hyperlink ref="H14" r:id="rId2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83"/>
  <sheetViews>
    <sheetView topLeftCell="A70" zoomScale="140" zoomScaleNormal="140" workbookViewId="0">
      <selection activeCell="C77" sqref="C77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69" t="str">
        <f>Parameters!B1</f>
        <v>196th IEEE 802.11 WIRELESS LOCAL AREA NETWORKS SESSION</v>
      </c>
      <c r="B1" s="70"/>
      <c r="C1" s="70"/>
      <c r="D1" s="70"/>
      <c r="E1" s="70"/>
      <c r="F1" s="70"/>
      <c r="G1" s="70"/>
      <c r="H1" s="70"/>
      <c r="I1" s="70"/>
    </row>
    <row r="2" spans="1:9" ht="25" customHeight="1" x14ac:dyDescent="0.25">
      <c r="A2" s="67" t="s">
        <v>75</v>
      </c>
      <c r="B2" s="68"/>
      <c r="C2" s="68"/>
      <c r="D2" s="68"/>
      <c r="E2" s="68"/>
      <c r="F2" s="68"/>
      <c r="G2" s="68"/>
      <c r="H2" s="68"/>
      <c r="I2" s="68"/>
    </row>
    <row r="3" spans="1:9" ht="25" customHeight="1" x14ac:dyDescent="0.2">
      <c r="A3" s="69" t="str">
        <f>Parameters!B2</f>
        <v>Baltimore, MD, USA</v>
      </c>
      <c r="B3" s="70"/>
      <c r="C3" s="70"/>
      <c r="D3" s="70"/>
      <c r="E3" s="70"/>
      <c r="F3" s="70"/>
      <c r="G3" s="70"/>
      <c r="H3" s="70"/>
      <c r="I3" s="70"/>
    </row>
    <row r="4" spans="1:9" ht="25" customHeight="1" x14ac:dyDescent="0.2">
      <c r="A4" s="71" t="str">
        <f>Parameters!B3</f>
        <v>January 15 - 20, 2023</v>
      </c>
      <c r="B4" s="70"/>
      <c r="C4" s="70"/>
      <c r="D4" s="70"/>
      <c r="E4" s="70"/>
      <c r="F4" s="70"/>
      <c r="G4" s="70"/>
      <c r="H4" s="70"/>
      <c r="I4" s="70"/>
    </row>
    <row r="5" spans="1:9" ht="18" customHeight="1" x14ac:dyDescent="0.15">
      <c r="A5" s="60" t="s">
        <v>76</v>
      </c>
      <c r="B5" s="61"/>
      <c r="C5" s="61"/>
      <c r="D5" s="61"/>
      <c r="E5" s="61"/>
      <c r="F5" s="61"/>
      <c r="G5" s="61"/>
      <c r="H5" s="61"/>
      <c r="I5" s="61"/>
    </row>
    <row r="6" spans="1:9" ht="18" customHeight="1" x14ac:dyDescent="0.15">
      <c r="A6" s="60" t="s">
        <v>77</v>
      </c>
      <c r="B6" s="61"/>
      <c r="C6" s="61"/>
      <c r="D6" s="61"/>
      <c r="E6" s="61"/>
      <c r="F6" s="61"/>
      <c r="G6" s="61"/>
      <c r="H6" s="61"/>
      <c r="I6" s="61"/>
    </row>
    <row r="7" spans="1:9" ht="18" customHeight="1" x14ac:dyDescent="0.15">
      <c r="A7" s="60" t="s">
        <v>88</v>
      </c>
      <c r="B7" s="61"/>
      <c r="C7" s="61"/>
      <c r="D7" s="61"/>
      <c r="E7" s="61"/>
      <c r="F7" s="61"/>
      <c r="G7" s="61"/>
      <c r="H7" s="61"/>
      <c r="I7" s="61"/>
    </row>
    <row r="8" spans="1:9" ht="18" customHeight="1" x14ac:dyDescent="0.15">
      <c r="A8" s="60" t="s">
        <v>78</v>
      </c>
      <c r="B8" s="61"/>
      <c r="C8" s="61"/>
      <c r="D8" s="61"/>
      <c r="E8" s="61"/>
      <c r="F8" s="61"/>
      <c r="G8" s="61"/>
      <c r="H8" s="61"/>
      <c r="I8" s="61"/>
    </row>
    <row r="9" spans="1:9" ht="18" customHeight="1" x14ac:dyDescent="0.15">
      <c r="A9" s="64" t="s">
        <v>89</v>
      </c>
      <c r="B9" s="60"/>
      <c r="C9" s="60"/>
      <c r="D9" s="60"/>
      <c r="E9" s="60"/>
      <c r="F9" s="60"/>
      <c r="G9" s="60"/>
      <c r="H9" s="60"/>
      <c r="I9" s="60"/>
    </row>
    <row r="10" spans="1:9" ht="30" customHeight="1" x14ac:dyDescent="0.3">
      <c r="A10" s="65" t="str">
        <f>"Agenda R" &amp; Parameters!$B$8</f>
        <v>Agenda R2</v>
      </c>
      <c r="B10" s="66"/>
      <c r="C10" s="66"/>
      <c r="D10" s="66"/>
      <c r="E10" s="66"/>
      <c r="F10" s="66"/>
      <c r="G10" s="66"/>
      <c r="H10" s="66"/>
      <c r="I10" s="66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63" t="s">
        <v>68</v>
      </c>
      <c r="B13" s="63"/>
      <c r="C13" s="63"/>
      <c r="D13" s="63"/>
      <c r="E13" s="63"/>
      <c r="F13" s="63"/>
      <c r="G13" s="63"/>
      <c r="H13" s="63"/>
      <c r="I13" s="63"/>
    </row>
    <row r="17" spans="1:9" ht="16" x14ac:dyDescent="0.2">
      <c r="A17" s="62" t="s">
        <v>109</v>
      </c>
      <c r="B17" s="62"/>
      <c r="C17" s="62"/>
      <c r="D17" s="62"/>
      <c r="E17" s="62"/>
      <c r="F17" s="62"/>
      <c r="G17" s="62"/>
      <c r="H17" s="62"/>
      <c r="I17" s="62"/>
    </row>
    <row r="18" spans="1:9" s="20" customFormat="1" ht="34" x14ac:dyDescent="0.2">
      <c r="A18" s="17" t="s">
        <v>16</v>
      </c>
      <c r="B18" s="17" t="s">
        <v>17</v>
      </c>
      <c r="C18" s="17" t="s">
        <v>18</v>
      </c>
      <c r="D18" s="17" t="s">
        <v>19</v>
      </c>
      <c r="E18" s="17" t="s">
        <v>20</v>
      </c>
      <c r="F18" s="18" t="s">
        <v>21</v>
      </c>
      <c r="G18" s="19" t="s">
        <v>22</v>
      </c>
      <c r="H18" s="18" t="s">
        <v>23</v>
      </c>
      <c r="I18" s="17" t="s">
        <v>24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0.5625</v>
      </c>
      <c r="G19" s="23">
        <v>0</v>
      </c>
      <c r="H19" s="22">
        <f>F19+TIME(0,G19,0)</f>
        <v>0.5625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5</v>
      </c>
      <c r="F21" s="26">
        <f>H19</f>
        <v>0.5625</v>
      </c>
      <c r="G21" s="27">
        <v>1</v>
      </c>
      <c r="H21" s="26">
        <f>F21+TIME(0,G21,0)</f>
        <v>0.56319444444444444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51</v>
      </c>
      <c r="C23" s="25" t="s">
        <v>6</v>
      </c>
      <c r="D23" s="25"/>
      <c r="E23" s="25" t="s">
        <v>5</v>
      </c>
      <c r="F23" s="26">
        <f>H21</f>
        <v>0.56319444444444444</v>
      </c>
      <c r="G23" s="27">
        <v>1</v>
      </c>
      <c r="H23" s="26">
        <f>F23+TIME(0,G23,0)</f>
        <v>0.56388888888888888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52</v>
      </c>
      <c r="C25" s="25" t="s">
        <v>11</v>
      </c>
      <c r="D25" s="41" t="str">
        <f>Parameters!B13</f>
        <v>11-22/2030</v>
      </c>
      <c r="E25" s="25" t="s">
        <v>5</v>
      </c>
      <c r="F25" s="26">
        <f>H23</f>
        <v>0.56388888888888888</v>
      </c>
      <c r="G25" s="27">
        <v>1</v>
      </c>
      <c r="H25" s="26">
        <f>F25+TIME(0,G25,0)</f>
        <v>0.56458333333333333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17" x14ac:dyDescent="0.2">
      <c r="A27" s="38">
        <f>A25+0.01</f>
        <v>1.04</v>
      </c>
      <c r="B27" s="25" t="s">
        <v>51</v>
      </c>
      <c r="C27" s="25" t="s">
        <v>10</v>
      </c>
      <c r="D27" s="41" t="str">
        <f>Parameters!B13</f>
        <v>11-22/2030</v>
      </c>
      <c r="E27" s="25" t="s">
        <v>5</v>
      </c>
      <c r="F27" s="26">
        <f>H25</f>
        <v>0.56458333333333333</v>
      </c>
      <c r="G27" s="27">
        <v>1</v>
      </c>
      <c r="H27" s="26">
        <f>F27+TIME(0,G27,0)</f>
        <v>0.56527777777777777</v>
      </c>
      <c r="I27" s="28"/>
    </row>
    <row r="28" spans="1:9" ht="16" x14ac:dyDescent="0.2">
      <c r="A28" s="37"/>
      <c r="B28" s="34"/>
      <c r="C28" s="34"/>
      <c r="D28" s="42"/>
      <c r="E28" s="34"/>
      <c r="F28" s="35"/>
      <c r="G28" s="36"/>
      <c r="H28" s="35"/>
      <c r="I28" s="34"/>
    </row>
    <row r="29" spans="1:9" ht="17" x14ac:dyDescent="0.2">
      <c r="A29" s="38">
        <f>A27+0.01</f>
        <v>1.05</v>
      </c>
      <c r="B29" s="25" t="s">
        <v>51</v>
      </c>
      <c r="C29" s="25" t="s">
        <v>14</v>
      </c>
      <c r="D29" s="41" t="str">
        <f>Parameters!B13</f>
        <v>11-22/2030</v>
      </c>
      <c r="E29" s="25" t="s">
        <v>5</v>
      </c>
      <c r="F29" s="26">
        <f>H27</f>
        <v>0.56527777777777777</v>
      </c>
      <c r="G29" s="27">
        <v>5</v>
      </c>
      <c r="H29" s="26">
        <f>F29+TIME(0,G29,0)</f>
        <v>0.56874999999999998</v>
      </c>
      <c r="I29" s="28"/>
    </row>
    <row r="30" spans="1:9" ht="16" x14ac:dyDescent="0.2">
      <c r="A30" s="37"/>
      <c r="B30" s="34"/>
      <c r="C30" s="34"/>
      <c r="D30" s="42"/>
      <c r="E30" s="34"/>
      <c r="F30" s="35"/>
      <c r="G30" s="36"/>
      <c r="H30" s="35"/>
      <c r="I30" s="34"/>
    </row>
    <row r="31" spans="1:9" ht="17" x14ac:dyDescent="0.2">
      <c r="A31" s="38">
        <f>A29+0.01</f>
        <v>1.06</v>
      </c>
      <c r="B31" s="25" t="s">
        <v>53</v>
      </c>
      <c r="C31" s="25" t="s">
        <v>7</v>
      </c>
      <c r="D31" s="41"/>
      <c r="E31" s="25" t="s">
        <v>5</v>
      </c>
      <c r="F31" s="26">
        <f>H29</f>
        <v>0.56874999999999998</v>
      </c>
      <c r="G31" s="27">
        <v>10</v>
      </c>
      <c r="H31" s="26">
        <f>F31+TIME(0,G31,0)</f>
        <v>0.5756944444444444</v>
      </c>
      <c r="I31" s="28"/>
    </row>
    <row r="32" spans="1:9" ht="16" x14ac:dyDescent="0.2">
      <c r="A32" s="37"/>
      <c r="B32" s="34"/>
      <c r="C32" s="34"/>
      <c r="D32" s="42"/>
      <c r="E32" s="34"/>
      <c r="F32" s="35"/>
      <c r="G32" s="36"/>
      <c r="H32" s="35"/>
      <c r="I32" s="34"/>
    </row>
    <row r="33" spans="1:9" ht="17" x14ac:dyDescent="0.2">
      <c r="A33" s="38">
        <f>A31+0.01</f>
        <v>1.07</v>
      </c>
      <c r="B33" s="25" t="s">
        <v>54</v>
      </c>
      <c r="C33" s="25" t="s">
        <v>85</v>
      </c>
      <c r="D33" s="41"/>
      <c r="E33" s="25" t="s">
        <v>5</v>
      </c>
      <c r="F33" s="26">
        <f>H31</f>
        <v>0.5756944444444444</v>
      </c>
      <c r="G33" s="27">
        <v>0</v>
      </c>
      <c r="H33" s="26">
        <f>F33+TIME(0,G33,0)</f>
        <v>0.5756944444444444</v>
      </c>
      <c r="I33" s="28"/>
    </row>
    <row r="34" spans="1:9" ht="17" x14ac:dyDescent="0.2">
      <c r="A34" s="37"/>
      <c r="B34" s="34"/>
      <c r="C34" s="42" t="s">
        <v>83</v>
      </c>
      <c r="D34" s="42"/>
      <c r="E34" s="34"/>
      <c r="F34" s="35"/>
      <c r="G34" s="36"/>
      <c r="H34" s="35"/>
      <c r="I34" s="34"/>
    </row>
    <row r="35" spans="1:9" ht="34" x14ac:dyDescent="0.2">
      <c r="A35" s="38">
        <f>A33+0.01</f>
        <v>1.08</v>
      </c>
      <c r="B35" s="25" t="s">
        <v>54</v>
      </c>
      <c r="C35" s="25" t="s">
        <v>86</v>
      </c>
      <c r="D35" s="41"/>
      <c r="E35" s="25" t="s">
        <v>5</v>
      </c>
      <c r="F35" s="26">
        <f>H33</f>
        <v>0.5756944444444444</v>
      </c>
      <c r="G35" s="27">
        <v>0</v>
      </c>
      <c r="H35" s="26">
        <f>F35+TIME(0,G35,0)</f>
        <v>0.5756944444444444</v>
      </c>
      <c r="I35" s="28"/>
    </row>
    <row r="36" spans="1:9" ht="95" customHeight="1" x14ac:dyDescent="0.2">
      <c r="A36" s="37"/>
      <c r="B36" s="34"/>
      <c r="C36" s="46" t="s">
        <v>112</v>
      </c>
      <c r="D36" s="34"/>
      <c r="E36" s="34"/>
      <c r="F36" s="35"/>
      <c r="G36" s="36"/>
      <c r="H36" s="35"/>
      <c r="I36" s="34"/>
    </row>
    <row r="37" spans="1:9" ht="16" x14ac:dyDescent="0.2">
      <c r="A37" s="38">
        <f>A35+0.01</f>
        <v>1.0900000000000001</v>
      </c>
      <c r="B37" s="25"/>
      <c r="C37" s="25"/>
      <c r="D37" s="25"/>
      <c r="E37" s="25"/>
      <c r="F37" s="26">
        <f>H35</f>
        <v>0.5756944444444444</v>
      </c>
      <c r="G37" s="27">
        <v>0</v>
      </c>
      <c r="H37" s="26">
        <f>F37+TIME(0,G37,0)</f>
        <v>0.5756944444444444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1.1000000000000001</v>
      </c>
      <c r="B39" s="25"/>
      <c r="C39" s="25"/>
      <c r="D39" s="25"/>
      <c r="E39" s="25"/>
      <c r="F39" s="26">
        <f>H37</f>
        <v>0.5756944444444444</v>
      </c>
      <c r="G39" s="27">
        <v>0</v>
      </c>
      <c r="H39" s="26">
        <f>F39+TIME(0,G39,0)</f>
        <v>0.5756944444444444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7" x14ac:dyDescent="0.2">
      <c r="A41" s="39">
        <f>1+A19</f>
        <v>2</v>
      </c>
      <c r="B41" s="21"/>
      <c r="C41" s="21" t="s">
        <v>8</v>
      </c>
      <c r="D41" s="21"/>
      <c r="E41" s="21" t="s">
        <v>4</v>
      </c>
      <c r="F41" s="22">
        <f>H39</f>
        <v>0.5756944444444444</v>
      </c>
      <c r="G41" s="23">
        <v>0</v>
      </c>
      <c r="H41" s="22">
        <f>F41+TIME(0,G41,0)</f>
        <v>0.5756944444444444</v>
      </c>
      <c r="I41" s="24"/>
    </row>
    <row r="42" spans="1:9" ht="16" x14ac:dyDescent="0.2">
      <c r="A42" s="37"/>
      <c r="B42" s="34"/>
      <c r="C42" s="34"/>
      <c r="D42" s="34"/>
      <c r="E42" s="34"/>
      <c r="F42" s="35"/>
      <c r="G42" s="36"/>
      <c r="H42" s="35"/>
      <c r="I42" s="34"/>
    </row>
    <row r="43" spans="1:9" ht="34" x14ac:dyDescent="0.2">
      <c r="A43" s="38">
        <f>A41+0.01</f>
        <v>2.0099999999999998</v>
      </c>
      <c r="B43" s="25" t="s">
        <v>55</v>
      </c>
      <c r="C43" s="25" t="s">
        <v>113</v>
      </c>
      <c r="D43" s="40" t="s">
        <v>12</v>
      </c>
      <c r="E43" s="25" t="s">
        <v>5</v>
      </c>
      <c r="F43" s="26">
        <f>H41</f>
        <v>0.5756944444444444</v>
      </c>
      <c r="G43" s="27">
        <v>3</v>
      </c>
      <c r="H43" s="26">
        <f>F43+TIME(0,G43,0)</f>
        <v>0.57777777777777772</v>
      </c>
      <c r="I43" s="28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2.0199999999999996</v>
      </c>
      <c r="B45" s="25" t="s">
        <v>51</v>
      </c>
      <c r="C45" s="25" t="s">
        <v>13</v>
      </c>
      <c r="D45" s="41" t="str">
        <f>Parameters!B13</f>
        <v>11-22/2030</v>
      </c>
      <c r="E45" s="25" t="s">
        <v>5</v>
      </c>
      <c r="F45" s="26">
        <f>H43</f>
        <v>0.57777777777777772</v>
      </c>
      <c r="G45" s="27">
        <v>1</v>
      </c>
      <c r="H45" s="26">
        <f>F45+TIME(0,G45,0)</f>
        <v>0.57847222222222217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2.0299999999999994</v>
      </c>
      <c r="B47" s="25" t="s">
        <v>79</v>
      </c>
      <c r="C47" s="25" t="s">
        <v>80</v>
      </c>
      <c r="D47" s="41" t="str">
        <f>Parameters!B13</f>
        <v>11-22/2030</v>
      </c>
      <c r="E47" s="25" t="s">
        <v>5</v>
      </c>
      <c r="F47" s="26">
        <f>H45</f>
        <v>0.57847222222222217</v>
      </c>
      <c r="G47" s="27">
        <v>1</v>
      </c>
      <c r="H47" s="26">
        <f>F47+TIME(0,G47,0)</f>
        <v>0.57916666666666661</v>
      </c>
      <c r="I47" s="28"/>
    </row>
    <row r="48" spans="1:9" ht="16" x14ac:dyDescent="0.2">
      <c r="A48" s="37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8">
        <f>A47+0.01</f>
        <v>2.0399999999999991</v>
      </c>
      <c r="B49" s="25" t="s">
        <v>79</v>
      </c>
      <c r="C49" s="25"/>
      <c r="D49" s="25"/>
      <c r="E49" s="25"/>
      <c r="F49" s="26">
        <f>H47</f>
        <v>0.57916666666666661</v>
      </c>
      <c r="G49" s="27">
        <v>0</v>
      </c>
      <c r="H49" s="26">
        <f>F49+TIME(0,G49,0)</f>
        <v>0.57916666666666661</v>
      </c>
      <c r="I49" s="28"/>
    </row>
    <row r="50" spans="1:9" ht="16" x14ac:dyDescent="0.2">
      <c r="A50" s="45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9">
        <f>A41+1</f>
        <v>3</v>
      </c>
      <c r="B51" s="21"/>
      <c r="C51" s="21" t="s">
        <v>91</v>
      </c>
      <c r="D51" s="21"/>
      <c r="E51" s="21" t="s">
        <v>4</v>
      </c>
      <c r="F51" s="22">
        <f>H49</f>
        <v>0.57916666666666661</v>
      </c>
      <c r="G51" s="23">
        <v>0</v>
      </c>
      <c r="H51" s="22">
        <f>F51+TIME(0,G51,0)</f>
        <v>0.57916666666666661</v>
      </c>
      <c r="I51" s="24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34" x14ac:dyDescent="0.2">
      <c r="A53" s="38">
        <f>A51+0.01</f>
        <v>3.01</v>
      </c>
      <c r="B53" s="25" t="s">
        <v>90</v>
      </c>
      <c r="C53" s="25" t="s">
        <v>101</v>
      </c>
      <c r="D53" s="40"/>
      <c r="E53" s="25" t="s">
        <v>4</v>
      </c>
      <c r="F53" s="26">
        <f>H51</f>
        <v>0.57916666666666661</v>
      </c>
      <c r="G53" s="27">
        <v>0</v>
      </c>
      <c r="H53" s="26">
        <f>F53+TIME(0,G53,0)</f>
        <v>0.57916666666666661</v>
      </c>
      <c r="I53" s="28"/>
    </row>
    <row r="54" spans="1:9" ht="16" x14ac:dyDescent="0.2">
      <c r="A54" s="37"/>
      <c r="B54" s="34"/>
      <c r="C54" s="34"/>
      <c r="D54" s="34"/>
      <c r="E54" s="34"/>
      <c r="F54" s="35"/>
      <c r="G54" s="36"/>
      <c r="H54" s="35"/>
      <c r="I54" s="34"/>
    </row>
    <row r="55" spans="1:9" ht="16" x14ac:dyDescent="0.2">
      <c r="A55" s="38"/>
      <c r="B55" s="25"/>
      <c r="C55" s="25"/>
      <c r="D55" s="40"/>
      <c r="E55" s="25"/>
      <c r="F55" s="26">
        <f>H53</f>
        <v>0.57916666666666661</v>
      </c>
      <c r="G55" s="27">
        <v>0</v>
      </c>
      <c r="H55" s="26">
        <f>F55+TIME(0,G55,0)</f>
        <v>0.57916666666666661</v>
      </c>
      <c r="I55" s="28"/>
    </row>
    <row r="56" spans="1:9" ht="16" x14ac:dyDescent="0.2">
      <c r="A56" s="45"/>
      <c r="B56" s="34"/>
      <c r="C56" s="34"/>
      <c r="D56" s="34"/>
      <c r="E56" s="34"/>
      <c r="F56" s="35"/>
      <c r="G56" s="36"/>
      <c r="H56" s="35"/>
      <c r="I56" s="34"/>
    </row>
    <row r="57" spans="1:9" ht="17" x14ac:dyDescent="0.2">
      <c r="A57" s="39">
        <f>1+A51</f>
        <v>4</v>
      </c>
      <c r="B57" s="21"/>
      <c r="C57" s="21" t="s">
        <v>82</v>
      </c>
      <c r="D57" s="21"/>
      <c r="E57" s="21" t="s">
        <v>4</v>
      </c>
      <c r="F57" s="22">
        <f>H55</f>
        <v>0.57916666666666661</v>
      </c>
      <c r="G57" s="23">
        <v>0</v>
      </c>
      <c r="H57" s="22">
        <f>F57+TIME(0,G57,0)</f>
        <v>0.57916666666666661</v>
      </c>
      <c r="I57" s="24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7" x14ac:dyDescent="0.2">
      <c r="A59" s="38">
        <f>A57+0.01</f>
        <v>4.01</v>
      </c>
      <c r="B59" s="25" t="s">
        <v>56</v>
      </c>
      <c r="C59" s="25" t="s">
        <v>58</v>
      </c>
      <c r="D59" s="40"/>
      <c r="E59" s="25" t="s">
        <v>4</v>
      </c>
      <c r="F59" s="26">
        <f>H57</f>
        <v>0.57916666666666661</v>
      </c>
      <c r="G59" s="27">
        <v>5</v>
      </c>
      <c r="H59" s="26">
        <f>F59+TIME(0,G59,0)</f>
        <v>0.58263888888888882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34" x14ac:dyDescent="0.2">
      <c r="A61" s="38">
        <f>A59+0.01</f>
        <v>4.0199999999999996</v>
      </c>
      <c r="B61" s="25" t="s">
        <v>56</v>
      </c>
      <c r="C61" s="25" t="s">
        <v>59</v>
      </c>
      <c r="D61" s="25"/>
      <c r="E61" s="25" t="s">
        <v>4</v>
      </c>
      <c r="F61" s="26">
        <f>H59</f>
        <v>0.58263888888888882</v>
      </c>
      <c r="G61" s="27">
        <v>90</v>
      </c>
      <c r="H61" s="26">
        <f>F61+TIME(0,G61,0)</f>
        <v>0.64513888888888882</v>
      </c>
      <c r="I61" s="28"/>
    </row>
    <row r="62" spans="1:9" ht="34" x14ac:dyDescent="0.2">
      <c r="A62" s="37"/>
      <c r="B62" s="34"/>
      <c r="C62" s="34" t="s">
        <v>60</v>
      </c>
      <c r="D62" s="34"/>
      <c r="E62" s="34"/>
      <c r="F62" s="35"/>
      <c r="G62" s="36"/>
      <c r="H62" s="35"/>
      <c r="I62" s="34"/>
    </row>
    <row r="63" spans="1:9" ht="17" x14ac:dyDescent="0.2">
      <c r="A63" s="38">
        <f>A61+0.01</f>
        <v>4.0299999999999994</v>
      </c>
      <c r="B63" s="25"/>
      <c r="C63" s="25"/>
      <c r="D63" s="25"/>
      <c r="E63" s="25" t="s">
        <v>4</v>
      </c>
      <c r="F63" s="26">
        <f>H61</f>
        <v>0.64513888888888882</v>
      </c>
      <c r="G63" s="27">
        <v>0</v>
      </c>
      <c r="H63" s="26">
        <f>F63+TIME(0,G63,0)</f>
        <v>0.64513888888888882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4.0399999999999991</v>
      </c>
      <c r="B65" s="25"/>
      <c r="C65" s="25"/>
      <c r="D65" s="25"/>
      <c r="E65" s="25" t="s">
        <v>4</v>
      </c>
      <c r="F65" s="26">
        <f>H63</f>
        <v>0.64513888888888882</v>
      </c>
      <c r="G65" s="27">
        <v>0</v>
      </c>
      <c r="H65" s="26">
        <f>F65+TIME(0,G65,0)</f>
        <v>0.64513888888888882</v>
      </c>
      <c r="I65" s="28"/>
    </row>
    <row r="66" spans="1:9" ht="16" x14ac:dyDescent="0.2">
      <c r="A66" s="45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9">
        <f>1+A57</f>
        <v>5</v>
      </c>
      <c r="B67" s="21"/>
      <c r="C67" s="21" t="s">
        <v>102</v>
      </c>
      <c r="D67" s="21"/>
      <c r="E67" s="21" t="s">
        <v>4</v>
      </c>
      <c r="F67" s="22">
        <f>H65</f>
        <v>0.64513888888888882</v>
      </c>
      <c r="G67" s="23">
        <v>0</v>
      </c>
      <c r="H67" s="22">
        <f>F67+TIME(0,G67,0)</f>
        <v>0.64513888888888882</v>
      </c>
      <c r="I67" s="24"/>
    </row>
    <row r="68" spans="1:9" ht="14" x14ac:dyDescent="0.15">
      <c r="A68" s="29"/>
      <c r="B68" s="29"/>
      <c r="C68" s="29" t="s">
        <v>25</v>
      </c>
      <c r="D68" s="29"/>
      <c r="E68" s="29"/>
      <c r="F68" s="30"/>
      <c r="G68" s="31">
        <f>(H68-H67) * 24 * 60</f>
        <v>1.0000000000001563</v>
      </c>
      <c r="H68" s="30">
        <v>0.64583333333333337</v>
      </c>
      <c r="I68" s="29"/>
    </row>
    <row r="69" spans="1:9" ht="16" x14ac:dyDescent="0.2">
      <c r="A69" s="45"/>
      <c r="B69" s="34"/>
      <c r="C69" s="34"/>
      <c r="D69" s="34"/>
      <c r="E69" s="34"/>
      <c r="F69" s="35"/>
      <c r="G69" s="36"/>
      <c r="H69" s="35"/>
      <c r="I69" s="34"/>
    </row>
    <row r="70" spans="1:9" ht="16" x14ac:dyDescent="0.2">
      <c r="A70" s="45"/>
      <c r="B70" s="34"/>
      <c r="C70" s="34"/>
      <c r="D70" s="34"/>
      <c r="E70" s="34"/>
      <c r="F70" s="35"/>
      <c r="G70" s="36"/>
      <c r="H70" s="35"/>
      <c r="I70" s="34"/>
    </row>
    <row r="71" spans="1:9" ht="16" x14ac:dyDescent="0.2">
      <c r="A71" s="45"/>
      <c r="B71" s="34"/>
      <c r="C71" s="34"/>
      <c r="D71" s="34"/>
      <c r="E71" s="34"/>
      <c r="F71" s="35"/>
      <c r="G71" s="36"/>
      <c r="H71" s="35"/>
      <c r="I71" s="34"/>
    </row>
    <row r="72" spans="1:9" ht="16" x14ac:dyDescent="0.2">
      <c r="A72" s="45"/>
      <c r="B72" s="34"/>
      <c r="C72" s="34"/>
      <c r="D72" s="34"/>
      <c r="E72" s="34"/>
      <c r="F72" s="35"/>
      <c r="G72" s="36"/>
      <c r="H72" s="35"/>
      <c r="I72" s="34"/>
    </row>
    <row r="73" spans="1:9" ht="16" x14ac:dyDescent="0.2">
      <c r="A73" s="53"/>
      <c r="B73" s="54"/>
      <c r="C73" s="54"/>
      <c r="D73" s="54"/>
      <c r="E73" s="54"/>
      <c r="F73" s="55"/>
      <c r="G73" s="56"/>
      <c r="H73" s="55"/>
      <c r="I73" s="54"/>
    </row>
    <row r="74" spans="1:9" ht="16" x14ac:dyDescent="0.2">
      <c r="A74" s="53"/>
      <c r="B74" s="54"/>
      <c r="C74" s="54"/>
      <c r="D74" s="54"/>
      <c r="E74" s="54"/>
      <c r="F74" s="55"/>
      <c r="G74" s="56"/>
      <c r="H74" s="55"/>
      <c r="I74" s="54"/>
    </row>
    <row r="75" spans="1:9" ht="16" x14ac:dyDescent="0.2">
      <c r="A75" s="45"/>
      <c r="B75" s="34"/>
      <c r="C75" s="34"/>
      <c r="D75" s="34"/>
      <c r="E75" s="34"/>
      <c r="F75" s="35"/>
      <c r="G75" s="36"/>
      <c r="H75" s="35"/>
      <c r="I75" s="34"/>
    </row>
    <row r="76" spans="1:9" ht="16" x14ac:dyDescent="0.2">
      <c r="A76" s="45"/>
      <c r="B76" s="34"/>
      <c r="C76" s="34"/>
      <c r="D76" s="34"/>
      <c r="E76" s="34"/>
      <c r="F76" s="35"/>
      <c r="G76" s="36"/>
      <c r="H76" s="35"/>
      <c r="I76" s="34"/>
    </row>
    <row r="77" spans="1:9" ht="34" x14ac:dyDescent="0.2">
      <c r="A77" s="45"/>
      <c r="B77" s="34"/>
      <c r="C77" s="57" t="s">
        <v>114</v>
      </c>
      <c r="D77" s="34"/>
      <c r="E77" s="34"/>
      <c r="F77" s="35"/>
      <c r="G77" s="36"/>
      <c r="H77" s="35"/>
      <c r="I77" s="34"/>
    </row>
    <row r="78" spans="1:9" ht="16" x14ac:dyDescent="0.2">
      <c r="A78" s="45"/>
      <c r="B78" s="34"/>
      <c r="C78" s="34"/>
      <c r="D78" s="34"/>
      <c r="E78" s="34"/>
      <c r="F78" s="35"/>
      <c r="G78" s="36"/>
      <c r="H78" s="35"/>
      <c r="I78" s="34"/>
    </row>
    <row r="79" spans="1:9" ht="16" x14ac:dyDescent="0.2">
      <c r="A79" s="62" t="s">
        <v>110</v>
      </c>
      <c r="B79" s="62"/>
      <c r="C79" s="62"/>
      <c r="D79" s="62"/>
      <c r="E79" s="62"/>
      <c r="F79" s="62"/>
      <c r="G79" s="62"/>
      <c r="H79" s="62"/>
      <c r="I79" s="62"/>
    </row>
    <row r="80" spans="1:9" s="20" customFormat="1" ht="34" x14ac:dyDescent="0.2">
      <c r="A80" s="17" t="s">
        <v>16</v>
      </c>
      <c r="B80" s="17" t="s">
        <v>17</v>
      </c>
      <c r="C80" s="17" t="s">
        <v>18</v>
      </c>
      <c r="D80" s="17" t="s">
        <v>19</v>
      </c>
      <c r="E80" s="17" t="s">
        <v>20</v>
      </c>
      <c r="F80" s="18" t="s">
        <v>21</v>
      </c>
      <c r="G80" s="19" t="s">
        <v>22</v>
      </c>
      <c r="H80" s="18" t="s">
        <v>23</v>
      </c>
      <c r="I80" s="17" t="s">
        <v>24</v>
      </c>
    </row>
    <row r="81" spans="1:9" ht="17" x14ac:dyDescent="0.2">
      <c r="A81" s="39">
        <v>1</v>
      </c>
      <c r="B81" s="21"/>
      <c r="C81" s="21" t="s">
        <v>2</v>
      </c>
      <c r="D81" s="21"/>
      <c r="E81" s="21"/>
      <c r="F81" s="22">
        <v>0.66666666666666663</v>
      </c>
      <c r="G81" s="23">
        <v>0</v>
      </c>
      <c r="H81" s="22">
        <f>F81+TIME(0,G81,0)</f>
        <v>0.66666666666666663</v>
      </c>
      <c r="I81" s="24"/>
    </row>
    <row r="82" spans="1:9" ht="16" x14ac:dyDescent="0.2">
      <c r="A82" s="37"/>
      <c r="B82" s="34"/>
      <c r="C82" s="34"/>
      <c r="D82" s="34"/>
      <c r="E82" s="34"/>
      <c r="F82" s="35"/>
      <c r="G82" s="36"/>
      <c r="H82" s="35"/>
      <c r="I82" s="34"/>
    </row>
    <row r="83" spans="1:9" ht="17" x14ac:dyDescent="0.2">
      <c r="A83" s="38">
        <f>A81+0.01</f>
        <v>1.01</v>
      </c>
      <c r="B83" s="25"/>
      <c r="C83" s="25" t="s">
        <v>3</v>
      </c>
      <c r="D83" s="41"/>
      <c r="E83" s="25" t="s">
        <v>4</v>
      </c>
      <c r="F83" s="26">
        <f>H81</f>
        <v>0.66666666666666663</v>
      </c>
      <c r="G83" s="27">
        <v>1</v>
      </c>
      <c r="H83" s="26">
        <f>F83+TIME(0,G83,0)</f>
        <v>0.66736111111111107</v>
      </c>
      <c r="I83" s="28"/>
    </row>
    <row r="84" spans="1:9" ht="16" x14ac:dyDescent="0.2">
      <c r="A84" s="37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1.02</v>
      </c>
      <c r="B85" s="25" t="s">
        <v>51</v>
      </c>
      <c r="C85" s="25" t="s">
        <v>6</v>
      </c>
      <c r="D85" s="25"/>
      <c r="E85" s="25" t="s">
        <v>4</v>
      </c>
      <c r="F85" s="26">
        <f>H83</f>
        <v>0.66736111111111107</v>
      </c>
      <c r="G85" s="27">
        <v>1</v>
      </c>
      <c r="H85" s="26">
        <f>F85+TIME(0,G85,0)</f>
        <v>0.66805555555555551</v>
      </c>
      <c r="I85" s="28"/>
    </row>
    <row r="86" spans="1:9" ht="16" x14ac:dyDescent="0.2">
      <c r="A86" s="37"/>
      <c r="B86" s="34"/>
      <c r="C86" s="34"/>
      <c r="D86" s="34"/>
      <c r="E86" s="34"/>
      <c r="F86" s="35"/>
      <c r="G86" s="36"/>
      <c r="H86" s="35"/>
      <c r="I86" s="34"/>
    </row>
    <row r="87" spans="1:9" ht="17" x14ac:dyDescent="0.2">
      <c r="A87" s="38">
        <f>A85+0.01</f>
        <v>1.03</v>
      </c>
      <c r="B87" s="25" t="s">
        <v>51</v>
      </c>
      <c r="C87" s="25" t="s">
        <v>11</v>
      </c>
      <c r="D87" s="41">
        <f>Parameters!B69</f>
        <v>0</v>
      </c>
      <c r="E87" s="25" t="s">
        <v>4</v>
      </c>
      <c r="F87" s="26">
        <f>H85</f>
        <v>0.66805555555555551</v>
      </c>
      <c r="G87" s="27">
        <v>1</v>
      </c>
      <c r="H87" s="26">
        <f>F87+TIME(0,G87,0)</f>
        <v>0.66874999999999996</v>
      </c>
      <c r="I87" s="28"/>
    </row>
    <row r="88" spans="1:9" ht="16" x14ac:dyDescent="0.2">
      <c r="A88" s="37"/>
      <c r="B88" s="34"/>
      <c r="C88" s="34"/>
      <c r="D88" s="42"/>
      <c r="E88" s="34"/>
      <c r="F88" s="35"/>
      <c r="G88" s="36"/>
      <c r="H88" s="35"/>
      <c r="I88" s="34"/>
    </row>
    <row r="89" spans="1:9" ht="17" x14ac:dyDescent="0.2">
      <c r="A89" s="38">
        <f>A87+0.01</f>
        <v>1.04</v>
      </c>
      <c r="B89" s="25" t="s">
        <v>51</v>
      </c>
      <c r="C89" s="25" t="s">
        <v>10</v>
      </c>
      <c r="D89" s="41">
        <f>Parameters!B69</f>
        <v>0</v>
      </c>
      <c r="E89" s="25" t="s">
        <v>4</v>
      </c>
      <c r="F89" s="26">
        <f>H87</f>
        <v>0.66874999999999996</v>
      </c>
      <c r="G89" s="27">
        <v>1</v>
      </c>
      <c r="H89" s="26">
        <f>F89+TIME(0,G89,0)</f>
        <v>0.6694444444444444</v>
      </c>
      <c r="I89" s="28"/>
    </row>
    <row r="90" spans="1:9" ht="16" x14ac:dyDescent="0.2">
      <c r="A90" s="37"/>
      <c r="B90" s="34"/>
      <c r="C90" s="34"/>
      <c r="D90" s="42"/>
      <c r="E90" s="34"/>
      <c r="F90" s="35"/>
      <c r="G90" s="36"/>
      <c r="H90" s="35"/>
      <c r="I90" s="34"/>
    </row>
    <row r="91" spans="1:9" ht="17" x14ac:dyDescent="0.2">
      <c r="A91" s="38">
        <f>A89+0.01</f>
        <v>1.05</v>
      </c>
      <c r="B91" s="25" t="s">
        <v>51</v>
      </c>
      <c r="C91" s="25" t="s">
        <v>14</v>
      </c>
      <c r="D91" s="41">
        <f>Parameters!B69</f>
        <v>0</v>
      </c>
      <c r="E91" s="25" t="s">
        <v>4</v>
      </c>
      <c r="F91" s="26">
        <f>H89</f>
        <v>0.6694444444444444</v>
      </c>
      <c r="G91" s="27">
        <v>5</v>
      </c>
      <c r="H91" s="26">
        <f>F91+TIME(0,G91,0)</f>
        <v>0.67291666666666661</v>
      </c>
      <c r="I91" s="28"/>
    </row>
    <row r="92" spans="1:9" ht="16" x14ac:dyDescent="0.2">
      <c r="A92" s="37"/>
      <c r="B92" s="34"/>
      <c r="C92" s="34"/>
      <c r="D92" s="42"/>
      <c r="E92" s="34"/>
      <c r="F92" s="35"/>
      <c r="G92" s="36"/>
      <c r="H92" s="35"/>
      <c r="I92" s="34"/>
    </row>
    <row r="93" spans="1:9" ht="17" x14ac:dyDescent="0.2">
      <c r="A93" s="38">
        <f>A91+0.01</f>
        <v>1.06</v>
      </c>
      <c r="B93" s="25" t="s">
        <v>53</v>
      </c>
      <c r="C93" s="25" t="s">
        <v>7</v>
      </c>
      <c r="D93" s="41"/>
      <c r="E93" s="25" t="s">
        <v>4</v>
      </c>
      <c r="F93" s="26">
        <f>H91</f>
        <v>0.67291666666666661</v>
      </c>
      <c r="G93" s="27">
        <v>10</v>
      </c>
      <c r="H93" s="26">
        <f>F93+TIME(0,G93,0)</f>
        <v>0.67986111111111103</v>
      </c>
      <c r="I93" s="28"/>
    </row>
    <row r="94" spans="1:9" ht="16" x14ac:dyDescent="0.2">
      <c r="A94" s="37"/>
      <c r="B94" s="34"/>
      <c r="C94" s="34"/>
      <c r="D94" s="42"/>
      <c r="E94" s="34"/>
      <c r="F94" s="35"/>
      <c r="G94" s="36"/>
      <c r="H94" s="35"/>
      <c r="I94" s="34"/>
    </row>
    <row r="95" spans="1:9" ht="17" x14ac:dyDescent="0.2">
      <c r="A95" s="38">
        <f>A93+0.01</f>
        <v>1.07</v>
      </c>
      <c r="B95" s="25" t="s">
        <v>53</v>
      </c>
      <c r="C95" s="25" t="s">
        <v>85</v>
      </c>
      <c r="D95" s="41"/>
      <c r="E95" s="25" t="s">
        <v>4</v>
      </c>
      <c r="F95" s="26">
        <f>H93</f>
        <v>0.67986111111111103</v>
      </c>
      <c r="G95" s="27">
        <v>0</v>
      </c>
      <c r="H95" s="26">
        <f>F95+TIME(0,G95,0)</f>
        <v>0.67986111111111103</v>
      </c>
      <c r="I95" s="28"/>
    </row>
    <row r="96" spans="1:9" ht="17" x14ac:dyDescent="0.2">
      <c r="A96" s="37"/>
      <c r="B96" s="34"/>
      <c r="C96" s="42" t="s">
        <v>83</v>
      </c>
      <c r="D96" s="42"/>
      <c r="E96" s="34"/>
      <c r="F96" s="35"/>
      <c r="G96" s="36"/>
      <c r="H96" s="35"/>
      <c r="I96" s="34"/>
    </row>
    <row r="97" spans="1:9" ht="34" x14ac:dyDescent="0.2">
      <c r="A97" s="38">
        <f>A95+0.01</f>
        <v>1.08</v>
      </c>
      <c r="B97" s="25" t="s">
        <v>53</v>
      </c>
      <c r="C97" s="25" t="s">
        <v>86</v>
      </c>
      <c r="D97" s="41"/>
      <c r="E97" s="25" t="s">
        <v>4</v>
      </c>
      <c r="F97" s="26">
        <f>H95</f>
        <v>0.67986111111111103</v>
      </c>
      <c r="G97" s="27">
        <v>0</v>
      </c>
      <c r="H97" s="26">
        <f>F97+TIME(0,G97,0)</f>
        <v>0.67986111111111103</v>
      </c>
      <c r="I97" s="28"/>
    </row>
    <row r="98" spans="1:9" ht="95" customHeight="1" x14ac:dyDescent="0.2">
      <c r="A98" s="37"/>
      <c r="B98" s="34"/>
      <c r="C98" s="34"/>
      <c r="D98" s="34"/>
      <c r="E98" s="34"/>
      <c r="F98" s="35"/>
      <c r="G98" s="36"/>
      <c r="H98" s="35"/>
      <c r="I98" s="34"/>
    </row>
    <row r="99" spans="1:9" ht="16" x14ac:dyDescent="0.2">
      <c r="A99" s="38">
        <f>A97+0.01</f>
        <v>1.0900000000000001</v>
      </c>
      <c r="B99" s="25"/>
      <c r="C99" s="25"/>
      <c r="D99" s="25"/>
      <c r="E99" s="25"/>
      <c r="F99" s="26">
        <f>H97</f>
        <v>0.67986111111111103</v>
      </c>
      <c r="G99" s="27">
        <v>0</v>
      </c>
      <c r="H99" s="26">
        <f>F99+TIME(0,G99,0)</f>
        <v>0.67986111111111103</v>
      </c>
      <c r="I99" s="28"/>
    </row>
    <row r="100" spans="1:9" ht="16" x14ac:dyDescent="0.2">
      <c r="A100" s="37"/>
      <c r="B100" s="34"/>
      <c r="C100" s="34"/>
      <c r="D100" s="34"/>
      <c r="E100" s="34"/>
      <c r="F100" s="35"/>
      <c r="G100" s="36"/>
      <c r="H100" s="35"/>
      <c r="I100" s="34"/>
    </row>
    <row r="101" spans="1:9" ht="16" x14ac:dyDescent="0.2">
      <c r="A101" s="38">
        <f>A99+0.01</f>
        <v>1.1000000000000001</v>
      </c>
      <c r="B101" s="25"/>
      <c r="C101" s="25"/>
      <c r="D101" s="25"/>
      <c r="E101" s="25"/>
      <c r="F101" s="26">
        <f>H99</f>
        <v>0.67986111111111103</v>
      </c>
      <c r="G101" s="27">
        <v>0</v>
      </c>
      <c r="H101" s="26">
        <f>F101+TIME(0,G101,0)</f>
        <v>0.67986111111111103</v>
      </c>
      <c r="I101" s="28"/>
    </row>
    <row r="102" spans="1:9" ht="16" x14ac:dyDescent="0.2">
      <c r="A102" s="37"/>
      <c r="B102" s="34"/>
      <c r="C102" s="34"/>
      <c r="D102" s="34"/>
      <c r="E102" s="34"/>
      <c r="F102" s="35"/>
      <c r="G102" s="36"/>
      <c r="H102" s="35"/>
      <c r="I102" s="34"/>
    </row>
    <row r="103" spans="1:9" ht="17" x14ac:dyDescent="0.2">
      <c r="A103" s="39">
        <f>1+A81</f>
        <v>2</v>
      </c>
      <c r="B103" s="21"/>
      <c r="C103" s="21" t="s">
        <v>8</v>
      </c>
      <c r="D103" s="21"/>
      <c r="E103" s="21" t="s">
        <v>4</v>
      </c>
      <c r="F103" s="22">
        <f>H101</f>
        <v>0.67986111111111103</v>
      </c>
      <c r="G103" s="23">
        <v>0</v>
      </c>
      <c r="H103" s="22">
        <f>F103+TIME(0,G103,0)</f>
        <v>0.67986111111111103</v>
      </c>
      <c r="I103" s="24"/>
    </row>
    <row r="104" spans="1:9" ht="16" x14ac:dyDescent="0.2">
      <c r="A104" s="37"/>
      <c r="B104" s="34"/>
      <c r="C104" s="34"/>
      <c r="D104" s="34"/>
      <c r="E104" s="34"/>
      <c r="F104" s="35"/>
      <c r="G104" s="36"/>
      <c r="H104" s="35"/>
      <c r="I104" s="34"/>
    </row>
    <row r="105" spans="1:9" ht="34" x14ac:dyDescent="0.2">
      <c r="A105" s="38">
        <f>A103+0.01</f>
        <v>2.0099999999999998</v>
      </c>
      <c r="B105" s="25" t="s">
        <v>51</v>
      </c>
      <c r="C105" s="25" t="s">
        <v>9</v>
      </c>
      <c r="D105" s="40" t="s">
        <v>12</v>
      </c>
      <c r="E105" s="25" t="s">
        <v>4</v>
      </c>
      <c r="F105" s="26">
        <f>H103</f>
        <v>0.67986111111111103</v>
      </c>
      <c r="G105" s="27">
        <v>3</v>
      </c>
      <c r="H105" s="26">
        <f>F105+TIME(0,G105,0)</f>
        <v>0.68194444444444435</v>
      </c>
      <c r="I105" s="28"/>
    </row>
    <row r="106" spans="1:9" ht="16" x14ac:dyDescent="0.2">
      <c r="A106" s="37"/>
      <c r="B106" s="34"/>
      <c r="C106" s="34"/>
      <c r="D106" s="34"/>
      <c r="E106" s="34"/>
      <c r="F106" s="35"/>
      <c r="G106" s="36"/>
      <c r="H106" s="35"/>
      <c r="I106" s="34"/>
    </row>
    <row r="107" spans="1:9" ht="17" x14ac:dyDescent="0.2">
      <c r="A107" s="38">
        <f>A105+0.01</f>
        <v>2.0199999999999996</v>
      </c>
      <c r="B107" s="25" t="s">
        <v>51</v>
      </c>
      <c r="C107" s="25" t="s">
        <v>13</v>
      </c>
      <c r="D107" s="41">
        <f>Parameters!B69</f>
        <v>0</v>
      </c>
      <c r="E107" s="25" t="s">
        <v>4</v>
      </c>
      <c r="F107" s="26">
        <f>H105</f>
        <v>0.68194444444444435</v>
      </c>
      <c r="G107" s="27">
        <v>1</v>
      </c>
      <c r="H107" s="26">
        <f>F107+TIME(0,G107,0)</f>
        <v>0.6826388888888888</v>
      </c>
      <c r="I107" s="28"/>
    </row>
    <row r="108" spans="1:9" ht="16" x14ac:dyDescent="0.2">
      <c r="A108" s="37"/>
      <c r="B108" s="34"/>
      <c r="C108" s="34"/>
      <c r="D108" s="34"/>
      <c r="E108" s="34"/>
      <c r="F108" s="35"/>
      <c r="G108" s="36"/>
      <c r="H108" s="35"/>
      <c r="I108" s="34"/>
    </row>
    <row r="109" spans="1:9" ht="17" x14ac:dyDescent="0.2">
      <c r="A109" s="38">
        <f>A107+0.01</f>
        <v>2.0299999999999994</v>
      </c>
      <c r="B109" s="25" t="s">
        <v>79</v>
      </c>
      <c r="C109" s="25" t="s">
        <v>80</v>
      </c>
      <c r="D109" s="41">
        <f>Parameters!B69</f>
        <v>0</v>
      </c>
      <c r="E109" s="25" t="s">
        <v>4</v>
      </c>
      <c r="F109" s="26">
        <f>H107</f>
        <v>0.6826388888888888</v>
      </c>
      <c r="G109" s="27">
        <v>1</v>
      </c>
      <c r="H109" s="26">
        <f>F109+TIME(0,G109,0)</f>
        <v>0.68333333333333324</v>
      </c>
      <c r="I109" s="28"/>
    </row>
    <row r="110" spans="1:9" ht="16" x14ac:dyDescent="0.2">
      <c r="A110" s="37"/>
      <c r="B110" s="34"/>
      <c r="C110" s="34"/>
      <c r="D110" s="34"/>
      <c r="E110" s="34"/>
      <c r="F110" s="35"/>
      <c r="G110" s="36"/>
      <c r="H110" s="35"/>
      <c r="I110" s="34"/>
    </row>
    <row r="111" spans="1:9" ht="17" x14ac:dyDescent="0.2">
      <c r="A111" s="38">
        <f>A109+0.01</f>
        <v>2.0399999999999991</v>
      </c>
      <c r="B111" s="25" t="s">
        <v>79</v>
      </c>
      <c r="C111" s="25"/>
      <c r="D111" s="25"/>
      <c r="E111" s="25"/>
      <c r="F111" s="26">
        <f>H109</f>
        <v>0.68333333333333324</v>
      </c>
      <c r="G111" s="27">
        <v>0</v>
      </c>
      <c r="H111" s="26">
        <f>F111+TIME(0,G111,0)</f>
        <v>0.68333333333333324</v>
      </c>
      <c r="I111" s="28"/>
    </row>
    <row r="112" spans="1:9" ht="16" x14ac:dyDescent="0.2">
      <c r="A112" s="45"/>
      <c r="B112" s="34"/>
      <c r="C112" s="34"/>
      <c r="D112" s="34"/>
      <c r="E112" s="34"/>
      <c r="F112" s="35"/>
      <c r="G112" s="36"/>
      <c r="H112" s="35"/>
      <c r="I112" s="34"/>
    </row>
    <row r="113" spans="1:9" ht="17" x14ac:dyDescent="0.2">
      <c r="A113" s="39">
        <f>A103+1</f>
        <v>3</v>
      </c>
      <c r="B113" s="21"/>
      <c r="C113" s="21" t="s">
        <v>91</v>
      </c>
      <c r="D113" s="21"/>
      <c r="E113" s="21" t="s">
        <v>4</v>
      </c>
      <c r="F113" s="22">
        <f>H111</f>
        <v>0.68333333333333324</v>
      </c>
      <c r="G113" s="23">
        <v>0</v>
      </c>
      <c r="H113" s="22">
        <f>F113+TIME(0,G113,0)</f>
        <v>0.68333333333333324</v>
      </c>
      <c r="I113" s="24"/>
    </row>
    <row r="114" spans="1:9" ht="16" x14ac:dyDescent="0.2">
      <c r="A114" s="37"/>
      <c r="B114" s="34"/>
      <c r="C114" s="34"/>
      <c r="D114" s="34"/>
      <c r="E114" s="34"/>
      <c r="F114" s="35"/>
      <c r="G114" s="36"/>
      <c r="H114" s="35"/>
      <c r="I114" s="34"/>
    </row>
    <row r="115" spans="1:9" ht="34" x14ac:dyDescent="0.2">
      <c r="A115" s="38">
        <f>A113+0.01</f>
        <v>3.01</v>
      </c>
      <c r="B115" s="25" t="s">
        <v>90</v>
      </c>
      <c r="C115" s="25" t="s">
        <v>101</v>
      </c>
      <c r="D115" s="40"/>
      <c r="E115" s="25" t="s">
        <v>4</v>
      </c>
      <c r="F115" s="26">
        <f>H113</f>
        <v>0.68333333333333324</v>
      </c>
      <c r="G115" s="27">
        <v>0</v>
      </c>
      <c r="H115" s="26">
        <f>F115+TIME(0,G115,0)</f>
        <v>0.68333333333333324</v>
      </c>
      <c r="I115" s="28"/>
    </row>
    <row r="116" spans="1:9" ht="16" x14ac:dyDescent="0.2">
      <c r="A116" s="37"/>
      <c r="B116" s="34"/>
      <c r="C116" s="34"/>
      <c r="D116" s="34"/>
      <c r="E116" s="34"/>
      <c r="F116" s="35"/>
      <c r="G116" s="36"/>
      <c r="H116" s="35"/>
      <c r="I116" s="34"/>
    </row>
    <row r="117" spans="1:9" ht="16" x14ac:dyDescent="0.2">
      <c r="A117" s="38"/>
      <c r="B117" s="25"/>
      <c r="C117" s="25"/>
      <c r="D117" s="40"/>
      <c r="E117" s="25"/>
      <c r="F117" s="26">
        <f>H115</f>
        <v>0.68333333333333324</v>
      </c>
      <c r="G117" s="27">
        <v>0</v>
      </c>
      <c r="H117" s="26">
        <f>F117+TIME(0,G117,0)</f>
        <v>0.68333333333333324</v>
      </c>
      <c r="I117" s="28"/>
    </row>
    <row r="118" spans="1:9" ht="16" x14ac:dyDescent="0.2">
      <c r="A118" s="45"/>
      <c r="B118" s="34"/>
      <c r="C118" s="34"/>
      <c r="D118" s="34"/>
      <c r="E118" s="34"/>
      <c r="F118" s="35"/>
      <c r="G118" s="36"/>
      <c r="H118" s="35"/>
      <c r="I118" s="34"/>
    </row>
    <row r="119" spans="1:9" ht="17" x14ac:dyDescent="0.2">
      <c r="A119" s="39">
        <f>1+A113</f>
        <v>4</v>
      </c>
      <c r="B119" s="21"/>
      <c r="C119" s="21" t="s">
        <v>82</v>
      </c>
      <c r="D119" s="21"/>
      <c r="E119" s="21" t="s">
        <v>4</v>
      </c>
      <c r="F119" s="22">
        <f>H117</f>
        <v>0.68333333333333324</v>
      </c>
      <c r="G119" s="23">
        <v>0</v>
      </c>
      <c r="H119" s="22">
        <f>F119+TIME(0,G119,0)</f>
        <v>0.68333333333333324</v>
      </c>
      <c r="I119" s="24"/>
    </row>
    <row r="120" spans="1:9" ht="16" x14ac:dyDescent="0.2">
      <c r="A120" s="37"/>
      <c r="B120" s="34"/>
      <c r="C120" s="34"/>
      <c r="D120" s="34"/>
      <c r="E120" s="34"/>
      <c r="F120" s="35"/>
      <c r="G120" s="36"/>
      <c r="H120" s="35"/>
      <c r="I120" s="34"/>
    </row>
    <row r="121" spans="1:9" ht="17" x14ac:dyDescent="0.2">
      <c r="A121" s="38">
        <f>A119+0.01</f>
        <v>4.01</v>
      </c>
      <c r="B121" s="25" t="s">
        <v>56</v>
      </c>
      <c r="C121" s="25" t="s">
        <v>58</v>
      </c>
      <c r="D121" s="40"/>
      <c r="E121" s="25" t="s">
        <v>4</v>
      </c>
      <c r="F121" s="26">
        <f>H119</f>
        <v>0.68333333333333324</v>
      </c>
      <c r="G121" s="27">
        <v>5</v>
      </c>
      <c r="H121" s="26">
        <f>F121+TIME(0,G121,0)</f>
        <v>0.68680555555555545</v>
      </c>
      <c r="I121" s="47"/>
    </row>
    <row r="122" spans="1:9" ht="16" x14ac:dyDescent="0.2">
      <c r="A122" s="37"/>
      <c r="B122" s="34"/>
      <c r="C122" s="34"/>
      <c r="D122" s="34"/>
      <c r="E122" s="34"/>
      <c r="F122" s="35"/>
      <c r="G122" s="36"/>
      <c r="H122" s="35"/>
      <c r="I122" s="34"/>
    </row>
    <row r="123" spans="1:9" ht="34" x14ac:dyDescent="0.2">
      <c r="A123" s="38">
        <f>A121+0.01</f>
        <v>4.0199999999999996</v>
      </c>
      <c r="B123" s="25" t="s">
        <v>56</v>
      </c>
      <c r="C123" s="25" t="s">
        <v>59</v>
      </c>
      <c r="D123" s="25"/>
      <c r="E123" s="25" t="s">
        <v>4</v>
      </c>
      <c r="F123" s="26">
        <f>H121</f>
        <v>0.68680555555555545</v>
      </c>
      <c r="G123" s="27">
        <v>90</v>
      </c>
      <c r="H123" s="26">
        <f>F123+TIME(0,G123,0)</f>
        <v>0.74930555555555545</v>
      </c>
      <c r="I123" s="28"/>
    </row>
    <row r="124" spans="1:9" ht="34" x14ac:dyDescent="0.2">
      <c r="A124" s="37"/>
      <c r="B124" s="34"/>
      <c r="C124" s="34" t="s">
        <v>60</v>
      </c>
      <c r="D124" s="34"/>
      <c r="E124" s="34"/>
      <c r="F124" s="35"/>
      <c r="G124" s="36"/>
      <c r="H124" s="35"/>
      <c r="I124" s="34"/>
    </row>
    <row r="125" spans="1:9" ht="17" x14ac:dyDescent="0.2">
      <c r="A125" s="38">
        <f>A123+0.01</f>
        <v>4.0299999999999994</v>
      </c>
      <c r="B125" s="25"/>
      <c r="C125" s="25"/>
      <c r="D125" s="25"/>
      <c r="E125" s="25" t="s">
        <v>4</v>
      </c>
      <c r="F125" s="26">
        <f>H123</f>
        <v>0.74930555555555545</v>
      </c>
      <c r="G125" s="27">
        <v>0</v>
      </c>
      <c r="H125" s="26">
        <f>F125+TIME(0,G125,0)</f>
        <v>0.74930555555555545</v>
      </c>
      <c r="I125" s="28"/>
    </row>
    <row r="126" spans="1:9" ht="16" x14ac:dyDescent="0.2">
      <c r="A126" s="37"/>
      <c r="B126" s="34"/>
      <c r="C126" s="34"/>
      <c r="D126" s="34"/>
      <c r="E126" s="34"/>
      <c r="F126" s="35"/>
      <c r="G126" s="36"/>
      <c r="H126" s="35"/>
      <c r="I126" s="34"/>
    </row>
    <row r="127" spans="1:9" ht="17" x14ac:dyDescent="0.2">
      <c r="A127" s="38">
        <f>A125+0.01</f>
        <v>4.0399999999999991</v>
      </c>
      <c r="B127" s="25"/>
      <c r="C127" s="25"/>
      <c r="D127" s="25"/>
      <c r="E127" s="25" t="s">
        <v>4</v>
      </c>
      <c r="F127" s="26">
        <f>H125</f>
        <v>0.74930555555555545</v>
      </c>
      <c r="G127" s="27">
        <v>0</v>
      </c>
      <c r="H127" s="26">
        <f>F127+TIME(0,G127,0)</f>
        <v>0.74930555555555545</v>
      </c>
      <c r="I127" s="28"/>
    </row>
    <row r="128" spans="1:9" ht="16" x14ac:dyDescent="0.2">
      <c r="A128" s="45"/>
      <c r="B128" s="34"/>
      <c r="C128" s="34"/>
      <c r="D128" s="34"/>
      <c r="E128" s="34"/>
      <c r="F128" s="35"/>
      <c r="G128" s="36"/>
      <c r="H128" s="35"/>
      <c r="I128" s="34"/>
    </row>
    <row r="129" spans="1:9" ht="17" x14ac:dyDescent="0.2">
      <c r="A129" s="39">
        <f>1+A119</f>
        <v>5</v>
      </c>
      <c r="B129" s="21"/>
      <c r="C129" s="21" t="s">
        <v>84</v>
      </c>
      <c r="D129" s="21"/>
      <c r="E129" s="21" t="s">
        <v>4</v>
      </c>
      <c r="F129" s="22">
        <f>H127</f>
        <v>0.74930555555555545</v>
      </c>
      <c r="G129" s="23">
        <v>0</v>
      </c>
      <c r="H129" s="22">
        <f>F129+TIME(0,G129,0)</f>
        <v>0.74930555555555545</v>
      </c>
      <c r="I129" s="24"/>
    </row>
    <row r="130" spans="1:9" ht="14" x14ac:dyDescent="0.15">
      <c r="A130" s="29"/>
      <c r="B130" s="29"/>
      <c r="C130" s="29" t="s">
        <v>25</v>
      </c>
      <c r="D130" s="29"/>
      <c r="E130" s="29"/>
      <c r="F130" s="30"/>
      <c r="G130" s="31">
        <f>(H130-H129) * 24 * 60</f>
        <v>1.0000000000001563</v>
      </c>
      <c r="H130" s="30">
        <v>0.75</v>
      </c>
      <c r="I130" s="29"/>
    </row>
    <row r="131" spans="1:9" ht="16" x14ac:dyDescent="0.2">
      <c r="A131" s="45"/>
      <c r="B131" s="34"/>
      <c r="C131" s="34"/>
      <c r="D131" s="34"/>
      <c r="E131" s="34"/>
      <c r="F131" s="35"/>
      <c r="G131" s="36"/>
      <c r="H131" s="35"/>
      <c r="I131" s="34"/>
    </row>
    <row r="132" spans="1:9" ht="16" x14ac:dyDescent="0.2">
      <c r="A132" s="45"/>
      <c r="B132" s="34"/>
      <c r="C132" s="34"/>
      <c r="D132" s="34"/>
      <c r="E132" s="34"/>
      <c r="F132" s="35"/>
      <c r="G132" s="36"/>
      <c r="H132" s="35"/>
      <c r="I132" s="34"/>
    </row>
    <row r="133" spans="1:9" ht="16" x14ac:dyDescent="0.2">
      <c r="A133" s="62" t="s">
        <v>111</v>
      </c>
      <c r="B133" s="62"/>
      <c r="C133" s="62"/>
      <c r="D133" s="62"/>
      <c r="E133" s="62"/>
      <c r="F133" s="62"/>
      <c r="G133" s="62"/>
      <c r="H133" s="62"/>
      <c r="I133" s="62"/>
    </row>
    <row r="134" spans="1:9" s="20" customFormat="1" ht="34" x14ac:dyDescent="0.2">
      <c r="A134" s="17" t="s">
        <v>16</v>
      </c>
      <c r="B134" s="17" t="s">
        <v>17</v>
      </c>
      <c r="C134" s="17" t="s">
        <v>18</v>
      </c>
      <c r="D134" s="17" t="s">
        <v>19</v>
      </c>
      <c r="E134" s="17" t="s">
        <v>20</v>
      </c>
      <c r="F134" s="18" t="s">
        <v>21</v>
      </c>
      <c r="G134" s="19" t="s">
        <v>22</v>
      </c>
      <c r="H134" s="18" t="s">
        <v>23</v>
      </c>
      <c r="I134" s="17" t="s">
        <v>24</v>
      </c>
    </row>
    <row r="135" spans="1:9" ht="17" x14ac:dyDescent="0.2">
      <c r="A135" s="39">
        <f>1+A129</f>
        <v>6</v>
      </c>
      <c r="B135" s="21"/>
      <c r="C135" s="21" t="s">
        <v>2</v>
      </c>
      <c r="D135" s="21"/>
      <c r="E135" s="21"/>
      <c r="F135" s="22">
        <v>0.4375</v>
      </c>
      <c r="G135" s="23">
        <v>0</v>
      </c>
      <c r="H135" s="22">
        <f>F135+TIME(0,G135,0)</f>
        <v>0.4375</v>
      </c>
      <c r="I135" s="24"/>
    </row>
    <row r="136" spans="1:9" ht="16" x14ac:dyDescent="0.2">
      <c r="A136" s="37"/>
      <c r="B136" s="34"/>
      <c r="C136" s="34"/>
      <c r="D136" s="34"/>
      <c r="E136" s="34"/>
      <c r="F136" s="35"/>
      <c r="G136" s="36"/>
      <c r="H136" s="35"/>
      <c r="I136" s="34"/>
    </row>
    <row r="137" spans="1:9" ht="17" x14ac:dyDescent="0.2">
      <c r="A137" s="38">
        <f>A135+0.01</f>
        <v>6.01</v>
      </c>
      <c r="B137" s="25"/>
      <c r="C137" s="25" t="s">
        <v>3</v>
      </c>
      <c r="D137" s="41"/>
      <c r="E137" s="25" t="s">
        <v>4</v>
      </c>
      <c r="F137" s="26">
        <f>H135</f>
        <v>0.4375</v>
      </c>
      <c r="G137" s="27">
        <v>1</v>
      </c>
      <c r="H137" s="26">
        <f>F137+TIME(0,G137,0)</f>
        <v>0.43819444444444444</v>
      </c>
      <c r="I137" s="28"/>
    </row>
    <row r="138" spans="1:9" ht="16" x14ac:dyDescent="0.2">
      <c r="A138" s="37"/>
      <c r="B138" s="34"/>
      <c r="C138" s="34"/>
      <c r="D138" s="34"/>
      <c r="E138" s="34"/>
      <c r="F138" s="35"/>
      <c r="G138" s="36"/>
      <c r="H138" s="35"/>
      <c r="I138" s="34"/>
    </row>
    <row r="139" spans="1:9" ht="17" x14ac:dyDescent="0.2">
      <c r="A139" s="38">
        <f>A137+0.01</f>
        <v>6.02</v>
      </c>
      <c r="B139" s="25" t="s">
        <v>51</v>
      </c>
      <c r="C139" s="25" t="s">
        <v>6</v>
      </c>
      <c r="D139" s="25"/>
      <c r="E139" s="25" t="s">
        <v>4</v>
      </c>
      <c r="F139" s="26">
        <f>H137</f>
        <v>0.43819444444444444</v>
      </c>
      <c r="G139" s="27">
        <v>1</v>
      </c>
      <c r="H139" s="26">
        <f>F139+TIME(0,G139,0)</f>
        <v>0.43888888888888888</v>
      </c>
      <c r="I139" s="28"/>
    </row>
    <row r="140" spans="1:9" ht="16" x14ac:dyDescent="0.2">
      <c r="A140" s="37"/>
      <c r="B140" s="34"/>
      <c r="C140" s="34"/>
      <c r="D140" s="34"/>
      <c r="E140" s="34"/>
      <c r="F140" s="35"/>
      <c r="G140" s="36"/>
      <c r="H140" s="35"/>
      <c r="I140" s="34"/>
    </row>
    <row r="141" spans="1:9" ht="17" x14ac:dyDescent="0.2">
      <c r="A141" s="38">
        <f>A139+0.01</f>
        <v>6.0299999999999994</v>
      </c>
      <c r="B141" s="25" t="s">
        <v>51</v>
      </c>
      <c r="C141" s="25" t="s">
        <v>11</v>
      </c>
      <c r="D141" s="41"/>
      <c r="E141" s="25" t="s">
        <v>4</v>
      </c>
      <c r="F141" s="26">
        <f>H139</f>
        <v>0.43888888888888888</v>
      </c>
      <c r="G141" s="27">
        <v>1</v>
      </c>
      <c r="H141" s="26">
        <f>F141+TIME(0,G141,0)</f>
        <v>0.43958333333333333</v>
      </c>
      <c r="I141" s="28"/>
    </row>
    <row r="142" spans="1:9" ht="16" x14ac:dyDescent="0.2">
      <c r="A142" s="37"/>
      <c r="B142" s="34"/>
      <c r="C142" s="34"/>
      <c r="D142" s="42"/>
      <c r="E142" s="34"/>
      <c r="F142" s="35"/>
      <c r="G142" s="36"/>
      <c r="H142" s="35"/>
      <c r="I142" s="34"/>
    </row>
    <row r="143" spans="1:9" ht="17" x14ac:dyDescent="0.2">
      <c r="A143" s="38">
        <f>A141+0.01</f>
        <v>6.0399999999999991</v>
      </c>
      <c r="B143" s="25" t="s">
        <v>51</v>
      </c>
      <c r="C143" s="25" t="s">
        <v>10</v>
      </c>
      <c r="D143" s="41"/>
      <c r="E143" s="25" t="s">
        <v>4</v>
      </c>
      <c r="F143" s="26">
        <f>H141</f>
        <v>0.43958333333333333</v>
      </c>
      <c r="G143" s="27">
        <v>1</v>
      </c>
      <c r="H143" s="26">
        <f>F143+TIME(0,G143,0)</f>
        <v>0.44027777777777777</v>
      </c>
      <c r="I143" s="28"/>
    </row>
    <row r="144" spans="1:9" ht="16" x14ac:dyDescent="0.2">
      <c r="A144" s="45"/>
      <c r="B144" s="34"/>
      <c r="C144" s="34"/>
      <c r="D144" s="34"/>
      <c r="E144" s="34"/>
      <c r="F144" s="35"/>
      <c r="G144" s="36"/>
      <c r="H144" s="35"/>
      <c r="I144" s="34"/>
    </row>
    <row r="145" spans="1:9" ht="17" x14ac:dyDescent="0.2">
      <c r="A145" s="39">
        <f>A135+1</f>
        <v>7</v>
      </c>
      <c r="B145" s="21"/>
      <c r="C145" s="21" t="s">
        <v>82</v>
      </c>
      <c r="D145" s="21"/>
      <c r="E145" s="21"/>
      <c r="F145" s="22">
        <f>H143</f>
        <v>0.44027777777777777</v>
      </c>
      <c r="G145" s="23">
        <v>0</v>
      </c>
      <c r="H145" s="22">
        <f>F145+TIME(0,G145,0)</f>
        <v>0.44027777777777777</v>
      </c>
      <c r="I145" s="24"/>
    </row>
    <row r="146" spans="1:9" ht="16" x14ac:dyDescent="0.2">
      <c r="A146" s="45"/>
      <c r="B146" s="34"/>
      <c r="C146" s="34"/>
      <c r="D146" s="34"/>
      <c r="E146" s="34"/>
      <c r="F146" s="35"/>
      <c r="G146" s="36"/>
      <c r="H146" s="35"/>
      <c r="I146" s="34"/>
    </row>
    <row r="147" spans="1:9" ht="17" x14ac:dyDescent="0.2">
      <c r="A147" s="38">
        <f>A145+0.01</f>
        <v>7.01</v>
      </c>
      <c r="B147" s="25" t="s">
        <v>56</v>
      </c>
      <c r="C147" s="25" t="s">
        <v>58</v>
      </c>
      <c r="D147" s="40"/>
      <c r="E147" s="25" t="s">
        <v>4</v>
      </c>
      <c r="F147" s="26">
        <f>H145</f>
        <v>0.44027777777777777</v>
      </c>
      <c r="G147" s="27">
        <v>5</v>
      </c>
      <c r="H147" s="26">
        <f>F147+TIME(0,G147,0)</f>
        <v>0.44374999999999998</v>
      </c>
      <c r="I147" s="28"/>
    </row>
    <row r="148" spans="1:9" ht="16" x14ac:dyDescent="0.2">
      <c r="A148" s="37"/>
      <c r="B148" s="34"/>
      <c r="C148" s="34"/>
      <c r="D148" s="34"/>
      <c r="E148" s="34"/>
      <c r="F148" s="35"/>
      <c r="G148" s="36"/>
      <c r="H148" s="35"/>
      <c r="I148" s="34"/>
    </row>
    <row r="149" spans="1:9" ht="34" x14ac:dyDescent="0.2">
      <c r="A149" s="38">
        <f>A147+0.01</f>
        <v>7.02</v>
      </c>
      <c r="B149" s="25" t="s">
        <v>56</v>
      </c>
      <c r="C149" s="25" t="s">
        <v>59</v>
      </c>
      <c r="D149" s="25"/>
      <c r="E149" s="25" t="s">
        <v>4</v>
      </c>
      <c r="F149" s="26">
        <f>H147</f>
        <v>0.44374999999999998</v>
      </c>
      <c r="G149" s="27">
        <v>90</v>
      </c>
      <c r="H149" s="26">
        <f>F149+TIME(0,G149,0)</f>
        <v>0.50624999999999998</v>
      </c>
      <c r="I149" s="28"/>
    </row>
    <row r="150" spans="1:9" ht="34" x14ac:dyDescent="0.2">
      <c r="A150" s="37"/>
      <c r="B150" s="34"/>
      <c r="C150" s="34" t="s">
        <v>60</v>
      </c>
      <c r="D150" s="34"/>
      <c r="E150" s="34"/>
      <c r="F150" s="35"/>
      <c r="G150" s="36"/>
      <c r="H150" s="35"/>
      <c r="I150" s="34"/>
    </row>
    <row r="151" spans="1:9" ht="17" x14ac:dyDescent="0.2">
      <c r="A151" s="38">
        <f>A149+0.01</f>
        <v>7.0299999999999994</v>
      </c>
      <c r="B151" s="25"/>
      <c r="C151" s="25"/>
      <c r="D151" s="40"/>
      <c r="E151" s="25" t="s">
        <v>81</v>
      </c>
      <c r="F151" s="26">
        <f>H149</f>
        <v>0.50624999999999998</v>
      </c>
      <c r="G151" s="27">
        <v>0</v>
      </c>
      <c r="H151" s="26">
        <f>F151+TIME(0,G151,0)</f>
        <v>0.50624999999999998</v>
      </c>
      <c r="I151" s="28"/>
    </row>
    <row r="152" spans="1:9" ht="16" x14ac:dyDescent="0.2">
      <c r="A152" s="37"/>
      <c r="B152" s="34"/>
      <c r="C152" s="34"/>
      <c r="D152" s="34"/>
      <c r="E152" s="34"/>
      <c r="F152" s="35"/>
      <c r="G152" s="36"/>
      <c r="H152" s="35"/>
      <c r="I152" s="34"/>
    </row>
    <row r="153" spans="1:9" ht="17" x14ac:dyDescent="0.2">
      <c r="A153" s="39">
        <f>1+A145</f>
        <v>8</v>
      </c>
      <c r="B153" s="21"/>
      <c r="C153" s="21" t="s">
        <v>61</v>
      </c>
      <c r="D153" s="21"/>
      <c r="E153" s="21" t="s">
        <v>4</v>
      </c>
      <c r="F153" s="22">
        <f>H151</f>
        <v>0.50624999999999998</v>
      </c>
      <c r="G153" s="23">
        <v>0</v>
      </c>
      <c r="H153" s="22">
        <f>F153+TIME(0,G153,0)</f>
        <v>0.50624999999999998</v>
      </c>
      <c r="I153" s="24"/>
    </row>
    <row r="154" spans="1:9" ht="16" x14ac:dyDescent="0.2">
      <c r="A154" s="37"/>
      <c r="B154" s="34"/>
      <c r="C154" s="34"/>
      <c r="D154" s="34"/>
      <c r="E154" s="34"/>
      <c r="F154" s="35"/>
      <c r="G154" s="36"/>
      <c r="H154" s="35"/>
      <c r="I154" s="34"/>
    </row>
    <row r="155" spans="1:9" ht="17" x14ac:dyDescent="0.2">
      <c r="A155" s="38">
        <f>A153+0.01</f>
        <v>8.01</v>
      </c>
      <c r="B155" s="25" t="s">
        <v>56</v>
      </c>
      <c r="C155" s="25" t="s">
        <v>103</v>
      </c>
      <c r="D155" s="41" t="str">
        <f>Parameters!B13</f>
        <v>11-22/2030</v>
      </c>
      <c r="E155" s="25" t="s">
        <v>5</v>
      </c>
      <c r="F155" s="26">
        <f>H153</f>
        <v>0.50624999999999998</v>
      </c>
      <c r="G155" s="27">
        <v>5</v>
      </c>
      <c r="H155" s="26">
        <f>F155+TIME(0,G155,0)</f>
        <v>0.50972222222222219</v>
      </c>
      <c r="I155" s="28"/>
    </row>
    <row r="157" spans="1:9" ht="16" x14ac:dyDescent="0.2">
      <c r="A157" s="37"/>
      <c r="B157" s="34"/>
      <c r="C157" s="34"/>
      <c r="D157" s="42"/>
      <c r="E157" s="34"/>
      <c r="F157" s="35"/>
      <c r="G157" s="36"/>
      <c r="H157" s="35"/>
      <c r="I157" s="34"/>
    </row>
    <row r="158" spans="1:9" ht="17" x14ac:dyDescent="0.2">
      <c r="A158" s="38">
        <f>A155+0.01</f>
        <v>8.02</v>
      </c>
      <c r="B158" s="25" t="s">
        <v>56</v>
      </c>
      <c r="C158" s="25" t="s">
        <v>62</v>
      </c>
      <c r="D158" s="41" t="str">
        <f>Parameters!B13</f>
        <v>11-22/2030</v>
      </c>
      <c r="E158" s="25" t="s">
        <v>5</v>
      </c>
      <c r="F158" s="26">
        <f>H155</f>
        <v>0.50972222222222219</v>
      </c>
      <c r="G158" s="27">
        <v>0</v>
      </c>
      <c r="H158" s="26">
        <f>F158+TIME(0,G158,0)</f>
        <v>0.50972222222222219</v>
      </c>
      <c r="I158" s="28"/>
    </row>
    <row r="159" spans="1:9" ht="16" x14ac:dyDescent="0.2">
      <c r="A159" s="37"/>
      <c r="B159" s="34"/>
      <c r="C159" s="34"/>
      <c r="D159" s="42"/>
      <c r="E159" s="34"/>
      <c r="F159" s="35"/>
      <c r="G159" s="36"/>
      <c r="H159" s="35"/>
      <c r="I159" s="34"/>
    </row>
    <row r="160" spans="1:9" ht="17" x14ac:dyDescent="0.2">
      <c r="A160" s="38">
        <f>A158+0.01</f>
        <v>8.0299999999999994</v>
      </c>
      <c r="B160" s="25" t="s">
        <v>54</v>
      </c>
      <c r="C160" s="25" t="s">
        <v>63</v>
      </c>
      <c r="D160" s="41" t="str">
        <f>Parameters!B13</f>
        <v>11-22/2030</v>
      </c>
      <c r="E160" s="25" t="s">
        <v>5</v>
      </c>
      <c r="F160" s="26">
        <f>H158</f>
        <v>0.50972222222222219</v>
      </c>
      <c r="G160" s="27">
        <v>10</v>
      </c>
      <c r="H160" s="26">
        <f>F160+TIME(0,G160,0)</f>
        <v>0.51666666666666661</v>
      </c>
      <c r="I160" s="28"/>
    </row>
    <row r="161" spans="1:9" x14ac:dyDescent="0.15">
      <c r="D161"/>
    </row>
    <row r="162" spans="1:9" ht="17" x14ac:dyDescent="0.2">
      <c r="A162" s="38">
        <f>A160+0.01</f>
        <v>8.0399999999999991</v>
      </c>
      <c r="B162" s="25" t="s">
        <v>57</v>
      </c>
      <c r="C162" s="25"/>
      <c r="D162" s="41"/>
      <c r="E162" s="25" t="s">
        <v>5</v>
      </c>
      <c r="F162" s="26">
        <f>H160</f>
        <v>0.51666666666666661</v>
      </c>
      <c r="G162" s="27">
        <v>0</v>
      </c>
      <c r="H162" s="26">
        <f>F162+TIME(0,G162,0)</f>
        <v>0.51666666666666661</v>
      </c>
      <c r="I162" s="28"/>
    </row>
    <row r="164" spans="1:9" ht="17" x14ac:dyDescent="0.2">
      <c r="A164" s="38">
        <f>A162+0.01</f>
        <v>8.0499999999999989</v>
      </c>
      <c r="B164" s="25"/>
      <c r="C164" s="25"/>
      <c r="D164" s="25"/>
      <c r="E164" s="25" t="s">
        <v>5</v>
      </c>
      <c r="F164" s="26">
        <f>H162</f>
        <v>0.51666666666666661</v>
      </c>
      <c r="G164" s="27">
        <v>0</v>
      </c>
      <c r="H164" s="26">
        <f>F164+TIME(0,G164,0)</f>
        <v>0.51666666666666661</v>
      </c>
      <c r="I164" s="28"/>
    </row>
    <row r="166" spans="1:9" ht="17" x14ac:dyDescent="0.2">
      <c r="A166" s="38">
        <f>A164+0.01</f>
        <v>8.0599999999999987</v>
      </c>
      <c r="B166" s="25"/>
      <c r="C166" s="25"/>
      <c r="D166" s="25"/>
      <c r="E166" s="25" t="s">
        <v>5</v>
      </c>
      <c r="F166" s="26">
        <f>H164</f>
        <v>0.51666666666666661</v>
      </c>
      <c r="G166" s="27">
        <v>0</v>
      </c>
      <c r="H166" s="26">
        <f>F166+TIME(0,G166,0)</f>
        <v>0.51666666666666661</v>
      </c>
      <c r="I166" s="28"/>
    </row>
    <row r="168" spans="1:9" ht="17" x14ac:dyDescent="0.2">
      <c r="A168" s="39">
        <f>1+A153</f>
        <v>9</v>
      </c>
      <c r="B168" s="21"/>
      <c r="C168" s="21" t="s">
        <v>64</v>
      </c>
      <c r="D168" s="21"/>
      <c r="E168" s="21" t="s">
        <v>4</v>
      </c>
      <c r="F168" s="22">
        <f>H166</f>
        <v>0.51666666666666661</v>
      </c>
      <c r="G168" s="23">
        <v>0</v>
      </c>
      <c r="H168" s="22">
        <f>F168+TIME(0,G168,0)</f>
        <v>0.51666666666666661</v>
      </c>
      <c r="I168" s="24"/>
    </row>
    <row r="169" spans="1:9" ht="16" x14ac:dyDescent="0.2">
      <c r="A169" s="37"/>
      <c r="B169" s="34"/>
      <c r="C169" s="34"/>
      <c r="D169" s="34"/>
      <c r="E169" s="34"/>
      <c r="F169" s="35"/>
      <c r="G169" s="36"/>
      <c r="H169" s="35"/>
      <c r="I169" s="34"/>
    </row>
    <row r="170" spans="1:9" ht="17" x14ac:dyDescent="0.2">
      <c r="A170" s="38">
        <f>A168+0.01</f>
        <v>9.01</v>
      </c>
      <c r="B170" s="25"/>
      <c r="C170" s="25"/>
      <c r="D170" s="40"/>
      <c r="E170" s="25" t="s">
        <v>5</v>
      </c>
      <c r="F170" s="26">
        <f>H168</f>
        <v>0.51666666666666661</v>
      </c>
      <c r="G170" s="27">
        <v>0</v>
      </c>
      <c r="H170" s="26">
        <f>F170+TIME(0,G170,0)</f>
        <v>0.51666666666666661</v>
      </c>
      <c r="I170" s="28"/>
    </row>
    <row r="171" spans="1:9" ht="16" x14ac:dyDescent="0.2">
      <c r="C171" s="34"/>
    </row>
    <row r="172" spans="1:9" ht="17" x14ac:dyDescent="0.2">
      <c r="A172" s="38">
        <f>A170+0.01</f>
        <v>9.02</v>
      </c>
      <c r="B172" s="25"/>
      <c r="C172" s="25"/>
      <c r="D172" s="25"/>
      <c r="E172" s="25" t="s">
        <v>5</v>
      </c>
      <c r="F172" s="26">
        <f>H170</f>
        <v>0.51666666666666661</v>
      </c>
      <c r="G172" s="27">
        <v>0</v>
      </c>
      <c r="H172" s="26">
        <f>F172+TIME(0,G172,0)</f>
        <v>0.51666666666666661</v>
      </c>
      <c r="I172" s="28"/>
    </row>
    <row r="174" spans="1:9" ht="17" x14ac:dyDescent="0.2">
      <c r="A174" s="39">
        <f>1+A168</f>
        <v>10</v>
      </c>
      <c r="B174" s="21"/>
      <c r="C174" s="21" t="s">
        <v>65</v>
      </c>
      <c r="D174" s="21"/>
      <c r="E174" s="21" t="s">
        <v>4</v>
      </c>
      <c r="F174" s="22">
        <f>H172</f>
        <v>0.51666666666666661</v>
      </c>
      <c r="G174" s="23">
        <v>0</v>
      </c>
      <c r="H174" s="22">
        <f>F174+TIME(0,G174,0)</f>
        <v>0.51666666666666661</v>
      </c>
      <c r="I174" s="24"/>
    </row>
    <row r="175" spans="1:9" ht="16" x14ac:dyDescent="0.2">
      <c r="A175" s="37"/>
      <c r="B175" s="34"/>
      <c r="C175" s="34"/>
      <c r="D175" s="34"/>
      <c r="E175" s="34"/>
      <c r="F175" s="35"/>
      <c r="G175" s="36"/>
      <c r="H175" s="35"/>
      <c r="I175" s="34"/>
    </row>
    <row r="176" spans="1:9" ht="17" x14ac:dyDescent="0.2">
      <c r="A176" s="38">
        <f>A174+0.01</f>
        <v>10.01</v>
      </c>
      <c r="B176" s="25"/>
      <c r="C176" s="25"/>
      <c r="D176" s="40"/>
      <c r="E176" s="25" t="s">
        <v>5</v>
      </c>
      <c r="F176" s="26">
        <f>H174</f>
        <v>0.51666666666666661</v>
      </c>
      <c r="G176" s="27">
        <v>0</v>
      </c>
      <c r="H176" s="26">
        <f>F176+TIME(0,G176,0)</f>
        <v>0.51666666666666661</v>
      </c>
      <c r="I176" s="28"/>
    </row>
    <row r="177" spans="1:9" ht="16" x14ac:dyDescent="0.2">
      <c r="C177" s="34"/>
    </row>
    <row r="178" spans="1:9" ht="17" x14ac:dyDescent="0.2">
      <c r="A178" s="38">
        <f>A176+0.01</f>
        <v>10.02</v>
      </c>
      <c r="B178" s="25"/>
      <c r="C178" s="25"/>
      <c r="D178" s="25"/>
      <c r="E178" s="25" t="s">
        <v>5</v>
      </c>
      <c r="F178" s="26">
        <f>H176</f>
        <v>0.51666666666666661</v>
      </c>
      <c r="G178" s="27">
        <v>0</v>
      </c>
      <c r="H178" s="26">
        <f>F178+TIME(0,G178,0)</f>
        <v>0.51666666666666661</v>
      </c>
      <c r="I178" s="28"/>
    </row>
    <row r="180" spans="1:9" ht="17" x14ac:dyDescent="0.2">
      <c r="A180" s="39">
        <f>1+A174</f>
        <v>11</v>
      </c>
      <c r="B180" s="21"/>
      <c r="C180" s="21" t="s">
        <v>66</v>
      </c>
      <c r="D180" s="21"/>
      <c r="E180" s="21" t="s">
        <v>4</v>
      </c>
      <c r="F180" s="22">
        <f>H178</f>
        <v>0.51666666666666661</v>
      </c>
      <c r="G180" s="23">
        <v>0</v>
      </c>
      <c r="H180" s="22">
        <f>F180+TIME(0,G180,0)</f>
        <v>0.51666666666666661</v>
      </c>
      <c r="I180" s="24"/>
    </row>
    <row r="182" spans="1:9" ht="17" x14ac:dyDescent="0.2">
      <c r="A182" s="38">
        <f>A180+0.01</f>
        <v>11.01</v>
      </c>
      <c r="B182" s="25"/>
      <c r="C182" s="25" t="s">
        <v>67</v>
      </c>
      <c r="D182" s="40"/>
      <c r="E182" s="25" t="s">
        <v>5</v>
      </c>
      <c r="F182" s="26">
        <f>H180</f>
        <v>0.51666666666666661</v>
      </c>
      <c r="G182" s="27">
        <v>0</v>
      </c>
      <c r="H182" s="26">
        <f>F182+TIME(0,G182,0)</f>
        <v>0.51666666666666661</v>
      </c>
      <c r="I182" s="28"/>
    </row>
    <row r="183" spans="1:9" ht="14" x14ac:dyDescent="0.15">
      <c r="A183" s="29"/>
      <c r="B183" s="29"/>
      <c r="C183" s="29" t="s">
        <v>25</v>
      </c>
      <c r="D183" s="29"/>
      <c r="E183" s="29"/>
      <c r="F183" s="30"/>
      <c r="G183" s="31">
        <f>(H183-H182) * 24 * 60</f>
        <v>6.0000000000001386</v>
      </c>
      <c r="H183" s="30">
        <v>0.52083333333333337</v>
      </c>
      <c r="I183" s="29"/>
    </row>
  </sheetData>
  <mergeCells count="14">
    <mergeCell ref="A6:I6"/>
    <mergeCell ref="A2:I2"/>
    <mergeCell ref="A1:I1"/>
    <mergeCell ref="A3:I3"/>
    <mergeCell ref="A4:I4"/>
    <mergeCell ref="A5:I5"/>
    <mergeCell ref="A7:I7"/>
    <mergeCell ref="A79:I79"/>
    <mergeCell ref="A133:I133"/>
    <mergeCell ref="A17:I17"/>
    <mergeCell ref="A13:I13"/>
    <mergeCell ref="A9:I9"/>
    <mergeCell ref="A8:I8"/>
    <mergeCell ref="A10:I10"/>
  </mergeCells>
  <phoneticPr fontId="0" type="noConversion"/>
  <hyperlinks>
    <hyperlink ref="D43" r:id="rId1" xr:uid="{00000000-0004-0000-0300-000000000000}"/>
    <hyperlink ref="D105" r:id="rId2" xr:uid="{734ABC8A-C0C7-1142-A9DE-94DC367FE7CE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5"/>
  <sheetViews>
    <sheetView tabSelected="1" zoomScale="150" zoomScaleNormal="150" workbookViewId="0">
      <selection activeCell="E8" sqref="E8"/>
    </sheetView>
  </sheetViews>
  <sheetFormatPr baseColWidth="10" defaultColWidth="8.83203125" defaultRowHeight="13" x14ac:dyDescent="0.15"/>
  <cols>
    <col min="1" max="1" width="10" style="52" customWidth="1"/>
    <col min="2" max="2" width="6.83203125" style="49" customWidth="1"/>
    <col min="3" max="3" width="6.33203125" style="49" customWidth="1"/>
    <col min="4" max="4" width="5.6640625" style="49" customWidth="1"/>
    <col min="5" max="5" width="54" style="49" customWidth="1"/>
    <col min="6" max="6" width="30.33203125" style="49" customWidth="1"/>
    <col min="7" max="7" width="39.33203125" style="50" customWidth="1"/>
    <col min="8" max="16384" width="8.83203125" style="49"/>
  </cols>
  <sheetData>
    <row r="1" spans="1:7" s="48" customFormat="1" ht="28" x14ac:dyDescent="0.15">
      <c r="A1" s="51" t="s">
        <v>69</v>
      </c>
      <c r="B1" s="48" t="s">
        <v>70</v>
      </c>
      <c r="C1" s="48" t="s">
        <v>71</v>
      </c>
      <c r="D1" s="48" t="s">
        <v>72</v>
      </c>
      <c r="E1" s="48" t="s">
        <v>73</v>
      </c>
      <c r="F1" s="48" t="s">
        <v>74</v>
      </c>
      <c r="G1" s="48" t="s">
        <v>87</v>
      </c>
    </row>
    <row r="2" spans="1:7" x14ac:dyDescent="0.15">
      <c r="A2">
        <v>10</v>
      </c>
      <c r="B2">
        <v>2023</v>
      </c>
      <c r="C2">
        <v>108</v>
      </c>
      <c r="D2">
        <v>0</v>
      </c>
      <c r="E2" t="s">
        <v>119</v>
      </c>
      <c r="F2" t="s">
        <v>118</v>
      </c>
      <c r="G2"/>
    </row>
    <row r="3" spans="1:7" x14ac:dyDescent="0.15">
      <c r="A3">
        <v>11</v>
      </c>
      <c r="B3">
        <v>2023</v>
      </c>
      <c r="C3">
        <v>109</v>
      </c>
      <c r="D3">
        <v>0</v>
      </c>
      <c r="E3" t="s">
        <v>117</v>
      </c>
      <c r="F3" t="s">
        <v>118</v>
      </c>
    </row>
    <row r="4" spans="1:7" x14ac:dyDescent="0.15">
      <c r="A4">
        <v>20</v>
      </c>
      <c r="B4">
        <v>2023</v>
      </c>
      <c r="C4">
        <v>122</v>
      </c>
      <c r="D4">
        <v>0</v>
      </c>
      <c r="E4" t="s">
        <v>121</v>
      </c>
      <c r="F4" t="s">
        <v>116</v>
      </c>
    </row>
    <row r="5" spans="1:7" x14ac:dyDescent="0.15">
      <c r="A5">
        <v>21</v>
      </c>
      <c r="B5">
        <v>2023</v>
      </c>
      <c r="C5">
        <v>113</v>
      </c>
      <c r="D5">
        <v>0</v>
      </c>
      <c r="E5" t="s">
        <v>115</v>
      </c>
      <c r="F5" t="s">
        <v>116</v>
      </c>
    </row>
  </sheetData>
  <sortState xmlns:xlrd2="http://schemas.microsoft.com/office/spreadsheetml/2017/richdata2" ref="A2:G5">
    <sortCondition ref="A2:A5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2.5" customWidth="1"/>
    <col min="2" max="2" width="59.5" customWidth="1"/>
  </cols>
  <sheetData>
    <row r="1" spans="1:2" x14ac:dyDescent="0.15">
      <c r="A1" s="13" t="s">
        <v>42</v>
      </c>
      <c r="B1" s="13" t="s">
        <v>104</v>
      </c>
    </row>
    <row r="2" spans="1:2" x14ac:dyDescent="0.15">
      <c r="A2" s="13" t="s">
        <v>43</v>
      </c>
      <c r="B2" s="13" t="s">
        <v>105</v>
      </c>
    </row>
    <row r="3" spans="1:2" ht="14" thickBot="1" x14ac:dyDescent="0.2">
      <c r="A3" s="13" t="s">
        <v>44</v>
      </c>
      <c r="B3" s="13" t="s">
        <v>106</v>
      </c>
    </row>
    <row r="4" spans="1:2" x14ac:dyDescent="0.15">
      <c r="A4" t="s">
        <v>45</v>
      </c>
      <c r="B4" s="14">
        <v>44941</v>
      </c>
    </row>
    <row r="5" spans="1:2" x14ac:dyDescent="0.15">
      <c r="A5" s="13" t="s">
        <v>46</v>
      </c>
      <c r="B5" s="15">
        <f>B4+1</f>
        <v>44942</v>
      </c>
    </row>
    <row r="6" spans="1:2" ht="14" thickBot="1" x14ac:dyDescent="0.2">
      <c r="A6" t="s">
        <v>47</v>
      </c>
      <c r="B6" s="16">
        <v>6</v>
      </c>
    </row>
    <row r="7" spans="1:2" x14ac:dyDescent="0.15">
      <c r="A7" t="s">
        <v>48</v>
      </c>
      <c r="B7" s="14">
        <f>B4+B6-1</f>
        <v>44946</v>
      </c>
    </row>
    <row r="8" spans="1:2" x14ac:dyDescent="0.15">
      <c r="A8" s="20" t="s">
        <v>49</v>
      </c>
      <c r="B8" s="20">
        <v>2</v>
      </c>
    </row>
    <row r="9" spans="1:2" ht="16" x14ac:dyDescent="0.2">
      <c r="A9" s="20" t="s">
        <v>50</v>
      </c>
      <c r="B9" s="6" t="s">
        <v>120</v>
      </c>
    </row>
    <row r="13" spans="1:2" x14ac:dyDescent="0.15">
      <c r="A13" t="s">
        <v>15</v>
      </c>
      <c r="B13" s="13" t="s">
        <v>107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2023-01-18T20:03:08Z</dcterms:modified>
  <cp:category/>
</cp:coreProperties>
</file>