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07-10-July-Montreal-Pleanary/Chair Meeting Slides/"/>
    </mc:Choice>
  </mc:AlternateContent>
  <xr:revisionPtr revIDLastSave="0" documentId="13_ncr:1_{4DC7E876-523D-7C4E-AF63-39212E0F3D5D}" xr6:coauthVersionLast="47" xr6:coauthVersionMax="47" xr10:uidLastSave="{00000000-0000-0000-0000-000000000000}"/>
  <bookViews>
    <workbookView xWindow="2980" yWindow="3120" windowWidth="31920" windowHeight="19280" activeTab="3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9" i="4" l="1"/>
  <c r="A89" i="4"/>
  <c r="A4" i="4" l="1"/>
  <c r="B5" i="7"/>
  <c r="B3" i="1"/>
  <c r="H79" i="4" l="1"/>
  <c r="F81" i="4" s="1"/>
  <c r="H81" i="4" s="1"/>
  <c r="F83" i="4" s="1"/>
  <c r="H83" i="4" s="1"/>
  <c r="F85" i="4" s="1"/>
  <c r="H85" i="4" s="1"/>
  <c r="F87" i="4" s="1"/>
  <c r="H87" i="4" s="1"/>
  <c r="H89" i="4" l="1"/>
  <c r="F91" i="4" s="1"/>
  <c r="H91" i="4" s="1"/>
  <c r="F93" i="4" s="1"/>
  <c r="H93" i="4" s="1"/>
  <c r="F95" i="4" s="1"/>
  <c r="H95" i="4" s="1"/>
  <c r="F97" i="4" s="1"/>
  <c r="H97" i="4" s="1"/>
  <c r="G98" i="4" s="1"/>
  <c r="H104" i="4"/>
  <c r="F106" i="4" s="1"/>
  <c r="H106" i="4" s="1"/>
  <c r="F108" i="4" s="1"/>
  <c r="H108" i="4" s="1"/>
  <c r="F110" i="4" s="1"/>
  <c r="H110" i="4" s="1"/>
  <c r="F112" i="4" s="1"/>
  <c r="H112" i="4" s="1"/>
  <c r="F114" i="4" s="1"/>
  <c r="H114" i="4" l="1"/>
  <c r="F116" i="4" s="1"/>
  <c r="H116" i="4" s="1"/>
  <c r="F118" i="4" s="1"/>
  <c r="H118" i="4" s="1"/>
  <c r="F120" i="4" s="1"/>
  <c r="H120" i="4" s="1"/>
  <c r="F122" i="4" s="1"/>
  <c r="H122" i="4" s="1"/>
  <c r="F125" i="4" s="1"/>
  <c r="B8" i="1" l="1"/>
  <c r="A41" i="4"/>
  <c r="A51" i="4" s="1"/>
  <c r="A57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27" i="4"/>
  <c r="D129" i="4"/>
  <c r="D131" i="4"/>
  <c r="D133" i="4"/>
  <c r="B7" i="7"/>
  <c r="A59" i="4" l="1"/>
  <c r="A61" i="4" s="1"/>
  <c r="A63" i="4"/>
  <c r="A53" i="4"/>
  <c r="A73" i="4"/>
  <c r="A79" i="4" s="1"/>
  <c r="F49" i="4"/>
  <c r="H49" i="4" s="1"/>
  <c r="F51" i="4" s="1"/>
  <c r="A43" i="4"/>
  <c r="A45" i="4" s="1"/>
  <c r="A47" i="4" s="1"/>
  <c r="A49" i="4" s="1"/>
  <c r="H51" i="4" l="1"/>
  <c r="F53" i="4" s="1"/>
  <c r="H53" i="4" s="1"/>
  <c r="F55" i="4" s="1"/>
  <c r="H55" i="4" s="1"/>
  <c r="A65" i="4"/>
  <c r="A67" i="4" s="1"/>
  <c r="A69" i="4" s="1"/>
  <c r="A71" i="4" s="1"/>
  <c r="A81" i="4"/>
  <c r="A83" i="4" s="1"/>
  <c r="A85" i="4" s="1"/>
  <c r="A87" i="4" s="1"/>
  <c r="F57" i="4" l="1"/>
  <c r="H57" i="4" s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F69" i="4" s="1"/>
  <c r="H69" i="4" s="1"/>
  <c r="F71" i="4" s="1"/>
  <c r="H71" i="4" s="1"/>
  <c r="F73" i="4" s="1"/>
  <c r="H73" i="4" s="1"/>
  <c r="G74" i="4" s="1"/>
  <c r="A97" i="4"/>
  <c r="A104" i="4" s="1"/>
  <c r="A91" i="4"/>
  <c r="A93" i="4" s="1"/>
  <c r="A95" i="4" s="1"/>
  <c r="H125" i="4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G154" i="4" s="1"/>
  <c r="A106" i="4" l="1"/>
  <c r="A108" i="4" s="1"/>
  <c r="A110" i="4" s="1"/>
  <c r="A112" i="4" s="1"/>
  <c r="A114" i="4"/>
  <c r="A125" i="4" l="1"/>
  <c r="A116" i="4"/>
  <c r="A118" i="4" s="1"/>
  <c r="A120" i="4" s="1"/>
  <c r="A122" i="4" s="1"/>
  <c r="A127" i="4" l="1"/>
  <c r="A129" i="4" s="1"/>
  <c r="A131" i="4" s="1"/>
  <c r="A133" i="4" s="1"/>
  <c r="A135" i="4" s="1"/>
  <c r="A137" i="4" s="1"/>
  <c r="A139" i="4"/>
  <c r="A145" i="4" l="1"/>
  <c r="A141" i="4"/>
  <c r="A143" i="4" s="1"/>
  <c r="A151" i="4" l="1"/>
  <c r="A153" i="4" s="1"/>
  <c r="A147" i="4"/>
  <c r="A14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8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78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03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03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<sst xmlns="http://schemas.openxmlformats.org/spreadsheetml/2006/main" count="229" uniqueCount="118">
  <si>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</si>
  <si>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</si>
  <si>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</si>
  <si>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</si>
  <si>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</si>
  <si>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</si>
  <si>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</si>
  <si>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</si>
  <si>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</si>
  <si>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</si>
  <si>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</si>
  <si>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</si>
  <si>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</si>
  <si>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</si>
  <si>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</si>
  <si>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</si>
  <si>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</si>
  <si>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</si>
  <si>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</si>
  <si>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</si>
  <si>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</si>
  <si>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</si>
  <si>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</si>
  <si>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</si>
  <si>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</si>
  <si>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</si>
  <si>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</si>
  <si>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</si>
  <si>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</si>
  <si>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</si>
  <si>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</si>
  <si>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</si>
  <si>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</si>
  <si>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</si>
  <si>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</si>
  <si>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</si>
  <si>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</si>
  <si>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</si>
  <si>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</si>
  <si>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</si>
  <si>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</si>
  <si>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</si>
  <si>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</si>
  <si>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</si>
  <si>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</si>
  <si>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</si>
  <si>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</si>
  <si>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</si>
  <si>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</si>
  <si>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</si>
  <si>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</si>
  <si>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</si>
  <si>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</si>
  <si>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</si>
  <si>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</si>
  <si>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</si>
  <si>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</si>
  <si>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</si>
  <si>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</si>
  <si>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</si>
  <si>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</si>
  <si>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</si>
  <si>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</si>
  <si>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</si>
  <si>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</si>
  <si>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</si>
  <si>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</si>
  <si>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</si>
  <si>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</si>
  <si>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</si>
  <si>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</si>
  <si>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</si>
  <si>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</si>
  <si>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</si>
  <si>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</si>
  <si>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</si>
  <si>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</si>
  <si>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</si>
  <si>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</si>
  <si>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</si>
  <si>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</si>
  <si>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</si>
  <si>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</si>
  <si>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</si>
  <si>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</si>
  <si>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</si>
  <si>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</si>
  <si>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</si>
  <si>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</si>
  <si>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</si>
  <si>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</si>
  <si>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</si>
  <si>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</si>
  <si>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</si>
  <si>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</si>
  <si>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</si>
  <si>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</si>
  <si>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</si>
  <si>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</si>
  <si>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May 2022</t>
  </si>
  <si>
    <t>May 2022 TGbc Agenda</t>
  </si>
  <si>
    <t>MI</t>
  </si>
  <si>
    <t>Approval of timeline</t>
  </si>
  <si>
    <t>194rd IEEE 802.11 WIRELESS LOCAL AREA NETWORKS SESSION</t>
  </si>
  <si>
    <t>July 10 -15, 2022</t>
  </si>
  <si>
    <t>2022-07-10</t>
  </si>
  <si>
    <t>11-22/0864</t>
  </si>
  <si>
    <t>TGbc Agenda - Tuesday 2022-07-12 - 08:00h -- 10:00h ET</t>
  </si>
  <si>
    <t>TGbc Agenda - Wednesday 2022-07-13 - 08:00h -- 10:00h ET</t>
  </si>
  <si>
    <t>TGbc Agenda - Thursday 2022-07-14 - 10:30h -- 12:30h ET</t>
  </si>
  <si>
    <t>Approve the following TGbc minutes
11-22/0701r0 (May online plenary),
11-22/07804r0 (May 24 telco),
11-22/0823r0 (June 07 telco)
11-22/0874r0 (June 14 telco)
11-22/0902r0 (June 21 telco)
11-22/0926r0 (June 28 telco)
11-22/0951r0 (July 05 telco)</t>
  </si>
  <si>
    <t>Motion to approve comment resolutions</t>
  </si>
  <si>
    <t>Approve the comment resolution(s) as contained in the “2022-06-12 - ready for motion” tab of 11-22/0686r13.</t>
  </si>
  <si>
    <t>Review of MDR Report</t>
  </si>
  <si>
    <t>Motion: Approve MDR and instruct Editor to incorporate resulting changes to the draft</t>
  </si>
  <si>
    <t>Discussion of MDR</t>
  </si>
  <si>
    <t>Editor</t>
  </si>
  <si>
    <t>11-22/699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</si>
</sst>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9" fillId="0" borderId="0" xfId="0" applyNumberFormat="1" applyFont="1" applyBorder="1" applyAlignment="1">
      <alignment horizontal="right" vertical="top" wrapText="1"/>
    </xf>
    <xf numFmtId="0" fontId="0" fillId="0" borderId="0" xfId="0" applyNumberForma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mentor.ieee.org/802.11/documents?is_dcn=699&amp;is_group=0000&amp;is_year=2022" TargetMode="External"/><Relationship Id="rId1" Type="http://schemas.openxmlformats.org/officeDocument/2006/relationships/hyperlink" Target="http://standards.ieee.org/about/sasb/patcom/materials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802.11-22/0585r" &amp; Parameters!B8</f>
        <v>doc.: IEEE 802.11-22/0585r0</v>
      </c>
    </row>
    <row r="4" spans="1:9" ht="16" customHeight="1" x14ac:dyDescent="0.2">
      <c r="A4" s="2" t="s">
        <v>27</v>
      </c>
      <c r="B4" s="8" t="s">
        <v>99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100</v>
      </c>
    </row>
    <row r="8" spans="1:9" x14ac:dyDescent="0.2">
      <c r="A8" s="2" t="s">
        <v>39</v>
      </c>
      <c r="B8" s="9" t="str">
        <f>Parameters!B9</f>
        <v>2022-07-10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5"/>
      <c r="C27" s="65"/>
      <c r="D27" s="65"/>
      <c r="E27" s="65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4"/>
      <c r="C29" s="64"/>
      <c r="D29" s="64"/>
      <c r="E29" s="64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4"/>
      <c r="C31" s="64"/>
      <c r="D31" s="64"/>
      <c r="E31" s="64"/>
    </row>
    <row r="32" spans="1:5" ht="15.75" customHeight="1" x14ac:dyDescent="0.2">
      <c r="B32" s="64"/>
      <c r="C32" s="64"/>
      <c r="D32" s="64"/>
      <c r="E32" s="64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4"/>
  <sheetViews>
    <sheetView zoomScale="110" zoomScaleNormal="110" workbookViewId="0">
      <selection activeCell="D61" sqref="D61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75" t="str">
        <f>Parameters!B1</f>
        <v>194rd IEEE 802.11 WIRELESS LOCAL AREA NETWORKS SESSION</v>
      </c>
      <c r="B1" s="76"/>
      <c r="C1" s="76"/>
      <c r="D1" s="76"/>
      <c r="E1" s="76"/>
      <c r="F1" s="76"/>
      <c r="G1" s="76"/>
      <c r="H1" s="76"/>
      <c r="I1" s="76"/>
    </row>
    <row r="2" spans="1:9" ht="25" customHeight="1" x14ac:dyDescent="0.25">
      <c r="A2" s="73" t="s">
        <v>80</v>
      </c>
      <c r="B2" s="74"/>
      <c r="C2" s="74"/>
      <c r="D2" s="74"/>
      <c r="E2" s="74"/>
      <c r="F2" s="74"/>
      <c r="G2" s="74"/>
      <c r="H2" s="74"/>
      <c r="I2" s="74"/>
    </row>
    <row r="3" spans="1:9" ht="25" customHeight="1" x14ac:dyDescent="0.2">
      <c r="A3" s="75" t="str">
        <f>Parameters!B2</f>
        <v>Electronic Online Meeting</v>
      </c>
      <c r="B3" s="76"/>
      <c r="C3" s="76"/>
      <c r="D3" s="76"/>
      <c r="E3" s="76"/>
      <c r="F3" s="76"/>
      <c r="G3" s="76"/>
      <c r="H3" s="76"/>
      <c r="I3" s="76"/>
    </row>
    <row r="4" spans="1:9" ht="25" customHeight="1" x14ac:dyDescent="0.2">
      <c r="A4" s="77" t="str">
        <f>Parameters!B3</f>
        <v>July 10 -15, 2022</v>
      </c>
      <c r="B4" s="76"/>
      <c r="C4" s="76"/>
      <c r="D4" s="76"/>
      <c r="E4" s="76"/>
      <c r="F4" s="76"/>
      <c r="G4" s="76"/>
      <c r="H4" s="76"/>
      <c r="I4" s="76"/>
    </row>
    <row r="5" spans="1:9" ht="18" customHeight="1" x14ac:dyDescent="0.15">
      <c r="A5" s="69" t="s">
        <v>81</v>
      </c>
      <c r="B5" s="70"/>
      <c r="C5" s="70"/>
      <c r="D5" s="70"/>
      <c r="E5" s="70"/>
      <c r="F5" s="70"/>
      <c r="G5" s="70"/>
      <c r="H5" s="70"/>
      <c r="I5" s="70"/>
    </row>
    <row r="6" spans="1:9" ht="18" customHeight="1" x14ac:dyDescent="0.15">
      <c r="A6" s="69" t="s">
        <v>82</v>
      </c>
      <c r="B6" s="70"/>
      <c r="C6" s="70"/>
      <c r="D6" s="70"/>
      <c r="E6" s="70"/>
      <c r="F6" s="70"/>
      <c r="G6" s="70"/>
      <c r="H6" s="70"/>
      <c r="I6" s="70"/>
    </row>
    <row r="7" spans="1:9" ht="18" customHeight="1" x14ac:dyDescent="0.15">
      <c r="A7" s="69" t="s">
        <v>96</v>
      </c>
      <c r="B7" s="70"/>
      <c r="C7" s="70"/>
      <c r="D7" s="70"/>
      <c r="E7" s="70"/>
      <c r="F7" s="70"/>
      <c r="G7" s="70"/>
      <c r="H7" s="70"/>
      <c r="I7" s="70"/>
    </row>
    <row r="8" spans="1:9" ht="18" customHeight="1" x14ac:dyDescent="0.15">
      <c r="A8" s="69" t="s">
        <v>83</v>
      </c>
      <c r="B8" s="70"/>
      <c r="C8" s="70"/>
      <c r="D8" s="70"/>
      <c r="E8" s="70"/>
      <c r="F8" s="70"/>
      <c r="G8" s="70"/>
      <c r="H8" s="70"/>
      <c r="I8" s="70"/>
    </row>
    <row r="9" spans="1:9" ht="18" customHeight="1" x14ac:dyDescent="0.15">
      <c r="A9" s="68" t="s">
        <v>97</v>
      </c>
      <c r="B9" s="69"/>
      <c r="C9" s="69"/>
      <c r="D9" s="69"/>
      <c r="E9" s="69"/>
      <c r="F9" s="69"/>
      <c r="G9" s="69"/>
      <c r="H9" s="69"/>
      <c r="I9" s="69"/>
    </row>
    <row r="10" spans="1:9" ht="30" customHeight="1" x14ac:dyDescent="0.3">
      <c r="A10" s="71" t="str">
        <f>"Agenda R" &amp; Parameters!$B$8</f>
        <v>Agenda R0</v>
      </c>
      <c r="B10" s="72"/>
      <c r="C10" s="72"/>
      <c r="D10" s="72"/>
      <c r="E10" s="72"/>
      <c r="F10" s="72"/>
      <c r="G10" s="72"/>
      <c r="H10" s="72"/>
      <c r="I10" s="72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67" t="s">
        <v>73</v>
      </c>
      <c r="B13" s="67"/>
      <c r="C13" s="67"/>
      <c r="D13" s="67"/>
      <c r="E13" s="67"/>
      <c r="F13" s="67"/>
      <c r="G13" s="67"/>
      <c r="H13" s="67"/>
      <c r="I13" s="67"/>
    </row>
    <row r="17" spans="1:9" ht="16" x14ac:dyDescent="0.2">
      <c r="A17" s="66" t="s">
        <v>107</v>
      </c>
      <c r="B17" s="66"/>
      <c r="C17" s="66"/>
      <c r="D17" s="66"/>
      <c r="E17" s="66"/>
      <c r="F17" s="66"/>
      <c r="G17" s="66"/>
      <c r="H17" s="66"/>
      <c r="I17" s="66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0.33333333333333331</v>
      </c>
      <c r="G19" s="27">
        <v>0</v>
      </c>
      <c r="H19" s="26">
        <f>F19+TIME(0,G19,0)</f>
        <v>0.33333333333333331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0.33333333333333331</v>
      </c>
      <c r="G21" s="31">
        <v>1</v>
      </c>
      <c r="H21" s="30">
        <f>F21+TIME(0,G21,0)</f>
        <v>0.33402777777777776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0.33402777777777776</v>
      </c>
      <c r="G23" s="31">
        <v>1</v>
      </c>
      <c r="H23" s="30">
        <f>F23+TIME(0,G23,0)</f>
        <v>0.3347222222222222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11-22/0864</v>
      </c>
      <c r="E25" s="29" t="s">
        <v>5</v>
      </c>
      <c r="F25" s="30">
        <f>H23</f>
        <v>0.3347222222222222</v>
      </c>
      <c r="G25" s="31">
        <v>1</v>
      </c>
      <c r="H25" s="30">
        <f>F25+TIME(0,G25,0)</f>
        <v>0.33541666666666664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11-22/0864</v>
      </c>
      <c r="E27" s="29" t="s">
        <v>5</v>
      </c>
      <c r="F27" s="30">
        <f>H25</f>
        <v>0.33541666666666664</v>
      </c>
      <c r="G27" s="31">
        <v>1</v>
      </c>
      <c r="H27" s="30">
        <f>F27+TIME(0,G27,0)</f>
        <v>0.33611111111111108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11-22/0864</v>
      </c>
      <c r="E29" s="29" t="s">
        <v>5</v>
      </c>
      <c r="F29" s="30">
        <f>H27</f>
        <v>0.33611111111111108</v>
      </c>
      <c r="G29" s="31">
        <v>5</v>
      </c>
      <c r="H29" s="30">
        <f>F29+TIME(0,G29,0)</f>
        <v>0.33958333333333329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0.33958333333333329</v>
      </c>
      <c r="G31" s="31">
        <v>10</v>
      </c>
      <c r="H31" s="30">
        <f>F31+TIME(0,G31,0)</f>
        <v>0.34652777777777771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92</v>
      </c>
      <c r="D33" s="45"/>
      <c r="E33" s="29" t="s">
        <v>5</v>
      </c>
      <c r="F33" s="30">
        <f>H31</f>
        <v>0.34652777777777771</v>
      </c>
      <c r="G33" s="31">
        <v>0</v>
      </c>
      <c r="H33" s="30">
        <f>F33+TIME(0,G33,0)</f>
        <v>0.34652777777777771</v>
      </c>
      <c r="I33" s="32"/>
    </row>
    <row r="34" spans="1:9" ht="17" x14ac:dyDescent="0.2">
      <c r="A34" s="41"/>
      <c r="B34" s="38"/>
      <c r="C34" s="46" t="s">
        <v>89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93</v>
      </c>
      <c r="D35" s="45"/>
      <c r="E35" s="29" t="s">
        <v>5</v>
      </c>
      <c r="F35" s="30">
        <f>H33</f>
        <v>0.34652777777777771</v>
      </c>
      <c r="G35" s="31">
        <v>0</v>
      </c>
      <c r="H35" s="30">
        <f>F35+TIME(0,G35,0)</f>
        <v>0.34652777777777771</v>
      </c>
      <c r="I35" s="32"/>
    </row>
    <row r="36" spans="1:9" ht="113" customHeight="1" x14ac:dyDescent="0.2">
      <c r="A36" s="41"/>
      <c r="B36" s="38"/>
      <c r="C36" s="51" t="s">
        <v>110</v>
      </c>
      <c r="D36" s="38" t="s">
        <v>94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0.34652777777777771</v>
      </c>
      <c r="G37" s="31">
        <v>0</v>
      </c>
      <c r="H37" s="30">
        <f>F37+TIME(0,G37,0)</f>
        <v>0.34652777777777771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0.34652777777777771</v>
      </c>
      <c r="G39" s="31">
        <v>0</v>
      </c>
      <c r="H39" s="30">
        <f>F39+TIME(0,G39,0)</f>
        <v>0.34652777777777771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0.34652777777777771</v>
      </c>
      <c r="G41" s="27">
        <v>0</v>
      </c>
      <c r="H41" s="26">
        <f>F41+TIME(0,G41,0)</f>
        <v>0.34652777777777771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0.34652777777777771</v>
      </c>
      <c r="G43" s="31">
        <v>3</v>
      </c>
      <c r="H43" s="30">
        <f>F43+TIME(0,G43,0)</f>
        <v>0.34861111111111104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11-22/0864</v>
      </c>
      <c r="E45" s="29" t="s">
        <v>5</v>
      </c>
      <c r="F45" s="30">
        <f>H43</f>
        <v>0.34861111111111104</v>
      </c>
      <c r="G45" s="31">
        <v>1</v>
      </c>
      <c r="H45" s="30">
        <f>F45+TIME(0,G45,0)</f>
        <v>0.34930555555555548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11-22/0864</v>
      </c>
      <c r="E47" s="29" t="s">
        <v>5</v>
      </c>
      <c r="F47" s="30">
        <f>H45</f>
        <v>0.34930555555555548</v>
      </c>
      <c r="G47" s="31">
        <v>1</v>
      </c>
      <c r="H47" s="30">
        <f>F47+TIME(0,G47,0)</f>
        <v>0.34999999999999992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0.34999999999999992</v>
      </c>
      <c r="G49" s="31">
        <v>0</v>
      </c>
      <c r="H49" s="30">
        <f>F49+TIME(0,G49,0)</f>
        <v>0.34999999999999992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ht="17" x14ac:dyDescent="0.2">
      <c r="A51" s="43">
        <f>A41+1</f>
        <v>3</v>
      </c>
      <c r="B51" s="25"/>
      <c r="C51" s="25" t="s">
        <v>111</v>
      </c>
      <c r="D51" s="25"/>
      <c r="E51" s="25" t="s">
        <v>4</v>
      </c>
      <c r="F51" s="26">
        <f>H49</f>
        <v>0.34999999999999992</v>
      </c>
      <c r="G51" s="27">
        <v>0</v>
      </c>
      <c r="H51" s="26">
        <f>F51+TIME(0,G51,0)</f>
        <v>0.34999999999999992</v>
      </c>
      <c r="I51" s="28"/>
    </row>
    <row r="52" spans="1:9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ht="17" x14ac:dyDescent="0.2">
      <c r="A53" s="42">
        <f>A51+0.01</f>
        <v>3.01</v>
      </c>
      <c r="B53" s="29" t="s">
        <v>101</v>
      </c>
      <c r="C53" s="29" t="s">
        <v>102</v>
      </c>
      <c r="D53" s="44"/>
      <c r="E53" s="29" t="s">
        <v>4</v>
      </c>
      <c r="F53" s="30">
        <f>H51</f>
        <v>0.34999999999999992</v>
      </c>
      <c r="G53" s="31">
        <v>0</v>
      </c>
      <c r="H53" s="30">
        <f>F53+TIME(0,G53,0)</f>
        <v>0.34999999999999992</v>
      </c>
      <c r="I53" s="32"/>
    </row>
    <row r="54" spans="1:9" ht="51" x14ac:dyDescent="0.2">
      <c r="A54" s="41"/>
      <c r="B54" s="38"/>
      <c r="C54" s="51" t="s">
        <v>112</v>
      </c>
      <c r="D54" s="38" t="s">
        <v>94</v>
      </c>
      <c r="E54" s="38"/>
      <c r="F54" s="39"/>
      <c r="G54" s="40"/>
      <c r="H54" s="39"/>
      <c r="I54" s="38"/>
    </row>
    <row r="55" spans="1:9" ht="16" x14ac:dyDescent="0.2">
      <c r="A55" s="42"/>
      <c r="B55" s="29"/>
      <c r="C55" s="29"/>
      <c r="D55" s="44"/>
      <c r="E55" s="29"/>
      <c r="F55" s="30">
        <f>H53</f>
        <v>0.34999999999999992</v>
      </c>
      <c r="G55" s="31">
        <v>0</v>
      </c>
      <c r="H55" s="30">
        <f>F55+TIME(0,G55,0)</f>
        <v>0.34999999999999992</v>
      </c>
      <c r="I55" s="32"/>
    </row>
    <row r="56" spans="1:9" s="20" customFormat="1" ht="16" x14ac:dyDescent="0.2">
      <c r="A56" s="50"/>
      <c r="B56" s="38"/>
      <c r="C56" s="38"/>
      <c r="D56" s="38"/>
      <c r="E56" s="38"/>
      <c r="F56" s="39"/>
      <c r="G56" s="40"/>
      <c r="H56" s="39"/>
      <c r="I56" s="38"/>
    </row>
    <row r="57" spans="1:9" ht="17" x14ac:dyDescent="0.2">
      <c r="A57" s="43">
        <f>A51+1</f>
        <v>4</v>
      </c>
      <c r="B57" s="25"/>
      <c r="C57" s="25" t="s">
        <v>113</v>
      </c>
      <c r="D57" s="25"/>
      <c r="E57" s="25"/>
      <c r="F57" s="26">
        <f>H55</f>
        <v>0.34999999999999992</v>
      </c>
      <c r="G57" s="27">
        <v>0</v>
      </c>
      <c r="H57" s="26">
        <f>F57+TIME(0,G57,0)</f>
        <v>0.34999999999999992</v>
      </c>
      <c r="I57" s="28"/>
    </row>
    <row r="58" spans="1:9" s="20" customFormat="1" ht="16" x14ac:dyDescent="0.2">
      <c r="A58" s="50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4.01</v>
      </c>
      <c r="B59" s="29" t="s">
        <v>60</v>
      </c>
      <c r="C59" s="29" t="s">
        <v>115</v>
      </c>
      <c r="D59" s="44" t="s">
        <v>117</v>
      </c>
      <c r="E59" s="29" t="s">
        <v>116</v>
      </c>
      <c r="F59" s="30">
        <f>H57</f>
        <v>0.34999999999999992</v>
      </c>
      <c r="G59" s="31">
        <v>15</v>
      </c>
      <c r="H59" s="30">
        <f>F59+TIME(0,G59,0)</f>
        <v>0.36041666666666661</v>
      </c>
      <c r="I59" s="32"/>
    </row>
    <row r="60" spans="1:9" s="20" customFormat="1" ht="16" x14ac:dyDescent="0.2">
      <c r="A60" s="41"/>
      <c r="B60" s="38"/>
      <c r="C60" s="38"/>
      <c r="D60" s="38"/>
      <c r="E60" s="38"/>
      <c r="F60" s="39"/>
      <c r="G60" s="40"/>
      <c r="H60" s="39"/>
      <c r="I60" s="38"/>
    </row>
    <row r="61" spans="1:9" s="20" customFormat="1" ht="34" x14ac:dyDescent="0.2">
      <c r="A61" s="42">
        <f>A59+0.01</f>
        <v>4.0199999999999996</v>
      </c>
      <c r="B61" s="29" t="s">
        <v>101</v>
      </c>
      <c r="C61" s="29" t="s">
        <v>114</v>
      </c>
      <c r="D61" s="29" t="s">
        <v>94</v>
      </c>
      <c r="E61" s="29" t="s">
        <v>4</v>
      </c>
      <c r="F61" s="30">
        <f>H59</f>
        <v>0.36041666666666661</v>
      </c>
      <c r="G61" s="31">
        <v>5</v>
      </c>
      <c r="H61" s="30">
        <f>F61+TIME(0,G61,0)</f>
        <v>0.36388888888888882</v>
      </c>
      <c r="I61" s="32"/>
    </row>
    <row r="62" spans="1:9" s="20" customFormat="1" ht="16" x14ac:dyDescent="0.2">
      <c r="A62" s="50"/>
      <c r="B62" s="38"/>
      <c r="C62" s="38"/>
      <c r="D62" s="38"/>
      <c r="E62" s="38"/>
      <c r="F62" s="39"/>
      <c r="G62" s="40"/>
      <c r="H62" s="39"/>
      <c r="I62" s="38"/>
    </row>
    <row r="63" spans="1:9" s="20" customFormat="1" ht="17" x14ac:dyDescent="0.2">
      <c r="A63" s="43">
        <f>A57+1</f>
        <v>5</v>
      </c>
      <c r="B63" s="25"/>
      <c r="C63" s="25" t="s">
        <v>88</v>
      </c>
      <c r="D63" s="25"/>
      <c r="E63" s="25" t="s">
        <v>4</v>
      </c>
      <c r="F63" s="26">
        <f>H61</f>
        <v>0.36388888888888882</v>
      </c>
      <c r="G63" s="27">
        <v>0</v>
      </c>
      <c r="H63" s="26">
        <f>F63+TIME(0,G63,0)</f>
        <v>0.36388888888888882</v>
      </c>
      <c r="I63" s="28"/>
    </row>
    <row r="64" spans="1:9" s="20" customFormat="1" ht="16" x14ac:dyDescent="0.2">
      <c r="A64" s="41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7" x14ac:dyDescent="0.2">
      <c r="A65" s="42">
        <f>A63+0.01</f>
        <v>5.01</v>
      </c>
      <c r="B65" s="29" t="s">
        <v>60</v>
      </c>
      <c r="C65" s="29" t="s">
        <v>62</v>
      </c>
      <c r="D65" s="44"/>
      <c r="E65" s="29" t="s">
        <v>4</v>
      </c>
      <c r="F65" s="30">
        <f>H63</f>
        <v>0.36388888888888882</v>
      </c>
      <c r="G65" s="31">
        <v>5</v>
      </c>
      <c r="H65" s="30">
        <f>F65+TIME(0,G65,0)</f>
        <v>0.36736111111111103</v>
      </c>
      <c r="I65" s="52"/>
    </row>
    <row r="66" spans="1:9" s="20" customFormat="1" ht="16" x14ac:dyDescent="0.2">
      <c r="A66" s="41"/>
      <c r="B66" s="38"/>
      <c r="C66" s="38"/>
      <c r="D66" s="38"/>
      <c r="E66" s="38"/>
      <c r="F66" s="39"/>
      <c r="G66" s="40"/>
      <c r="H66" s="39"/>
      <c r="I66" s="38"/>
    </row>
    <row r="67" spans="1:9" s="20" customFormat="1" ht="34" x14ac:dyDescent="0.2">
      <c r="A67" s="42">
        <f>A65+0.01</f>
        <v>5.0199999999999996</v>
      </c>
      <c r="B67" s="29" t="s">
        <v>60</v>
      </c>
      <c r="C67" s="29" t="s">
        <v>63</v>
      </c>
      <c r="D67" s="29"/>
      <c r="E67" s="29" t="s">
        <v>4</v>
      </c>
      <c r="F67" s="30">
        <f>H65</f>
        <v>0.36736111111111103</v>
      </c>
      <c r="G67" s="31">
        <v>70</v>
      </c>
      <c r="H67" s="30">
        <f>F67+TIME(0,G67,0)</f>
        <v>0.41597222222222213</v>
      </c>
      <c r="I67" s="32"/>
    </row>
    <row r="68" spans="1:9" s="20" customFormat="1" ht="34" x14ac:dyDescent="0.2">
      <c r="A68" s="41"/>
      <c r="B68" s="38"/>
      <c r="C68" s="38" t="s">
        <v>64</v>
      </c>
      <c r="D68" s="38"/>
      <c r="E68" s="38"/>
      <c r="F68" s="39"/>
      <c r="G68" s="40"/>
      <c r="H68" s="39"/>
      <c r="I68" s="38"/>
    </row>
    <row r="69" spans="1:9" s="20" customFormat="1" ht="17" x14ac:dyDescent="0.2">
      <c r="A69" s="42">
        <f>A67+0.01</f>
        <v>5.0299999999999994</v>
      </c>
      <c r="B69" s="29"/>
      <c r="C69" s="29"/>
      <c r="D69" s="29"/>
      <c r="E69" s="29" t="s">
        <v>4</v>
      </c>
      <c r="F69" s="30">
        <f>H67</f>
        <v>0.41597222222222213</v>
      </c>
      <c r="G69" s="31">
        <v>0</v>
      </c>
      <c r="H69" s="30">
        <f>F69+TIME(0,G69,0)</f>
        <v>0.41597222222222213</v>
      </c>
      <c r="I69" s="32"/>
    </row>
    <row r="70" spans="1:9" s="20" customFormat="1" ht="16" x14ac:dyDescent="0.2">
      <c r="A70" s="41"/>
      <c r="B70" s="38"/>
      <c r="C70" s="38"/>
      <c r="D70" s="38"/>
      <c r="E70" s="38"/>
      <c r="F70" s="39"/>
      <c r="G70" s="40"/>
      <c r="H70" s="39"/>
      <c r="I70" s="38"/>
    </row>
    <row r="71" spans="1:9" s="20" customFormat="1" ht="17" x14ac:dyDescent="0.2">
      <c r="A71" s="42">
        <f>A69+0.01</f>
        <v>5.0399999999999991</v>
      </c>
      <c r="B71" s="29"/>
      <c r="C71" s="29"/>
      <c r="D71" s="29"/>
      <c r="E71" s="29" t="s">
        <v>4</v>
      </c>
      <c r="F71" s="30">
        <f>H69</f>
        <v>0.41597222222222213</v>
      </c>
      <c r="G71" s="31">
        <v>0</v>
      </c>
      <c r="H71" s="30">
        <f>F71+TIME(0,G71,0)</f>
        <v>0.41597222222222213</v>
      </c>
      <c r="I71" s="32"/>
    </row>
    <row r="72" spans="1:9" s="20" customFormat="1" ht="16" x14ac:dyDescent="0.2">
      <c r="A72" s="50"/>
      <c r="B72" s="38"/>
      <c r="C72" s="38"/>
      <c r="D72" s="38"/>
      <c r="E72" s="38"/>
      <c r="F72" s="39"/>
      <c r="G72" s="40"/>
      <c r="H72" s="39"/>
      <c r="I72" s="38"/>
    </row>
    <row r="73" spans="1:9" s="20" customFormat="1" ht="17" x14ac:dyDescent="0.2">
      <c r="A73" s="43">
        <f>1+A63</f>
        <v>6</v>
      </c>
      <c r="B73" s="25"/>
      <c r="C73" s="25" t="s">
        <v>90</v>
      </c>
      <c r="D73" s="25"/>
      <c r="E73" s="25" t="s">
        <v>4</v>
      </c>
      <c r="F73" s="26">
        <f>H71</f>
        <v>0.41597222222222213</v>
      </c>
      <c r="G73" s="27">
        <v>0</v>
      </c>
      <c r="H73" s="26">
        <f>F73+TIME(0,G73,0)</f>
        <v>0.41597222222222213</v>
      </c>
      <c r="I73" s="28"/>
    </row>
    <row r="74" spans="1:9" s="20" customFormat="1" ht="14" x14ac:dyDescent="0.15">
      <c r="A74" s="33"/>
      <c r="B74" s="33"/>
      <c r="C74" s="33" t="s">
        <v>25</v>
      </c>
      <c r="D74" s="33"/>
      <c r="E74" s="33"/>
      <c r="F74" s="34"/>
      <c r="G74" s="35">
        <f>(H74-H73) * 24 * 60</f>
        <v>1.0000000000001563</v>
      </c>
      <c r="H74" s="34">
        <v>0.41666666666666669</v>
      </c>
      <c r="I74" s="33"/>
    </row>
    <row r="75" spans="1:9" s="20" customFormat="1" ht="16" x14ac:dyDescent="0.2">
      <c r="A75" s="50"/>
      <c r="B75" s="38"/>
      <c r="C75" s="38"/>
      <c r="D75" s="38"/>
      <c r="E75" s="38"/>
      <c r="F75" s="39"/>
      <c r="G75" s="40"/>
      <c r="H75" s="39"/>
      <c r="I75" s="38"/>
    </row>
    <row r="76" spans="1:9" s="20" customFormat="1" ht="16" x14ac:dyDescent="0.2">
      <c r="A76" s="50"/>
      <c r="B76" s="38"/>
      <c r="C76" s="38"/>
      <c r="D76" s="38"/>
      <c r="E76" s="38"/>
      <c r="F76" s="39"/>
      <c r="G76" s="40"/>
      <c r="H76" s="39"/>
      <c r="I76" s="38"/>
    </row>
    <row r="77" spans="1:9" ht="16" x14ac:dyDescent="0.2">
      <c r="A77" s="66" t="s">
        <v>108</v>
      </c>
      <c r="B77" s="66"/>
      <c r="C77" s="66"/>
      <c r="D77" s="66"/>
      <c r="E77" s="66"/>
      <c r="F77" s="66"/>
      <c r="G77" s="66"/>
      <c r="H77" s="66"/>
      <c r="I77" s="66"/>
    </row>
    <row r="78" spans="1:9" s="24" customFormat="1" ht="34" x14ac:dyDescent="0.2">
      <c r="A78" s="21" t="s">
        <v>16</v>
      </c>
      <c r="B78" s="21" t="s">
        <v>17</v>
      </c>
      <c r="C78" s="21" t="s">
        <v>18</v>
      </c>
      <c r="D78" s="21" t="s">
        <v>19</v>
      </c>
      <c r="E78" s="21" t="s">
        <v>20</v>
      </c>
      <c r="F78" s="22" t="s">
        <v>21</v>
      </c>
      <c r="G78" s="23" t="s">
        <v>22</v>
      </c>
      <c r="H78" s="22" t="s">
        <v>23</v>
      </c>
      <c r="I78" s="21" t="s">
        <v>24</v>
      </c>
    </row>
    <row r="79" spans="1:9" ht="17" x14ac:dyDescent="0.2">
      <c r="A79" s="43">
        <f>1+A73</f>
        <v>7</v>
      </c>
      <c r="B79" s="25"/>
      <c r="C79" s="25" t="s">
        <v>2</v>
      </c>
      <c r="D79" s="25"/>
      <c r="E79" s="25"/>
      <c r="F79" s="26">
        <v>0.33333333333333331</v>
      </c>
      <c r="G79" s="27">
        <v>0</v>
      </c>
      <c r="H79" s="26">
        <f>F79+TIME(0,G79,0)</f>
        <v>0.33333333333333331</v>
      </c>
      <c r="I79" s="28"/>
    </row>
    <row r="80" spans="1:9" ht="16" x14ac:dyDescent="0.2">
      <c r="A80" s="41"/>
      <c r="B80" s="38"/>
      <c r="C80" s="38"/>
      <c r="D80" s="38"/>
      <c r="E80" s="38"/>
      <c r="F80" s="39"/>
      <c r="G80" s="40"/>
      <c r="H80" s="39"/>
      <c r="I80" s="38"/>
    </row>
    <row r="81" spans="1:9" ht="17" x14ac:dyDescent="0.2">
      <c r="A81" s="42">
        <f>A79+0.01</f>
        <v>7.01</v>
      </c>
      <c r="B81" s="29"/>
      <c r="C81" s="29" t="s">
        <v>3</v>
      </c>
      <c r="D81" s="45"/>
      <c r="E81" s="29" t="s">
        <v>4</v>
      </c>
      <c r="F81" s="30">
        <f>H79</f>
        <v>0.33333333333333331</v>
      </c>
      <c r="G81" s="31">
        <v>1</v>
      </c>
      <c r="H81" s="30">
        <f>F81+TIME(0,G81,0)</f>
        <v>0.33402777777777776</v>
      </c>
      <c r="I81" s="32"/>
    </row>
    <row r="82" spans="1:9" ht="16" x14ac:dyDescent="0.2">
      <c r="A82" s="41"/>
      <c r="B82" s="38"/>
      <c r="C82" s="38"/>
      <c r="D82" s="38"/>
      <c r="E82" s="38"/>
      <c r="F82" s="39"/>
      <c r="G82" s="40"/>
      <c r="H82" s="39"/>
      <c r="I82" s="38"/>
    </row>
    <row r="83" spans="1:9" ht="17" x14ac:dyDescent="0.2">
      <c r="A83" s="42">
        <f>A81+0.01</f>
        <v>7.02</v>
      </c>
      <c r="B83" s="29" t="s">
        <v>55</v>
      </c>
      <c r="C83" s="29" t="s">
        <v>6</v>
      </c>
      <c r="D83" s="29"/>
      <c r="E83" s="29" t="s">
        <v>4</v>
      </c>
      <c r="F83" s="30">
        <f>H81</f>
        <v>0.33402777777777776</v>
      </c>
      <c r="G83" s="31">
        <v>1</v>
      </c>
      <c r="H83" s="30">
        <f>F83+TIME(0,G83,0)</f>
        <v>0.3347222222222222</v>
      </c>
      <c r="I83" s="32"/>
    </row>
    <row r="84" spans="1:9" ht="16" x14ac:dyDescent="0.2">
      <c r="A84" s="41"/>
      <c r="B84" s="38"/>
      <c r="C84" s="38"/>
      <c r="D84" s="38"/>
      <c r="E84" s="38"/>
      <c r="F84" s="39"/>
      <c r="G84" s="40"/>
      <c r="H84" s="39"/>
      <c r="I84" s="38"/>
    </row>
    <row r="85" spans="1:9" ht="17" x14ac:dyDescent="0.2">
      <c r="A85" s="42">
        <f>A83+0.01</f>
        <v>7.0299999999999994</v>
      </c>
      <c r="B85" s="29" t="s">
        <v>55</v>
      </c>
      <c r="C85" s="29" t="s">
        <v>11</v>
      </c>
      <c r="D85" s="45"/>
      <c r="E85" s="29" t="s">
        <v>4</v>
      </c>
      <c r="F85" s="30">
        <f>H83</f>
        <v>0.3347222222222222</v>
      </c>
      <c r="G85" s="31">
        <v>1</v>
      </c>
      <c r="H85" s="30">
        <f>F85+TIME(0,G85,0)</f>
        <v>0.33541666666666664</v>
      </c>
      <c r="I85" s="32"/>
    </row>
    <row r="86" spans="1:9" ht="16" x14ac:dyDescent="0.2">
      <c r="A86" s="41"/>
      <c r="B86" s="38"/>
      <c r="C86" s="38"/>
      <c r="D86" s="46"/>
      <c r="E86" s="38"/>
      <c r="F86" s="39"/>
      <c r="G86" s="40"/>
      <c r="H86" s="39"/>
      <c r="I86" s="38"/>
    </row>
    <row r="87" spans="1:9" ht="17" x14ac:dyDescent="0.2">
      <c r="A87" s="42">
        <f>A85+0.01</f>
        <v>7.0399999999999991</v>
      </c>
      <c r="B87" s="29" t="s">
        <v>55</v>
      </c>
      <c r="C87" s="29" t="s">
        <v>10</v>
      </c>
      <c r="D87" s="45"/>
      <c r="E87" s="29" t="s">
        <v>4</v>
      </c>
      <c r="F87" s="30">
        <f>H85</f>
        <v>0.33541666666666664</v>
      </c>
      <c r="G87" s="31">
        <v>1</v>
      </c>
      <c r="H87" s="30">
        <f>F87+TIME(0,G87,0)</f>
        <v>0.33611111111111108</v>
      </c>
      <c r="I87" s="32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ht="17" x14ac:dyDescent="0.2">
      <c r="A89" s="43">
        <f>A79+1</f>
        <v>8</v>
      </c>
      <c r="B89" s="25"/>
      <c r="C89" s="25" t="s">
        <v>88</v>
      </c>
      <c r="D89" s="25"/>
      <c r="E89" s="25"/>
      <c r="F89" s="26">
        <f>H87</f>
        <v>0.33611111111111108</v>
      </c>
      <c r="G89" s="27">
        <v>0</v>
      </c>
      <c r="H89" s="26">
        <f>F89+TIME(0,G89,0)</f>
        <v>0.33611111111111108</v>
      </c>
      <c r="I89" s="28"/>
    </row>
    <row r="90" spans="1:9" s="20" customFormat="1" ht="16" x14ac:dyDescent="0.2">
      <c r="A90" s="50"/>
      <c r="B90" s="38"/>
      <c r="C90" s="38"/>
      <c r="D90" s="38"/>
      <c r="E90" s="38"/>
      <c r="F90" s="39"/>
      <c r="G90" s="40"/>
      <c r="H90" s="39"/>
      <c r="I90" s="38"/>
    </row>
    <row r="91" spans="1:9" s="20" customFormat="1" ht="17" x14ac:dyDescent="0.2">
      <c r="A91" s="42">
        <f>A89+0.01</f>
        <v>8.01</v>
      </c>
      <c r="B91" s="29" t="s">
        <v>60</v>
      </c>
      <c r="C91" s="29" t="s">
        <v>62</v>
      </c>
      <c r="D91" s="44"/>
      <c r="E91" s="29" t="s">
        <v>4</v>
      </c>
      <c r="F91" s="30">
        <f>H89</f>
        <v>0.33611111111111108</v>
      </c>
      <c r="G91" s="31">
        <v>5</v>
      </c>
      <c r="H91" s="30">
        <f>F91+TIME(0,G91,0)</f>
        <v>0.33958333333333329</v>
      </c>
      <c r="I91" s="32"/>
    </row>
    <row r="92" spans="1:9" s="20" customFormat="1" ht="16" x14ac:dyDescent="0.2">
      <c r="A92" s="41"/>
      <c r="B92" s="38"/>
      <c r="C92" s="38"/>
      <c r="D92" s="38"/>
      <c r="E92" s="38"/>
      <c r="F92" s="39"/>
      <c r="G92" s="40"/>
      <c r="H92" s="39"/>
      <c r="I92" s="38"/>
    </row>
    <row r="93" spans="1:9" s="20" customFormat="1" ht="34" x14ac:dyDescent="0.2">
      <c r="A93" s="42">
        <f>A91+0.01</f>
        <v>8.02</v>
      </c>
      <c r="B93" s="29" t="s">
        <v>60</v>
      </c>
      <c r="C93" s="29" t="s">
        <v>63</v>
      </c>
      <c r="D93" s="29"/>
      <c r="E93" s="29" t="s">
        <v>4</v>
      </c>
      <c r="F93" s="30">
        <f>H91</f>
        <v>0.33958333333333329</v>
      </c>
      <c r="G93" s="31">
        <v>110</v>
      </c>
      <c r="H93" s="30">
        <f>F93+TIME(0,G93,0)</f>
        <v>0.41597222222222219</v>
      </c>
      <c r="I93" s="32"/>
    </row>
    <row r="94" spans="1:9" s="20" customFormat="1" ht="34" x14ac:dyDescent="0.2">
      <c r="A94" s="41"/>
      <c r="B94" s="38"/>
      <c r="C94" s="38" t="s">
        <v>64</v>
      </c>
      <c r="D94" s="38"/>
      <c r="E94" s="38"/>
      <c r="F94" s="39"/>
      <c r="G94" s="40"/>
      <c r="H94" s="39"/>
      <c r="I94" s="38"/>
    </row>
    <row r="95" spans="1:9" s="20" customFormat="1" ht="17" x14ac:dyDescent="0.2">
      <c r="A95" s="42">
        <f>A93+0.01</f>
        <v>8.0299999999999994</v>
      </c>
      <c r="B95" s="29"/>
      <c r="C95" s="29"/>
      <c r="D95" s="44"/>
      <c r="E95" s="29" t="s">
        <v>87</v>
      </c>
      <c r="F95" s="30">
        <f>H93</f>
        <v>0.41597222222222219</v>
      </c>
      <c r="G95" s="31">
        <v>0</v>
      </c>
      <c r="H95" s="30">
        <f>F95+TIME(0,G95,0)</f>
        <v>0.41597222222222219</v>
      </c>
      <c r="I95" s="32"/>
    </row>
    <row r="96" spans="1:9" ht="16" x14ac:dyDescent="0.2">
      <c r="A96" s="41"/>
      <c r="B96" s="38"/>
      <c r="C96" s="38"/>
      <c r="D96" s="38"/>
      <c r="E96" s="38"/>
      <c r="F96" s="39"/>
      <c r="G96" s="40"/>
      <c r="H96" s="39"/>
      <c r="I96" s="38"/>
    </row>
    <row r="97" spans="1:9" ht="17" x14ac:dyDescent="0.2">
      <c r="A97" s="43">
        <f>1+A89</f>
        <v>9</v>
      </c>
      <c r="B97" s="25"/>
      <c r="C97" s="25" t="s">
        <v>91</v>
      </c>
      <c r="D97" s="25"/>
      <c r="E97" s="25" t="s">
        <v>4</v>
      </c>
      <c r="F97" s="26">
        <f>H95</f>
        <v>0.41597222222222219</v>
      </c>
      <c r="G97" s="27">
        <v>0</v>
      </c>
      <c r="H97" s="26">
        <f>F97+TIME(0,G97,0)</f>
        <v>0.41597222222222219</v>
      </c>
      <c r="I97" s="28"/>
    </row>
    <row r="98" spans="1:9" ht="14" x14ac:dyDescent="0.15">
      <c r="A98" s="33"/>
      <c r="B98" s="33"/>
      <c r="C98" s="33" t="s">
        <v>25</v>
      </c>
      <c r="D98" s="33"/>
      <c r="E98" s="33"/>
      <c r="F98" s="34"/>
      <c r="G98" s="35">
        <f>(H98-H97) * 24 * 60</f>
        <v>1.0000000000000764</v>
      </c>
      <c r="H98" s="34">
        <v>0.41666666666666669</v>
      </c>
      <c r="I98" s="33"/>
    </row>
    <row r="99" spans="1:9" s="20" customFormat="1" ht="16" x14ac:dyDescent="0.2">
      <c r="A99" s="50"/>
      <c r="B99" s="38"/>
      <c r="C99" s="38"/>
      <c r="D99" s="38"/>
      <c r="E99" s="38"/>
      <c r="F99" s="39"/>
      <c r="G99" s="40"/>
      <c r="H99" s="39"/>
      <c r="I99" s="38"/>
    </row>
    <row r="100" spans="1:9" s="20" customFormat="1" ht="16" x14ac:dyDescent="0.2">
      <c r="A100" s="50"/>
      <c r="B100" s="38"/>
      <c r="C100" s="38"/>
      <c r="D100" s="38"/>
      <c r="E100" s="38"/>
      <c r="F100" s="39"/>
      <c r="G100" s="40"/>
      <c r="H100" s="39"/>
      <c r="I100" s="38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6" x14ac:dyDescent="0.2">
      <c r="A102" s="66" t="s">
        <v>109</v>
      </c>
      <c r="B102" s="66"/>
      <c r="C102" s="66"/>
      <c r="D102" s="66"/>
      <c r="E102" s="66"/>
      <c r="F102" s="66"/>
      <c r="G102" s="66"/>
      <c r="H102" s="66"/>
      <c r="I102" s="66"/>
    </row>
    <row r="103" spans="1:9" s="24" customFormat="1" ht="34" x14ac:dyDescent="0.2">
      <c r="A103" s="21" t="s">
        <v>16</v>
      </c>
      <c r="B103" s="21" t="s">
        <v>17</v>
      </c>
      <c r="C103" s="21" t="s">
        <v>18</v>
      </c>
      <c r="D103" s="21" t="s">
        <v>19</v>
      </c>
      <c r="E103" s="21" t="s">
        <v>20</v>
      </c>
      <c r="F103" s="22" t="s">
        <v>21</v>
      </c>
      <c r="G103" s="23" t="s">
        <v>22</v>
      </c>
      <c r="H103" s="22" t="s">
        <v>23</v>
      </c>
      <c r="I103" s="21" t="s">
        <v>24</v>
      </c>
    </row>
    <row r="104" spans="1:9" ht="17" x14ac:dyDescent="0.2">
      <c r="A104" s="43">
        <f>A97+1</f>
        <v>10</v>
      </c>
      <c r="B104" s="25"/>
      <c r="C104" s="25" t="s">
        <v>2</v>
      </c>
      <c r="D104" s="25"/>
      <c r="E104" s="25"/>
      <c r="F104" s="26">
        <v>0.4375</v>
      </c>
      <c r="G104" s="27">
        <v>0</v>
      </c>
      <c r="H104" s="26">
        <f>F104+TIME(0,G104,0)</f>
        <v>0.4375</v>
      </c>
      <c r="I104" s="28"/>
    </row>
    <row r="105" spans="1:9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ht="17" x14ac:dyDescent="0.2">
      <c r="A106" s="42">
        <f>A104+0.01</f>
        <v>10.01</v>
      </c>
      <c r="B106" s="29"/>
      <c r="C106" s="29" t="s">
        <v>3</v>
      </c>
      <c r="D106" s="45"/>
      <c r="E106" s="29" t="s">
        <v>4</v>
      </c>
      <c r="F106" s="30">
        <f>H104</f>
        <v>0.4375</v>
      </c>
      <c r="G106" s="31">
        <v>1</v>
      </c>
      <c r="H106" s="30">
        <f>F106+TIME(0,G106,0)</f>
        <v>0.43819444444444444</v>
      </c>
      <c r="I106" s="32"/>
    </row>
    <row r="107" spans="1:9" ht="16" x14ac:dyDescent="0.2">
      <c r="A107" s="41"/>
      <c r="B107" s="38"/>
      <c r="C107" s="38"/>
      <c r="D107" s="38"/>
      <c r="E107" s="38"/>
      <c r="F107" s="39"/>
      <c r="G107" s="40"/>
      <c r="H107" s="39"/>
      <c r="I107" s="38"/>
    </row>
    <row r="108" spans="1:9" ht="17" x14ac:dyDescent="0.2">
      <c r="A108" s="42">
        <f>A106+0.01</f>
        <v>10.02</v>
      </c>
      <c r="B108" s="29" t="s">
        <v>55</v>
      </c>
      <c r="C108" s="29" t="s">
        <v>6</v>
      </c>
      <c r="D108" s="29"/>
      <c r="E108" s="29" t="s">
        <v>4</v>
      </c>
      <c r="F108" s="30">
        <f>H106</f>
        <v>0.43819444444444444</v>
      </c>
      <c r="G108" s="31">
        <v>1</v>
      </c>
      <c r="H108" s="30">
        <f>F108+TIME(0,G108,0)</f>
        <v>0.43888888888888888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2">
        <f>A108+0.01</f>
        <v>10.029999999999999</v>
      </c>
      <c r="B110" s="29" t="s">
        <v>55</v>
      </c>
      <c r="C110" s="29" t="s">
        <v>11</v>
      </c>
      <c r="D110" s="45"/>
      <c r="E110" s="29" t="s">
        <v>4</v>
      </c>
      <c r="F110" s="30">
        <f>H108</f>
        <v>0.43888888888888888</v>
      </c>
      <c r="G110" s="31">
        <v>1</v>
      </c>
      <c r="H110" s="30">
        <f>F110+TIME(0,G110,0)</f>
        <v>0.43958333333333333</v>
      </c>
      <c r="I110" s="32"/>
    </row>
    <row r="111" spans="1:9" ht="16" x14ac:dyDescent="0.2">
      <c r="A111" s="41"/>
      <c r="B111" s="38"/>
      <c r="C111" s="38"/>
      <c r="D111" s="46"/>
      <c r="E111" s="38"/>
      <c r="F111" s="39"/>
      <c r="G111" s="40"/>
      <c r="H111" s="39"/>
      <c r="I111" s="38"/>
    </row>
    <row r="112" spans="1:9" ht="17" x14ac:dyDescent="0.2">
      <c r="A112" s="42">
        <f>A110+0.01</f>
        <v>10.039999999999999</v>
      </c>
      <c r="B112" s="29" t="s">
        <v>55</v>
      </c>
      <c r="C112" s="29" t="s">
        <v>10</v>
      </c>
      <c r="D112" s="45"/>
      <c r="E112" s="29" t="s">
        <v>4</v>
      </c>
      <c r="F112" s="30">
        <f>H110</f>
        <v>0.43958333333333333</v>
      </c>
      <c r="G112" s="31">
        <v>1</v>
      </c>
      <c r="H112" s="30">
        <f>F112+TIME(0,G112,0)</f>
        <v>0.44027777777777777</v>
      </c>
      <c r="I112" s="32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7" x14ac:dyDescent="0.2">
      <c r="A114" s="43">
        <f>1+A104</f>
        <v>11</v>
      </c>
      <c r="B114" s="25"/>
      <c r="C114" s="25" t="s">
        <v>88</v>
      </c>
      <c r="D114" s="25"/>
      <c r="E114" s="25" t="s">
        <v>4</v>
      </c>
      <c r="F114" s="26">
        <f>H112</f>
        <v>0.44027777777777777</v>
      </c>
      <c r="G114" s="27">
        <v>0</v>
      </c>
      <c r="H114" s="26">
        <f>F114+TIME(0,G114,0)</f>
        <v>0.44027777777777777</v>
      </c>
      <c r="I114" s="28"/>
    </row>
    <row r="115" spans="1:9" ht="16" x14ac:dyDescent="0.2">
      <c r="A115" s="41"/>
      <c r="B115" s="38"/>
      <c r="C115" s="38"/>
      <c r="D115" s="38"/>
      <c r="E115" s="38"/>
      <c r="F115" s="39"/>
      <c r="G115" s="40"/>
      <c r="H115" s="39"/>
      <c r="I115" s="38"/>
    </row>
    <row r="116" spans="1:9" ht="17" x14ac:dyDescent="0.2">
      <c r="A116" s="42">
        <f>A114+0.01</f>
        <v>11.01</v>
      </c>
      <c r="B116" s="29" t="s">
        <v>60</v>
      </c>
      <c r="C116" s="29" t="s">
        <v>62</v>
      </c>
      <c r="D116" s="44"/>
      <c r="E116" s="29" t="s">
        <v>4</v>
      </c>
      <c r="F116" s="30">
        <f>H114</f>
        <v>0.44027777777777777</v>
      </c>
      <c r="G116" s="31">
        <v>0</v>
      </c>
      <c r="H116" s="30">
        <f>F116+TIME(0,G116,0)</f>
        <v>0.44027777777777777</v>
      </c>
      <c r="I116" s="32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34" x14ac:dyDescent="0.2">
      <c r="A118" s="42">
        <f>A116+0.01</f>
        <v>11.02</v>
      </c>
      <c r="B118" s="29" t="s">
        <v>60</v>
      </c>
      <c r="C118" s="29" t="s">
        <v>63</v>
      </c>
      <c r="D118" s="29"/>
      <c r="E118" s="29" t="s">
        <v>4</v>
      </c>
      <c r="F118" s="30">
        <f>H116</f>
        <v>0.44027777777777777</v>
      </c>
      <c r="G118" s="31">
        <v>90</v>
      </c>
      <c r="H118" s="30">
        <f>F118+TIME(0,G118,0)</f>
        <v>0.50277777777777777</v>
      </c>
      <c r="I118" s="52"/>
    </row>
    <row r="119" spans="1:9" ht="34" x14ac:dyDescent="0.2">
      <c r="A119" s="41"/>
      <c r="B119" s="38"/>
      <c r="C119" s="38" t="s">
        <v>64</v>
      </c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11.03</v>
      </c>
      <c r="B120" s="29"/>
      <c r="C120" s="29"/>
      <c r="D120" s="29"/>
      <c r="E120" s="29" t="s">
        <v>4</v>
      </c>
      <c r="F120" s="30">
        <f>H118</f>
        <v>0.50277777777777777</v>
      </c>
      <c r="G120" s="31">
        <v>0</v>
      </c>
      <c r="H120" s="30">
        <f>F120+TIME(0,G120,0)</f>
        <v>0.50277777777777777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11.04</v>
      </c>
      <c r="B122" s="29"/>
      <c r="C122" s="29"/>
      <c r="D122" s="29"/>
      <c r="E122" s="29" t="s">
        <v>4</v>
      </c>
      <c r="F122" s="30">
        <f>H120</f>
        <v>0.50277777777777777</v>
      </c>
      <c r="G122" s="31">
        <v>0</v>
      </c>
      <c r="H122" s="30">
        <f>F122+TIME(0,G122,0)</f>
        <v>0.50277777777777777</v>
      </c>
      <c r="I122" s="32"/>
    </row>
    <row r="123" spans="1:9" s="20" customFormat="1" ht="16" x14ac:dyDescent="0.2">
      <c r="A123" s="50"/>
      <c r="B123" s="38"/>
      <c r="C123" s="38"/>
      <c r="D123" s="38"/>
      <c r="E123" s="38"/>
      <c r="F123" s="39"/>
      <c r="G123" s="40"/>
      <c r="H123" s="39"/>
      <c r="I123" s="38"/>
    </row>
    <row r="124" spans="1:9" s="20" customFormat="1" ht="16" x14ac:dyDescent="0.2">
      <c r="A124" s="41"/>
      <c r="B124" s="38"/>
      <c r="C124" s="38"/>
      <c r="D124" s="38"/>
      <c r="E124" s="38"/>
      <c r="F124" s="39"/>
      <c r="G124" s="40"/>
      <c r="H124" s="39"/>
      <c r="I124" s="38"/>
    </row>
    <row r="125" spans="1:9" ht="17" x14ac:dyDescent="0.2">
      <c r="A125" s="43">
        <f>1+A114</f>
        <v>12</v>
      </c>
      <c r="B125" s="25"/>
      <c r="C125" s="25" t="s">
        <v>65</v>
      </c>
      <c r="D125" s="25"/>
      <c r="E125" s="25" t="s">
        <v>4</v>
      </c>
      <c r="F125" s="26">
        <f>H122</f>
        <v>0.50277777777777777</v>
      </c>
      <c r="G125" s="27">
        <v>0</v>
      </c>
      <c r="H125" s="26">
        <f>F125+TIME(0,G125,0)</f>
        <v>0.50277777777777777</v>
      </c>
      <c r="I125" s="28"/>
    </row>
    <row r="126" spans="1:9" ht="16" x14ac:dyDescent="0.2">
      <c r="A126" s="41"/>
      <c r="B126" s="38"/>
      <c r="C126" s="38"/>
      <c r="D126" s="38"/>
      <c r="E126" s="38"/>
      <c r="F126" s="39"/>
      <c r="G126" s="40"/>
      <c r="H126" s="39"/>
      <c r="I126" s="38"/>
    </row>
    <row r="127" spans="1:9" ht="17" x14ac:dyDescent="0.2">
      <c r="A127" s="42">
        <f>A125+0.01</f>
        <v>12.01</v>
      </c>
      <c r="B127" s="29" t="s">
        <v>60</v>
      </c>
      <c r="C127" s="29" t="s">
        <v>98</v>
      </c>
      <c r="D127" s="45" t="str">
        <f>Parameters!B13</f>
        <v>11-22/0864</v>
      </c>
      <c r="E127" s="29" t="s">
        <v>5</v>
      </c>
      <c r="F127" s="30">
        <f>H125</f>
        <v>0.50277777777777777</v>
      </c>
      <c r="G127" s="31">
        <v>5</v>
      </c>
      <c r="H127" s="30">
        <f>F127+TIME(0,G127,0)</f>
        <v>0.50624999999999998</v>
      </c>
      <c r="I127" s="32"/>
    </row>
    <row r="128" spans="1:9" ht="16" x14ac:dyDescent="0.2">
      <c r="A128" s="41"/>
      <c r="B128" s="38"/>
      <c r="C128" s="38"/>
      <c r="D128" s="46"/>
      <c r="E128" s="38"/>
      <c r="F128" s="39"/>
      <c r="G128" s="40"/>
      <c r="H128" s="39"/>
      <c r="I128" s="38"/>
    </row>
    <row r="129" spans="1:9" ht="17" x14ac:dyDescent="0.2">
      <c r="A129" s="42">
        <f>A127+0.01</f>
        <v>12.02</v>
      </c>
      <c r="B129" s="29" t="s">
        <v>60</v>
      </c>
      <c r="C129" s="29" t="s">
        <v>66</v>
      </c>
      <c r="D129" s="45" t="str">
        <f>Parameters!B13</f>
        <v>11-22/0864</v>
      </c>
      <c r="E129" s="29" t="s">
        <v>5</v>
      </c>
      <c r="F129" s="30">
        <f>H127</f>
        <v>0.50624999999999998</v>
      </c>
      <c r="G129" s="31">
        <v>0</v>
      </c>
      <c r="H129" s="30">
        <f>F129+TIME(0,G129,0)</f>
        <v>0.50624999999999998</v>
      </c>
      <c r="I129" s="32"/>
    </row>
    <row r="130" spans="1:9" ht="16" x14ac:dyDescent="0.2">
      <c r="A130" s="41"/>
      <c r="B130" s="38"/>
      <c r="C130" s="38"/>
      <c r="D130" s="46"/>
      <c r="E130" s="38"/>
      <c r="F130" s="39"/>
      <c r="G130" s="40"/>
      <c r="H130" s="39"/>
      <c r="I130" s="38"/>
    </row>
    <row r="131" spans="1:9" ht="17" x14ac:dyDescent="0.2">
      <c r="A131" s="42">
        <f>A129+0.01</f>
        <v>12.03</v>
      </c>
      <c r="B131" s="29" t="s">
        <v>58</v>
      </c>
      <c r="C131" s="29" t="s">
        <v>67</v>
      </c>
      <c r="D131" s="45" t="str">
        <f>Parameters!B13</f>
        <v>11-22/0864</v>
      </c>
      <c r="E131" s="29" t="s">
        <v>5</v>
      </c>
      <c r="F131" s="30">
        <f>H129</f>
        <v>0.50624999999999998</v>
      </c>
      <c r="G131" s="31">
        <v>3</v>
      </c>
      <c r="H131" s="30">
        <f>F131+TIME(0,G131,0)</f>
        <v>0.5083333333333333</v>
      </c>
      <c r="I131" s="32"/>
    </row>
    <row r="132" spans="1:9" x14ac:dyDescent="0.15">
      <c r="D132" s="47"/>
    </row>
    <row r="133" spans="1:9" ht="17" x14ac:dyDescent="0.2">
      <c r="A133" s="42">
        <f>A131+0.01</f>
        <v>12.04</v>
      </c>
      <c r="B133" s="29" t="s">
        <v>61</v>
      </c>
      <c r="C133" s="29" t="s">
        <v>68</v>
      </c>
      <c r="D133" s="45" t="str">
        <f>Parameters!B13</f>
        <v>11-22/0864</v>
      </c>
      <c r="E133" s="29" t="s">
        <v>5</v>
      </c>
      <c r="F133" s="30">
        <f>H131</f>
        <v>0.5083333333333333</v>
      </c>
      <c r="G133" s="31">
        <v>5</v>
      </c>
      <c r="H133" s="30">
        <f>F133+TIME(0,G133,0)</f>
        <v>0.51180555555555551</v>
      </c>
      <c r="I133" s="32"/>
    </row>
    <row r="135" spans="1:9" ht="17" x14ac:dyDescent="0.2">
      <c r="A135" s="42">
        <f>A133+0.01</f>
        <v>12.049999999999999</v>
      </c>
      <c r="B135" s="29"/>
      <c r="C135" s="29"/>
      <c r="D135" s="29"/>
      <c r="E135" s="29" t="s">
        <v>5</v>
      </c>
      <c r="F135" s="30">
        <f>H133</f>
        <v>0.51180555555555551</v>
      </c>
      <c r="G135" s="31">
        <v>0</v>
      </c>
      <c r="H135" s="30">
        <f>F135+TIME(0,G135,0)</f>
        <v>0.51180555555555551</v>
      </c>
      <c r="I135" s="32"/>
    </row>
    <row r="137" spans="1:9" ht="17" x14ac:dyDescent="0.2">
      <c r="A137" s="42">
        <f>A135+0.01</f>
        <v>12.059999999999999</v>
      </c>
      <c r="B137" s="29"/>
      <c r="C137" s="29"/>
      <c r="D137" s="29"/>
      <c r="E137" s="29" t="s">
        <v>5</v>
      </c>
      <c r="F137" s="30">
        <f>H135</f>
        <v>0.51180555555555551</v>
      </c>
      <c r="G137" s="31">
        <v>0</v>
      </c>
      <c r="H137" s="30">
        <f>F137+TIME(0,G137,0)</f>
        <v>0.51180555555555551</v>
      </c>
      <c r="I137" s="32"/>
    </row>
    <row r="139" spans="1:9" ht="17" x14ac:dyDescent="0.2">
      <c r="A139" s="43">
        <f>1+A125</f>
        <v>13</v>
      </c>
      <c r="B139" s="25"/>
      <c r="C139" s="25" t="s">
        <v>69</v>
      </c>
      <c r="D139" s="25"/>
      <c r="E139" s="25" t="s">
        <v>4</v>
      </c>
      <c r="F139" s="26">
        <f>H137</f>
        <v>0.51180555555555551</v>
      </c>
      <c r="G139" s="27">
        <v>0</v>
      </c>
      <c r="H139" s="26">
        <f>F139+TIME(0,G139,0)</f>
        <v>0.51180555555555551</v>
      </c>
      <c r="I139" s="28"/>
    </row>
    <row r="140" spans="1:9" ht="16" x14ac:dyDescent="0.2">
      <c r="A140" s="41"/>
      <c r="B140" s="38"/>
      <c r="C140" s="38"/>
      <c r="D140" s="38"/>
      <c r="E140" s="38"/>
      <c r="F140" s="39"/>
      <c r="G140" s="40"/>
      <c r="H140" s="39"/>
      <c r="I140" s="38"/>
    </row>
    <row r="141" spans="1:9" ht="17" x14ac:dyDescent="0.2">
      <c r="A141" s="42">
        <f>A139+0.01</f>
        <v>13.01</v>
      </c>
      <c r="B141" s="29"/>
      <c r="C141" s="29"/>
      <c r="D141" s="44"/>
      <c r="E141" s="29" t="s">
        <v>5</v>
      </c>
      <c r="F141" s="30">
        <f>H139</f>
        <v>0.51180555555555551</v>
      </c>
      <c r="G141" s="31">
        <v>0</v>
      </c>
      <c r="H141" s="30">
        <f>F141+TIME(0,G141,0)</f>
        <v>0.51180555555555551</v>
      </c>
      <c r="I141" s="32"/>
    </row>
    <row r="142" spans="1:9" ht="16" x14ac:dyDescent="0.2">
      <c r="C142" s="38"/>
    </row>
    <row r="143" spans="1:9" ht="17" x14ac:dyDescent="0.2">
      <c r="A143" s="42">
        <f>A141+0.01</f>
        <v>13.02</v>
      </c>
      <c r="B143" s="29"/>
      <c r="C143" s="29"/>
      <c r="D143" s="29"/>
      <c r="E143" s="29" t="s">
        <v>5</v>
      </c>
      <c r="F143" s="30">
        <f>H141</f>
        <v>0.51180555555555551</v>
      </c>
      <c r="G143" s="31">
        <v>0</v>
      </c>
      <c r="H143" s="30">
        <f>F143+TIME(0,G143,0)</f>
        <v>0.51180555555555551</v>
      </c>
      <c r="I143" s="32"/>
    </row>
    <row r="145" spans="1:9" ht="17" x14ac:dyDescent="0.2">
      <c r="A145" s="43">
        <f>1+A139</f>
        <v>14</v>
      </c>
      <c r="B145" s="25"/>
      <c r="C145" s="25" t="s">
        <v>70</v>
      </c>
      <c r="D145" s="25"/>
      <c r="E145" s="25" t="s">
        <v>4</v>
      </c>
      <c r="F145" s="26">
        <f>H143</f>
        <v>0.51180555555555551</v>
      </c>
      <c r="G145" s="27">
        <v>0</v>
      </c>
      <c r="H145" s="26">
        <f>F145+TIME(0,G145,0)</f>
        <v>0.51180555555555551</v>
      </c>
      <c r="I145" s="28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14.01</v>
      </c>
      <c r="B147" s="29"/>
      <c r="C147" s="29"/>
      <c r="D147" s="44"/>
      <c r="E147" s="29" t="s">
        <v>5</v>
      </c>
      <c r="F147" s="30">
        <f>H145</f>
        <v>0.51180555555555551</v>
      </c>
      <c r="G147" s="31">
        <v>0</v>
      </c>
      <c r="H147" s="30">
        <f>F147+TIME(0,G147,0)</f>
        <v>0.51180555555555551</v>
      </c>
      <c r="I147" s="32"/>
    </row>
    <row r="148" spans="1:9" ht="16" x14ac:dyDescent="0.2">
      <c r="C148" s="38"/>
    </row>
    <row r="149" spans="1:9" ht="17" x14ac:dyDescent="0.2">
      <c r="A149" s="42">
        <f>A147+0.01</f>
        <v>14.02</v>
      </c>
      <c r="B149" s="29"/>
      <c r="C149" s="29"/>
      <c r="D149" s="29"/>
      <c r="E149" s="29" t="s">
        <v>5</v>
      </c>
      <c r="F149" s="30">
        <f>H147</f>
        <v>0.51180555555555551</v>
      </c>
      <c r="G149" s="31">
        <v>0</v>
      </c>
      <c r="H149" s="30">
        <f>F149+TIME(0,G149,0)</f>
        <v>0.51180555555555551</v>
      </c>
      <c r="I149" s="32"/>
    </row>
    <row r="151" spans="1:9" ht="17" x14ac:dyDescent="0.2">
      <c r="A151" s="43">
        <f>1+A145</f>
        <v>15</v>
      </c>
      <c r="B151" s="25"/>
      <c r="C151" s="25" t="s">
        <v>71</v>
      </c>
      <c r="D151" s="25"/>
      <c r="E151" s="25" t="s">
        <v>4</v>
      </c>
      <c r="F151" s="26">
        <f>H149</f>
        <v>0.51180555555555551</v>
      </c>
      <c r="G151" s="27">
        <v>0</v>
      </c>
      <c r="H151" s="26">
        <f>F151+TIME(0,G151,0)</f>
        <v>0.51180555555555551</v>
      </c>
      <c r="I151" s="28"/>
    </row>
    <row r="153" spans="1:9" ht="17" x14ac:dyDescent="0.2">
      <c r="A153" s="42">
        <f>A151+0.01</f>
        <v>15.01</v>
      </c>
      <c r="B153" s="29"/>
      <c r="C153" s="29" t="s">
        <v>72</v>
      </c>
      <c r="D153" s="44"/>
      <c r="E153" s="29" t="s">
        <v>5</v>
      </c>
      <c r="F153" s="30">
        <f>H151</f>
        <v>0.51180555555555551</v>
      </c>
      <c r="G153" s="31">
        <v>0</v>
      </c>
      <c r="H153" s="30">
        <f>F153+TIME(0,G153,0)</f>
        <v>0.51180555555555551</v>
      </c>
      <c r="I153" s="32"/>
    </row>
    <row r="154" spans="1:9" ht="14" x14ac:dyDescent="0.15">
      <c r="A154" s="33"/>
      <c r="B154" s="33"/>
      <c r="C154" s="33" t="s">
        <v>25</v>
      </c>
      <c r="D154" s="33"/>
      <c r="E154" s="33"/>
      <c r="F154" s="34"/>
      <c r="G154" s="35">
        <f>(H154-H153) * 24 * 60</f>
        <v>13.000000000000114</v>
      </c>
      <c r="H154" s="34">
        <v>0.52083333333333337</v>
      </c>
      <c r="I154" s="33"/>
    </row>
  </sheetData>
  <mergeCells count="14">
    <mergeCell ref="A6:I6"/>
    <mergeCell ref="A2:I2"/>
    <mergeCell ref="A1:I1"/>
    <mergeCell ref="A3:I3"/>
    <mergeCell ref="A4:I4"/>
    <mergeCell ref="A5:I5"/>
    <mergeCell ref="A102:I102"/>
    <mergeCell ref="A17:I17"/>
    <mergeCell ref="A13:I13"/>
    <mergeCell ref="A9:I9"/>
    <mergeCell ref="A7:I7"/>
    <mergeCell ref="A8:I8"/>
    <mergeCell ref="A10:I10"/>
    <mergeCell ref="A77:I77"/>
  </mergeCells>
  <phoneticPr fontId="0" type="noConversion"/>
  <hyperlinks>
    <hyperlink ref="D43" r:id="rId1" xr:uid="{00000000-0004-0000-0300-000000000000}"/>
    <hyperlink ref="D59" r:id="rId2" xr:uid="{99439674-EB9D-4A41-B317-EC5B9D930406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1"/>
  <sheetViews>
    <sheetView zoomScale="150" zoomScaleNormal="150" workbookViewId="0">
      <selection activeCell="E26" sqref="E26"/>
    </sheetView>
  </sheetViews>
  <sheetFormatPr baseColWidth="10" defaultColWidth="8.83203125" defaultRowHeight="13" x14ac:dyDescent="0.15"/>
  <cols>
    <col min="1" max="1" width="10" style="63" customWidth="1"/>
    <col min="2" max="2" width="8.83203125" style="56" customWidth="1"/>
    <col min="3" max="3" width="8.83203125" style="56"/>
    <col min="4" max="4" width="8.83203125" style="57"/>
    <col min="5" max="5" width="54" style="58" customWidth="1"/>
    <col min="6" max="6" width="30.33203125" style="58" customWidth="1"/>
    <col min="7" max="7" width="39.33203125" style="59" customWidth="1"/>
    <col min="8" max="88" width="8.83203125" style="61"/>
    <col min="89" max="16384" width="8.83203125" style="58"/>
  </cols>
  <sheetData>
    <row r="1" spans="1:88" s="55" customFormat="1" ht="28" x14ac:dyDescent="0.15">
      <c r="A1" s="62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95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abSelected="1" zoomScale="160" zoomScaleNormal="16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103</v>
      </c>
    </row>
    <row r="2" spans="1:2" x14ac:dyDescent="0.15">
      <c r="A2" s="14" t="s">
        <v>47</v>
      </c>
      <c r="B2" s="14" t="s">
        <v>86</v>
      </c>
    </row>
    <row r="3" spans="1:2" ht="14" thickBot="1" x14ac:dyDescent="0.2">
      <c r="A3" s="14" t="s">
        <v>48</v>
      </c>
      <c r="B3" s="14" t="s">
        <v>104</v>
      </c>
    </row>
    <row r="4" spans="1:2" x14ac:dyDescent="0.15">
      <c r="A4" t="s">
        <v>49</v>
      </c>
      <c r="B4" s="15">
        <v>44752</v>
      </c>
    </row>
    <row r="5" spans="1:2" x14ac:dyDescent="0.15">
      <c r="A5" s="16" t="s">
        <v>50</v>
      </c>
      <c r="B5" s="17">
        <f>B4+1</f>
        <v>44753</v>
      </c>
    </row>
    <row r="6" spans="1:2" ht="14" thickBot="1" x14ac:dyDescent="0.2">
      <c r="A6" s="18" t="s">
        <v>51</v>
      </c>
      <c r="B6" s="19">
        <v>6</v>
      </c>
    </row>
    <row r="7" spans="1:2" x14ac:dyDescent="0.15">
      <c r="A7" s="18" t="s">
        <v>52</v>
      </c>
      <c r="B7" s="15">
        <f>B4+B6-1</f>
        <v>44757</v>
      </c>
    </row>
    <row r="8" spans="1:2" x14ac:dyDescent="0.15">
      <c r="A8" s="24" t="s">
        <v>53</v>
      </c>
      <c r="B8" s="24">
        <v>0</v>
      </c>
    </row>
    <row r="9" spans="1:2" ht="16" x14ac:dyDescent="0.2">
      <c r="A9" s="24" t="s">
        <v>54</v>
      </c>
      <c r="B9" s="7" t="s">
        <v>105</v>
      </c>
    </row>
    <row r="13" spans="1:2" x14ac:dyDescent="0.15">
      <c r="A13" t="s">
        <v>15</v>
      </c>
      <c r="B13" s="14" t="s">
        <v>106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2022-07-10T20:26:53Z</dcterms:modified>
  <cp:category/>
</cp:coreProperties>
</file>