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5-09-May-online-Interim/Chair Meeting Slides/"/>
    </mc:Choice>
  </mc:AlternateContent>
  <xr:revisionPtr revIDLastSave="0" documentId="13_ncr:1_{68FEA4E4-5280-B949-9646-5038D9408B8F}" xr6:coauthVersionLast="47" xr6:coauthVersionMax="47" xr10:uidLastSave="{00000000-0000-0000-0000-000000000000}"/>
  <bookViews>
    <workbookView xWindow="1580" yWindow="256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1" i="4" l="1"/>
  <c r="H99" i="4"/>
  <c r="F99" i="4"/>
  <c r="A99" i="4"/>
  <c r="B3" i="1"/>
  <c r="B5" i="7"/>
  <c r="H95" i="4" l="1"/>
  <c r="F97" i="4" s="1"/>
  <c r="H97" i="4" s="1"/>
  <c r="F101" i="4" s="1"/>
  <c r="H101" i="4" s="1"/>
  <c r="F103" i="4" s="1"/>
  <c r="H103" i="4" s="1"/>
  <c r="F105" i="4" s="1"/>
  <c r="H105" i="4" s="1"/>
  <c r="G106" i="4" s="1"/>
  <c r="H85" i="4"/>
  <c r="F87" i="4" s="1"/>
  <c r="H87" i="4" s="1"/>
  <c r="F89" i="4" s="1"/>
  <c r="H89" i="4" s="1"/>
  <c r="F91" i="4" s="1"/>
  <c r="H91" i="4" s="1"/>
  <c r="F93" i="4" s="1"/>
  <c r="H93" i="4" s="1"/>
  <c r="H145" i="4"/>
  <c r="F147" i="4" s="1"/>
  <c r="H147" i="4" s="1"/>
  <c r="F149" i="4" s="1"/>
  <c r="H149" i="4" s="1"/>
  <c r="F151" i="4" s="1"/>
  <c r="H151" i="4" s="1"/>
  <c r="F153" i="4" s="1"/>
  <c r="H153" i="4" s="1"/>
  <c r="G154" i="4" s="1"/>
  <c r="H135" i="4"/>
  <c r="F137" i="4" s="1"/>
  <c r="H137" i="4" s="1"/>
  <c r="F139" i="4" s="1"/>
  <c r="H139" i="4" s="1"/>
  <c r="F141" i="4" s="1"/>
  <c r="H141" i="4" s="1"/>
  <c r="F143" i="4" s="1"/>
  <c r="H143" i="4" s="1"/>
  <c r="H121" i="4"/>
  <c r="F123" i="4" s="1"/>
  <c r="H123" i="4" s="1"/>
  <c r="F125" i="4" s="1"/>
  <c r="H125" i="4" s="1"/>
  <c r="H111" i="4"/>
  <c r="F113" i="4" s="1"/>
  <c r="H113" i="4" s="1"/>
  <c r="F115" i="4" s="1"/>
  <c r="H115" i="4" s="1"/>
  <c r="F117" i="4" s="1"/>
  <c r="H117" i="4" s="1"/>
  <c r="F119" i="4" s="1"/>
  <c r="H119" i="4" s="1"/>
  <c r="F127" i="4" l="1"/>
  <c r="H127" i="4" s="1"/>
  <c r="F129" i="4" s="1"/>
  <c r="H129" i="4" s="1"/>
  <c r="G130" i="4" s="1"/>
  <c r="H160" i="4" l="1"/>
  <c r="F162" i="4" s="1"/>
  <c r="H162" i="4" s="1"/>
  <c r="F164" i="4" s="1"/>
  <c r="H164" i="4" s="1"/>
  <c r="F166" i="4" s="1"/>
  <c r="H166" i="4" s="1"/>
  <c r="F168" i="4" s="1"/>
  <c r="H168" i="4" s="1"/>
  <c r="F170" i="4" s="1"/>
  <c r="H170" i="4" l="1"/>
  <c r="F172" i="4" s="1"/>
  <c r="H172" i="4" s="1"/>
  <c r="F174" i="4" s="1"/>
  <c r="H174" i="4" s="1"/>
  <c r="F176" i="4" s="1"/>
  <c r="H176" i="4" s="1"/>
  <c r="F178" i="4" s="1"/>
  <c r="H178" i="4" s="1"/>
  <c r="F181" i="4" s="1"/>
  <c r="B8" i="1" l="1"/>
  <c r="A41" i="4"/>
  <c r="A51" i="4" s="1"/>
  <c r="A63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83" i="4"/>
  <c r="D185" i="4"/>
  <c r="D187" i="4"/>
  <c r="D189" i="4"/>
  <c r="B7" i="7"/>
  <c r="A65" i="4" l="1"/>
  <c r="A67" i="4" s="1"/>
  <c r="A69" i="4"/>
  <c r="A79" i="4" s="1"/>
  <c r="A85" i="4" s="1"/>
  <c r="A53" i="4"/>
  <c r="A55" i="4" s="1"/>
  <c r="A57" i="4" s="1"/>
  <c r="A59" i="4" s="1"/>
  <c r="A61" i="4" s="1"/>
  <c r="F49" i="4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A43" i="4"/>
  <c r="A45" i="4" s="1"/>
  <c r="A47" i="4" s="1"/>
  <c r="A49" i="4" s="1"/>
  <c r="F69" i="4" l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G80" i="4" s="1"/>
  <c r="F63" i="4"/>
  <c r="H63" i="4" s="1"/>
  <c r="F65" i="4" s="1"/>
  <c r="H65" i="4" s="1"/>
  <c r="F67" i="4" s="1"/>
  <c r="H67" i="4" s="1"/>
  <c r="A71" i="4"/>
  <c r="A73" i="4" s="1"/>
  <c r="A75" i="4" s="1"/>
  <c r="A77" i="4" s="1"/>
  <c r="A87" i="4"/>
  <c r="A89" i="4" s="1"/>
  <c r="A91" i="4" s="1"/>
  <c r="A93" i="4" s="1"/>
  <c r="A95" i="4"/>
  <c r="A105" i="4" l="1"/>
  <c r="A111" i="4" s="1"/>
  <c r="A97" i="4"/>
  <c r="A103" i="4" s="1"/>
  <c r="H181" i="4"/>
  <c r="F183" i="4" s="1"/>
  <c r="H183" i="4" s="1"/>
  <c r="F185" i="4" s="1"/>
  <c r="H185" i="4" s="1"/>
  <c r="F187" i="4" s="1"/>
  <c r="H187" i="4" s="1"/>
  <c r="F189" i="4" s="1"/>
  <c r="H189" i="4" s="1"/>
  <c r="F191" i="4" s="1"/>
  <c r="H191" i="4" s="1"/>
  <c r="F193" i="4" s="1"/>
  <c r="H193" i="4" s="1"/>
  <c r="F195" i="4" s="1"/>
  <c r="H195" i="4" s="1"/>
  <c r="F197" i="4" s="1"/>
  <c r="H197" i="4" s="1"/>
  <c r="F199" i="4" s="1"/>
  <c r="H199" i="4" s="1"/>
  <c r="F201" i="4" s="1"/>
  <c r="H201" i="4" s="1"/>
  <c r="F203" i="4" s="1"/>
  <c r="H203" i="4" s="1"/>
  <c r="F205" i="4" s="1"/>
  <c r="H205" i="4" s="1"/>
  <c r="F207" i="4" s="1"/>
  <c r="H207" i="4" s="1"/>
  <c r="F209" i="4" s="1"/>
  <c r="H209" i="4" s="1"/>
  <c r="G210" i="4" s="1"/>
  <c r="A121" i="4" l="1"/>
  <c r="A113" i="4"/>
  <c r="A115" i="4" s="1"/>
  <c r="A117" i="4" s="1"/>
  <c r="A119" i="4" s="1"/>
  <c r="A123" i="4" l="1"/>
  <c r="A125" i="4" s="1"/>
  <c r="A127" i="4" s="1"/>
  <c r="A129" i="4"/>
  <c r="A135" i="4" s="1"/>
  <c r="A137" i="4" l="1"/>
  <c r="A139" i="4" s="1"/>
  <c r="A141" i="4" s="1"/>
  <c r="A143" i="4" s="1"/>
  <c r="A145" i="4"/>
  <c r="A153" i="4" l="1"/>
  <c r="A160" i="4" s="1"/>
  <c r="A147" i="4"/>
  <c r="A149" i="4" s="1"/>
  <c r="A151" i="4" s="1"/>
  <c r="A162" i="4" l="1"/>
  <c r="A164" i="4" s="1"/>
  <c r="A166" i="4" s="1"/>
  <c r="A168" i="4" s="1"/>
  <c r="A170" i="4"/>
  <c r="A181" i="4" l="1"/>
  <c r="A172" i="4"/>
  <c r="A174" i="4" s="1"/>
  <c r="A176" i="4" s="1"/>
  <c r="A178" i="4" s="1"/>
  <c r="A183" i="4" l="1"/>
  <c r="A185" i="4" s="1"/>
  <c r="A187" i="4" s="1"/>
  <c r="A189" i="4" s="1"/>
  <c r="A191" i="4" s="1"/>
  <c r="A193" i="4" s="1"/>
  <c r="A195" i="4"/>
  <c r="A201" i="4" l="1"/>
  <c r="A197" i="4"/>
  <c r="A199" i="4" s="1"/>
  <c r="A207" i="4" l="1"/>
  <c r="A209" i="4" s="1"/>
  <c r="A203" i="4"/>
  <c r="A20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4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84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34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59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59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<sst xmlns="http://schemas.openxmlformats.org/spreadsheetml/2006/main" count="376" uniqueCount="167">
  <si>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</si>
  <si>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</si>
  <si>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</si>
  <si>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</si>
  <si>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</si>
  <si>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</si>
  <si>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</si>
  <si>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</si>
  <si>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</si>
  <si>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</si>
  <si>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</si>
  <si>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</si>
  <si>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</si>
  <si>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</si>
  <si>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</si>
  <si>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</si>
  <si>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</si>
  <si>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</si>
  <si>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</si>
  <si>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</si>
  <si>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</si>
  <si>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</si>
  <si>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</si>
  <si>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</si>
  <si>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</si>
  <si>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</si>
  <si>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</si>
  <si>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</si>
  <si>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</si>
  <si>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</si>
  <si>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</si>
  <si>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</si>
  <si>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</si>
  <si>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</si>
  <si>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</si>
  <si>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</si>
  <si>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</si>
  <si>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</si>
  <si>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</si>
  <si>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</si>
  <si>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</si>
  <si>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</si>
  <si>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</si>
  <si>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</si>
  <si>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</si>
  <si>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</si>
  <si>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</si>
  <si>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</si>
  <si>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</si>
  <si>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</si>
  <si>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</si>
  <si>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</si>
  <si>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</si>
  <si>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</si>
  <si>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</si>
  <si>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</si>
  <si>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</si>
  <si>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</si>
  <si>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</si>
  <si>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</si>
  <si>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</si>
  <si>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</si>
  <si>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</si>
  <si>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</si>
  <si>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</si>
  <si>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</si>
  <si>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</si>
  <si>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</si>
  <si>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</si>
  <si>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</si>
  <si>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</si>
  <si>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</si>
  <si>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</si>
  <si>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</si>
  <si>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</si>
  <si>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</si>
  <si>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</si>
  <si>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</si>
  <si>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</si>
  <si>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</si>
  <si>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</si>
  <si>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</si>
  <si>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</si>
  <si>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</si>
  <si>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</si>
  <si>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</si>
  <si>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</si>
  <si>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</si>
  <si>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</si>
  <si>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</si>
  <si>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</si>
  <si>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</si>
  <si>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</si>
  <si>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</si>
  <si>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</si>
  <si>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</si>
  <si>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</si>
  <si>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</si>
  <si>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</si>
  <si>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11-22/0205</t>
  </si>
  <si>
    <t>March 07 -- 15, 2022</t>
  </si>
  <si>
    <t>May 2022</t>
  </si>
  <si>
    <t>May 2022 TGbc Agenda</t>
  </si>
  <si>
    <t>193rd IEEE 802.11 WIRELESS LOCAL AREA NETWORKS SESSION</t>
  </si>
  <si>
    <t>May 9 - 17, 2022</t>
  </si>
  <si>
    <t>Approve the following TGbc minutes
11-22/0426r0 (Mar online plenary),
11-22/0667r0 (Apr 26 telco),
11-22/0668r0 (May 03 telco)</t>
  </si>
  <si>
    <t>TGbc Agenda - Monday 2022-05-09 - 11:15h -- 13:15h ET</t>
  </si>
  <si>
    <t>TGbc Agenda - Tuesday 2022-05-10 - 09:00h -- 11:00h ET</t>
  </si>
  <si>
    <t>TGbc Agenda - Wednesday 2022-05-11 - 09:00h -- 11:00h ET</t>
  </si>
  <si>
    <t>TGbc Agenda - Thursday 2022-05-12 - 11:15h -- 13:15h ET</t>
  </si>
  <si>
    <t>TGbc Agenda - Friday 2022-05-13 - 09:00h -- 11:00h ET</t>
  </si>
  <si>
    <t>TGbc Leadership Elections</t>
  </si>
  <si>
    <t>Review - leadership positions and appointment / voting formalities</t>
  </si>
  <si>
    <t>Call for nominations Vice Chair -- closing call for nominations</t>
  </si>
  <si>
    <t>ME</t>
  </si>
  <si>
    <t>Electon of Vice Chair</t>
  </si>
  <si>
    <t>MI</t>
  </si>
  <si>
    <t>Appointment and confirmation of Secretary</t>
  </si>
  <si>
    <t>Appointment and confirmation of Technical Editor</t>
  </si>
  <si>
    <t>Timeline &amp; PAR Extenstion</t>
  </si>
  <si>
    <t>Move to approve the TGbc timeline as contained in slide 32 of  11-22/0586r0.</t>
  </si>
  <si>
    <t>Approval of timeline</t>
  </si>
  <si>
    <t>Approval of PAR extension</t>
  </si>
  <si>
    <t>Resolutions Assigned to Hitoshi</t>
  </si>
  <si>
    <t>Hitoshi MORIOKA (SRC Software)</t>
  </si>
  <si>
    <t>Proposed Resolution Text for CID 3008</t>
  </si>
  <si>
    <t>Hitoshi Morioka (SRC Software)</t>
  </si>
  <si>
    <t>LB264 - Resolution for CIDs assigned to Abhi</t>
  </si>
  <si>
    <t>Abhishek Patil (Qualcomm)</t>
  </si>
  <si>
    <t>Excel CIDs_3201_3200_3015_3014_3095_3176_3173_3172_3001</t>
  </si>
  <si>
    <t>Antonio de la Oliva (InterDigital, UC3M)</t>
  </si>
  <si>
    <t>Word doc for CIDs_3201_3200_3015_3014_3095_3176_3173_3172_3001</t>
  </si>
  <si>
    <t>Proposed Resolution Text for CID 3012</t>
  </si>
  <si>
    <t>CR assigned to Xiaofei Part 1</t>
  </si>
  <si>
    <t>Xiaofei WANG (InterDigital)</t>
  </si>
  <si>
    <t>1</t>
  </si>
  <si>
    <t>S1G Support</t>
  </si>
  <si>
    <t>Tuesday AM1 -- S1G Discussion</t>
  </si>
  <si>
    <t>CID-3085-S1G</t>
  </si>
  <si>
    <t>Dave Halasz (Morse Micro)</t>
  </si>
  <si>
    <t>CIDs-3086-3087</t>
  </si>
  <si>
    <t>a1</t>
  </si>
  <si>
    <t>a2</t>
  </si>
  <si>
    <t>CIDs: 3144, 3021, 3175, 3150</t>
  </si>
  <si>
    <t>done; Chair to drafte a "revised" resolution to adapt R0</t>
  </si>
  <si>
    <t>done</t>
  </si>
  <si>
    <t>R1 done-- ready for motion</t>
  </si>
  <si>
    <t>done -- green CIDs in R1 ready for motion</t>
  </si>
  <si>
    <t>R1 ready for motion (green cids; may 9 tab)</t>
  </si>
  <si>
    <t>R3 ready for motion (green CIDs, may 10 tab)</t>
  </si>
  <si>
    <t>done updated to R1</t>
  </si>
  <si>
    <t>R2 ready for motion (green CIDs)</t>
  </si>
  <si>
    <t>done need follow up contribution to specify required changes to the draft</t>
  </si>
  <si>
    <t>Stephen McCann</t>
  </si>
  <si>
    <t>R5 ready for motion</t>
  </si>
  <si>
    <t>R3 ready for  motion.</t>
  </si>
  <si>
    <t>R4 updated; ready for motion.</t>
  </si>
  <si>
    <t>R1 ready for motion (green CIDs)</t>
  </si>
  <si>
    <t>R7 ready for motion (green CIDs)</t>
  </si>
  <si>
    <t>R3 per live updates</t>
  </si>
  <si>
    <t>Mike</t>
  </si>
  <si>
    <t>2022-05-13</t>
  </si>
  <si>
    <t>Xiaofei</t>
  </si>
  <si>
    <t>Hitoshi</t>
  </si>
  <si>
    <t>Update of deferred CID 3114 - r3 ready for motion</t>
  </si>
  <si>
    <t xml:space="preserve">R1 ready for motion; </t>
  </si>
  <si>
    <t>R9 -- green CIDs ready for motion.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</si>
</sst>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10" borderId="0" xfId="0" applyFill="1"/>
    <xf numFmtId="0" fontId="0" fillId="0" borderId="0" xfId="0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17" fillId="0" borderId="0" xfId="0" applyFont="1"/>
    <xf numFmtId="0" fontId="1" fillId="0" borderId="0" xfId="0" applyNumberFormat="1" applyFont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11" borderId="0" xfId="0" applyFont="1" applyFill="1" applyBorder="1" applyAlignment="1">
      <alignment horizontal="left" vertical="top" wrapText="1"/>
    </xf>
    <xf numFmtId="0" fontId="1" fillId="11" borderId="0" xfId="0" applyFont="1" applyFill="1"/>
    <xf numFmtId="0" fontId="17" fillId="11" borderId="0" xfId="0" applyFont="1" applyFill="1"/>
    <xf numFmtId="0" fontId="0" fillId="11" borderId="0" xfId="0" applyNumberFormat="1" applyFill="1" applyBorder="1" applyAlignment="1">
      <alignment horizontal="left" vertical="top"/>
    </xf>
    <xf numFmtId="0" fontId="1" fillId="11" borderId="0" xfId="0" applyNumberFormat="1" applyFont="1" applyFill="1" applyBorder="1" applyAlignment="1">
      <alignment horizontal="left" vertical="top"/>
    </xf>
    <xf numFmtId="0" fontId="0" fillId="11" borderId="0" xfId="0" applyFill="1" applyBorder="1" applyAlignment="1">
      <alignment horizontal="left" vertical="top"/>
    </xf>
    <xf numFmtId="0" fontId="0" fillId="11" borderId="0" xfId="0" applyFill="1" applyAlignment="1">
      <alignment vertical="top"/>
    </xf>
    <xf numFmtId="0" fontId="0" fillId="11" borderId="0" xfId="0" applyNumberFormat="1" applyFill="1" applyBorder="1" applyAlignment="1">
      <alignment vertical="top"/>
    </xf>
    <xf numFmtId="0" fontId="0" fillId="11" borderId="0" xfId="0" applyFill="1" applyBorder="1" applyAlignment="1">
      <alignment horizontal="left" vertical="top" wrapText="1"/>
    </xf>
    <xf numFmtId="0" fontId="1" fillId="11" borderId="0" xfId="0" applyFont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802.11-22/0585r" &amp; Parameters!B8</f>
        <v>doc.: IEEE 802.11-22/0585r5</v>
      </c>
    </row>
    <row r="4" spans="1:9" ht="16" customHeight="1" x14ac:dyDescent="0.2">
      <c r="A4" s="2" t="s">
        <v>27</v>
      </c>
      <c r="B4" s="8" t="s">
        <v>101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102</v>
      </c>
    </row>
    <row r="8" spans="1:9" x14ac:dyDescent="0.2">
      <c r="A8" s="2" t="s">
        <v>39</v>
      </c>
      <c r="B8" s="9" t="str">
        <f>Parameters!B9</f>
        <v>2022-05-13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85"/>
      <c r="C27" s="85"/>
      <c r="D27" s="85"/>
      <c r="E27" s="85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84"/>
      <c r="C29" s="84"/>
      <c r="D29" s="84"/>
      <c r="E29" s="84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84"/>
      <c r="C31" s="84"/>
      <c r="D31" s="84"/>
      <c r="E31" s="84"/>
    </row>
    <row r="32" spans="1:5" ht="15.75" customHeight="1" x14ac:dyDescent="0.2">
      <c r="B32" s="84"/>
      <c r="C32" s="84"/>
      <c r="D32" s="84"/>
      <c r="E32" s="84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10"/>
  <sheetViews>
    <sheetView topLeftCell="A163" zoomScale="110" zoomScaleNormal="110" workbookViewId="0">
      <selection activeCell="C69" sqref="C69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90" t="str">
        <f>Parameters!B1</f>
        <v>193rd IEEE 802.11 WIRELESS LOCAL AREA NETWORKS SESSION</v>
      </c>
      <c r="B1" s="91"/>
      <c r="C1" s="91"/>
      <c r="D1" s="91"/>
      <c r="E1" s="91"/>
      <c r="F1" s="91"/>
      <c r="G1" s="91"/>
      <c r="H1" s="91"/>
      <c r="I1" s="91"/>
    </row>
    <row r="2" spans="1:9" ht="25" customHeight="1" x14ac:dyDescent="0.25">
      <c r="A2" s="88" t="s">
        <v>80</v>
      </c>
      <c r="B2" s="89"/>
      <c r="C2" s="89"/>
      <c r="D2" s="89"/>
      <c r="E2" s="89"/>
      <c r="F2" s="89"/>
      <c r="G2" s="89"/>
      <c r="H2" s="89"/>
      <c r="I2" s="89"/>
    </row>
    <row r="3" spans="1:9" ht="25" customHeight="1" x14ac:dyDescent="0.2">
      <c r="A3" s="90" t="str">
        <f>Parameters!B2</f>
        <v>Electronic Online Meeting</v>
      </c>
      <c r="B3" s="91"/>
      <c r="C3" s="91"/>
      <c r="D3" s="91"/>
      <c r="E3" s="91"/>
      <c r="F3" s="91"/>
      <c r="G3" s="91"/>
      <c r="H3" s="91"/>
      <c r="I3" s="91"/>
    </row>
    <row r="4" spans="1:9" ht="25" customHeight="1" x14ac:dyDescent="0.2">
      <c r="A4" s="92" t="s">
        <v>100</v>
      </c>
      <c r="B4" s="91"/>
      <c r="C4" s="91"/>
      <c r="D4" s="91"/>
      <c r="E4" s="91"/>
      <c r="F4" s="91"/>
      <c r="G4" s="91"/>
      <c r="H4" s="91"/>
      <c r="I4" s="91"/>
    </row>
    <row r="5" spans="1:9" ht="18" customHeight="1" x14ac:dyDescent="0.15">
      <c r="A5" s="86" t="s">
        <v>81</v>
      </c>
      <c r="B5" s="87"/>
      <c r="C5" s="87"/>
      <c r="D5" s="87"/>
      <c r="E5" s="87"/>
      <c r="F5" s="87"/>
      <c r="G5" s="87"/>
      <c r="H5" s="87"/>
      <c r="I5" s="87"/>
    </row>
    <row r="6" spans="1:9" ht="18" customHeight="1" x14ac:dyDescent="0.15">
      <c r="A6" s="86" t="s">
        <v>82</v>
      </c>
      <c r="B6" s="87"/>
      <c r="C6" s="87"/>
      <c r="D6" s="87"/>
      <c r="E6" s="87"/>
      <c r="F6" s="87"/>
      <c r="G6" s="87"/>
      <c r="H6" s="87"/>
      <c r="I6" s="87"/>
    </row>
    <row r="7" spans="1:9" ht="18" customHeight="1" x14ac:dyDescent="0.15">
      <c r="A7" s="86" t="s">
        <v>96</v>
      </c>
      <c r="B7" s="87"/>
      <c r="C7" s="87"/>
      <c r="D7" s="87"/>
      <c r="E7" s="87"/>
      <c r="F7" s="87"/>
      <c r="G7" s="87"/>
      <c r="H7" s="87"/>
      <c r="I7" s="87"/>
    </row>
    <row r="8" spans="1:9" ht="18" customHeight="1" x14ac:dyDescent="0.15">
      <c r="A8" s="86" t="s">
        <v>83</v>
      </c>
      <c r="B8" s="87"/>
      <c r="C8" s="87"/>
      <c r="D8" s="87"/>
      <c r="E8" s="87"/>
      <c r="F8" s="87"/>
      <c r="G8" s="87"/>
      <c r="H8" s="87"/>
      <c r="I8" s="87"/>
    </row>
    <row r="9" spans="1:9" ht="18" customHeight="1" x14ac:dyDescent="0.15">
      <c r="A9" s="95" t="s">
        <v>97</v>
      </c>
      <c r="B9" s="86"/>
      <c r="C9" s="86"/>
      <c r="D9" s="86"/>
      <c r="E9" s="86"/>
      <c r="F9" s="86"/>
      <c r="G9" s="86"/>
      <c r="H9" s="86"/>
      <c r="I9" s="86"/>
    </row>
    <row r="10" spans="1:9" ht="30" customHeight="1" x14ac:dyDescent="0.3">
      <c r="A10" s="96" t="str">
        <f>"Agenda R" &amp; Parameters!$B$8</f>
        <v>Agenda R5</v>
      </c>
      <c r="B10" s="97"/>
      <c r="C10" s="97"/>
      <c r="D10" s="97"/>
      <c r="E10" s="97"/>
      <c r="F10" s="97"/>
      <c r="G10" s="97"/>
      <c r="H10" s="97"/>
      <c r="I10" s="97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94" t="s">
        <v>73</v>
      </c>
      <c r="B13" s="94"/>
      <c r="C13" s="94"/>
      <c r="D13" s="94"/>
      <c r="E13" s="94"/>
      <c r="F13" s="94"/>
      <c r="G13" s="94"/>
      <c r="H13" s="94"/>
      <c r="I13" s="94"/>
    </row>
    <row r="17" spans="1:9" ht="16" x14ac:dyDescent="0.2">
      <c r="A17" s="93" t="s">
        <v>106</v>
      </c>
      <c r="B17" s="93"/>
      <c r="C17" s="93"/>
      <c r="D17" s="93"/>
      <c r="E17" s="93"/>
      <c r="F17" s="93"/>
      <c r="G17" s="93"/>
      <c r="H17" s="93"/>
      <c r="I17" s="93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93" customHeight="1" x14ac:dyDescent="0.2">
      <c r="A36" s="41"/>
      <c r="B36" s="38"/>
      <c r="C36" s="51" t="s">
        <v>105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7" x14ac:dyDescent="0.2">
      <c r="A51" s="43">
        <f>1+A41</f>
        <v>3</v>
      </c>
      <c r="B51" s="25"/>
      <c r="C51" s="25" t="s">
        <v>111</v>
      </c>
      <c r="D51" s="25"/>
      <c r="E51" s="25" t="s">
        <v>4</v>
      </c>
      <c r="F51" s="26">
        <f>H49</f>
        <v>0.48541666666666661</v>
      </c>
      <c r="G51" s="27">
        <v>0</v>
      </c>
      <c r="H51" s="26">
        <f>F51+TIME(0,G51,0)</f>
        <v>0.48541666666666661</v>
      </c>
      <c r="I51" s="28"/>
    </row>
    <row r="52" spans="1:9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34" x14ac:dyDescent="0.2">
      <c r="A53" s="42">
        <f>A51+0.01</f>
        <v>3.01</v>
      </c>
      <c r="B53" s="29" t="s">
        <v>55</v>
      </c>
      <c r="C53" s="29" t="s">
        <v>112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32"/>
    </row>
    <row r="54" spans="1:9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ht="34" x14ac:dyDescent="0.2">
      <c r="A55" s="42">
        <f>A53+0.01</f>
        <v>3.0199999999999996</v>
      </c>
      <c r="B55" s="29" t="s">
        <v>55</v>
      </c>
      <c r="C55" s="29" t="s">
        <v>113</v>
      </c>
      <c r="D55" s="44"/>
      <c r="E55" s="29" t="s">
        <v>4</v>
      </c>
      <c r="F55" s="30">
        <f>H53</f>
        <v>0.48888888888888882</v>
      </c>
      <c r="G55" s="31">
        <v>3</v>
      </c>
      <c r="H55" s="30">
        <f>F55+TIME(0,G55,0)</f>
        <v>0.49097222222222214</v>
      </c>
      <c r="I55" s="32"/>
    </row>
    <row r="56" spans="1:9" s="20" customFormat="1" ht="16" x14ac:dyDescent="0.2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7" x14ac:dyDescent="0.2">
      <c r="A57" s="42">
        <f>A55+0.01</f>
        <v>3.0299999999999994</v>
      </c>
      <c r="B57" s="29" t="s">
        <v>114</v>
      </c>
      <c r="C57" s="29" t="s">
        <v>115</v>
      </c>
      <c r="D57" s="44"/>
      <c r="E57" s="29" t="s">
        <v>4</v>
      </c>
      <c r="F57" s="30">
        <f>H55</f>
        <v>0.49097222222222214</v>
      </c>
      <c r="G57" s="31">
        <v>5</v>
      </c>
      <c r="H57" s="30">
        <f>F57+TIME(0,G57,0)</f>
        <v>0.49444444444444435</v>
      </c>
      <c r="I57" s="32"/>
    </row>
    <row r="58" spans="1:9" s="20" customFormat="1" ht="16" x14ac:dyDescent="0.2">
      <c r="A58" s="50"/>
      <c r="B58" s="38"/>
      <c r="C58" s="38"/>
      <c r="D58" s="38"/>
      <c r="E58" s="38"/>
      <c r="F58" s="39"/>
      <c r="G58" s="40"/>
      <c r="H58" s="39"/>
      <c r="I58" s="38"/>
    </row>
    <row r="59" spans="1:9" ht="17" x14ac:dyDescent="0.2">
      <c r="A59" s="42">
        <f>A57+0.01</f>
        <v>3.0399999999999991</v>
      </c>
      <c r="B59" s="29" t="s">
        <v>116</v>
      </c>
      <c r="C59" s="29" t="s">
        <v>117</v>
      </c>
      <c r="D59" s="44"/>
      <c r="E59" s="29" t="s">
        <v>4</v>
      </c>
      <c r="F59" s="30">
        <f>H57</f>
        <v>0.49444444444444435</v>
      </c>
      <c r="G59" s="31">
        <v>3</v>
      </c>
      <c r="H59" s="30">
        <f>F59+TIME(0,G59,0)</f>
        <v>0.49652777777777768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ht="17" x14ac:dyDescent="0.2">
      <c r="A61" s="42">
        <f>A59+0.01</f>
        <v>3.0499999999999989</v>
      </c>
      <c r="B61" s="29" t="s">
        <v>116</v>
      </c>
      <c r="C61" s="29" t="s">
        <v>118</v>
      </c>
      <c r="D61" s="44"/>
      <c r="E61" s="29" t="s">
        <v>4</v>
      </c>
      <c r="F61" s="30">
        <f>H59</f>
        <v>0.49652777777777768</v>
      </c>
      <c r="G61" s="31">
        <v>3</v>
      </c>
      <c r="H61" s="30">
        <f>F61+TIME(0,G61,0)</f>
        <v>0.49861111111111101</v>
      </c>
      <c r="I61" s="32"/>
    </row>
    <row r="62" spans="1:9" s="20" customFormat="1" ht="16" x14ac:dyDescent="0.2">
      <c r="A62" s="50"/>
      <c r="B62" s="38"/>
      <c r="C62" s="38"/>
      <c r="D62" s="38"/>
      <c r="E62" s="38"/>
      <c r="F62" s="39"/>
      <c r="G62" s="40"/>
      <c r="H62" s="39"/>
      <c r="I62" s="38"/>
    </row>
    <row r="63" spans="1:9" ht="17" x14ac:dyDescent="0.2">
      <c r="A63" s="43">
        <f>1+A51</f>
        <v>4</v>
      </c>
      <c r="B63" s="25"/>
      <c r="C63" s="25" t="s">
        <v>119</v>
      </c>
      <c r="D63" s="25"/>
      <c r="E63" s="25" t="s">
        <v>4</v>
      </c>
      <c r="F63" s="26">
        <f>H61</f>
        <v>0.49861111111111101</v>
      </c>
      <c r="G63" s="27">
        <v>0</v>
      </c>
      <c r="H63" s="26">
        <f>F63+TIME(0,G63,0)</f>
        <v>0.49861111111111101</v>
      </c>
      <c r="I63" s="28"/>
    </row>
    <row r="64" spans="1:9" ht="16" x14ac:dyDescent="0.2">
      <c r="A64" s="41"/>
      <c r="B64" s="38"/>
      <c r="C64" s="38"/>
      <c r="D64" s="38"/>
      <c r="E64" s="38"/>
      <c r="F64" s="39"/>
      <c r="G64" s="40"/>
      <c r="H64" s="39"/>
      <c r="I64" s="38"/>
    </row>
    <row r="65" spans="1:9" ht="17" x14ac:dyDescent="0.2">
      <c r="A65" s="42">
        <f>A63+0.01</f>
        <v>4.01</v>
      </c>
      <c r="B65" s="29" t="s">
        <v>116</v>
      </c>
      <c r="C65" s="29" t="s">
        <v>121</v>
      </c>
      <c r="D65" s="44"/>
      <c r="E65" s="29" t="s">
        <v>4</v>
      </c>
      <c r="F65" s="30">
        <f>H63</f>
        <v>0.49861111111111101</v>
      </c>
      <c r="G65" s="31">
        <v>0</v>
      </c>
      <c r="H65" s="30">
        <f>F65+TIME(0,G65,0)</f>
        <v>0.49861111111111101</v>
      </c>
      <c r="I65" s="32"/>
    </row>
    <row r="66" spans="1:9" ht="34" x14ac:dyDescent="0.2">
      <c r="A66" s="41"/>
      <c r="B66" s="38"/>
      <c r="C66" s="51" t="s">
        <v>120</v>
      </c>
      <c r="D66" s="38"/>
      <c r="E66" s="38"/>
      <c r="F66" s="39"/>
      <c r="G66" s="40"/>
      <c r="H66" s="39"/>
      <c r="I66" s="38"/>
    </row>
    <row r="67" spans="1:9" ht="17" x14ac:dyDescent="0.2">
      <c r="A67" s="42">
        <f>A65+0.01</f>
        <v>4.0199999999999996</v>
      </c>
      <c r="B67" s="29" t="s">
        <v>114</v>
      </c>
      <c r="C67" s="29" t="s">
        <v>122</v>
      </c>
      <c r="D67" s="44"/>
      <c r="E67" s="29" t="s">
        <v>4</v>
      </c>
      <c r="F67" s="30">
        <f>H65</f>
        <v>0.49861111111111101</v>
      </c>
      <c r="G67" s="31">
        <v>10</v>
      </c>
      <c r="H67" s="30">
        <f>F67+TIME(0,G67,0)</f>
        <v>0.50555555555555542</v>
      </c>
      <c r="I67" s="32"/>
    </row>
    <row r="68" spans="1:9" s="20" customFormat="1" ht="16" x14ac:dyDescent="0.2">
      <c r="A68" s="50"/>
      <c r="B68" s="38"/>
      <c r="C68" s="38"/>
      <c r="D68" s="38"/>
      <c r="E68" s="38"/>
      <c r="F68" s="39"/>
      <c r="G68" s="40"/>
      <c r="H68" s="39"/>
      <c r="I68" s="38"/>
    </row>
    <row r="69" spans="1:9" s="20" customFormat="1" ht="17" x14ac:dyDescent="0.2">
      <c r="A69" s="43">
        <f>1+A63</f>
        <v>5</v>
      </c>
      <c r="B69" s="25"/>
      <c r="C69" s="25" t="s">
        <v>88</v>
      </c>
      <c r="D69" s="25"/>
      <c r="E69" s="25" t="s">
        <v>4</v>
      </c>
      <c r="F69" s="26">
        <f>H61</f>
        <v>0.49861111111111101</v>
      </c>
      <c r="G69" s="27">
        <v>0</v>
      </c>
      <c r="H69" s="26">
        <f>F69+TIME(0,G69,0)</f>
        <v>0.49861111111111101</v>
      </c>
      <c r="I69" s="28"/>
    </row>
    <row r="70" spans="1:9" s="20" customFormat="1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7" x14ac:dyDescent="0.2">
      <c r="A71" s="42">
        <f>A69+0.01</f>
        <v>5.01</v>
      </c>
      <c r="B71" s="29" t="s">
        <v>60</v>
      </c>
      <c r="C71" s="29" t="s">
        <v>62</v>
      </c>
      <c r="D71" s="44"/>
      <c r="E71" s="29" t="s">
        <v>4</v>
      </c>
      <c r="F71" s="30">
        <f>H69</f>
        <v>0.49861111111111101</v>
      </c>
      <c r="G71" s="31">
        <v>5</v>
      </c>
      <c r="H71" s="30">
        <f>F71+TIME(0,G71,0)</f>
        <v>0.50208333333333321</v>
      </c>
      <c r="I71" s="52"/>
    </row>
    <row r="72" spans="1:9" s="20" customFormat="1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s="20" customFormat="1" ht="34" x14ac:dyDescent="0.2">
      <c r="A73" s="42">
        <f>A71+0.01</f>
        <v>5.0199999999999996</v>
      </c>
      <c r="B73" s="29" t="s">
        <v>60</v>
      </c>
      <c r="C73" s="29" t="s">
        <v>63</v>
      </c>
      <c r="D73" s="29"/>
      <c r="E73" s="29" t="s">
        <v>4</v>
      </c>
      <c r="F73" s="30">
        <f>H71</f>
        <v>0.50208333333333321</v>
      </c>
      <c r="G73" s="31">
        <v>70</v>
      </c>
      <c r="H73" s="30">
        <f>F73+TIME(0,G73,0)</f>
        <v>0.55069444444444438</v>
      </c>
      <c r="I73" s="32"/>
    </row>
    <row r="74" spans="1:9" s="20" customFormat="1" ht="34" x14ac:dyDescent="0.2">
      <c r="A74" s="41"/>
      <c r="B74" s="38"/>
      <c r="C74" s="38" t="s">
        <v>64</v>
      </c>
      <c r="D74" s="38"/>
      <c r="E74" s="38"/>
      <c r="F74" s="39"/>
      <c r="G74" s="40"/>
      <c r="H74" s="39"/>
      <c r="I74" s="38"/>
    </row>
    <row r="75" spans="1:9" s="20" customFormat="1" ht="17" x14ac:dyDescent="0.2">
      <c r="A75" s="42">
        <f>A73+0.01</f>
        <v>5.0299999999999994</v>
      </c>
      <c r="B75" s="29"/>
      <c r="C75" s="29"/>
      <c r="D75" s="29"/>
      <c r="E75" s="29" t="s">
        <v>4</v>
      </c>
      <c r="F75" s="30">
        <f>H73</f>
        <v>0.55069444444444438</v>
      </c>
      <c r="G75" s="31">
        <v>0</v>
      </c>
      <c r="H75" s="30">
        <f>F75+TIME(0,G75,0)</f>
        <v>0.55069444444444438</v>
      </c>
      <c r="I75" s="32"/>
    </row>
    <row r="76" spans="1:9" s="20" customFormat="1" ht="16" x14ac:dyDescent="0.2">
      <c r="A76" s="41"/>
      <c r="B76" s="38"/>
      <c r="C76" s="38"/>
      <c r="D76" s="38"/>
      <c r="E76" s="38"/>
      <c r="F76" s="39"/>
      <c r="G76" s="40"/>
      <c r="H76" s="39"/>
      <c r="I76" s="38"/>
    </row>
    <row r="77" spans="1:9" s="20" customFormat="1" ht="17" x14ac:dyDescent="0.2">
      <c r="A77" s="42">
        <f>A75+0.01</f>
        <v>5.0399999999999991</v>
      </c>
      <c r="B77" s="29"/>
      <c r="C77" s="29"/>
      <c r="D77" s="29"/>
      <c r="E77" s="29" t="s">
        <v>4</v>
      </c>
      <c r="F77" s="30">
        <f>H75</f>
        <v>0.55069444444444438</v>
      </c>
      <c r="G77" s="31">
        <v>0</v>
      </c>
      <c r="H77" s="30">
        <f>F77+TIME(0,G77,0)</f>
        <v>0.55069444444444438</v>
      </c>
      <c r="I77" s="32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3">
        <f>1+A69</f>
        <v>6</v>
      </c>
      <c r="B79" s="25"/>
      <c r="C79" s="25" t="s">
        <v>90</v>
      </c>
      <c r="D79" s="25"/>
      <c r="E79" s="25" t="s">
        <v>4</v>
      </c>
      <c r="F79" s="26">
        <f>H77</f>
        <v>0.55069444444444438</v>
      </c>
      <c r="G79" s="27">
        <v>0</v>
      </c>
      <c r="H79" s="26">
        <f>F79+TIME(0,G79,0)</f>
        <v>0.55069444444444438</v>
      </c>
      <c r="I79" s="28"/>
    </row>
    <row r="80" spans="1:9" s="20" customFormat="1" ht="14" x14ac:dyDescent="0.15">
      <c r="A80" s="33"/>
      <c r="B80" s="33"/>
      <c r="C80" s="33" t="s">
        <v>25</v>
      </c>
      <c r="D80" s="33"/>
      <c r="E80" s="33"/>
      <c r="F80" s="34"/>
      <c r="G80" s="35">
        <f>(H80-H79) * 24 * 60</f>
        <v>2.0000000000001528</v>
      </c>
      <c r="H80" s="34">
        <v>0.55208333333333337</v>
      </c>
      <c r="I80" s="33"/>
    </row>
    <row r="81" spans="1:9" s="20" customFormat="1" ht="16" x14ac:dyDescent="0.2">
      <c r="A81" s="50"/>
      <c r="B81" s="38"/>
      <c r="C81" s="38"/>
      <c r="D81" s="38"/>
      <c r="E81" s="38"/>
      <c r="F81" s="39"/>
      <c r="G81" s="40"/>
      <c r="H81" s="39"/>
      <c r="I81" s="38"/>
    </row>
    <row r="82" spans="1:9" s="20" customFormat="1" ht="16" x14ac:dyDescent="0.2">
      <c r="A82" s="50"/>
      <c r="B82" s="38"/>
      <c r="C82" s="38"/>
      <c r="D82" s="38"/>
      <c r="E82" s="38"/>
      <c r="F82" s="39"/>
      <c r="G82" s="40"/>
      <c r="H82" s="39"/>
      <c r="I82" s="38"/>
    </row>
    <row r="83" spans="1:9" ht="16" x14ac:dyDescent="0.2">
      <c r="A83" s="93" t="s">
        <v>107</v>
      </c>
      <c r="B83" s="93"/>
      <c r="C83" s="93"/>
      <c r="D83" s="93"/>
      <c r="E83" s="93"/>
      <c r="F83" s="93"/>
      <c r="G83" s="93"/>
      <c r="H83" s="93"/>
      <c r="I83" s="93"/>
    </row>
    <row r="84" spans="1:9" s="24" customFormat="1" ht="34" x14ac:dyDescent="0.2">
      <c r="A84" s="21" t="s">
        <v>16</v>
      </c>
      <c r="B84" s="21" t="s">
        <v>17</v>
      </c>
      <c r="C84" s="21" t="s">
        <v>18</v>
      </c>
      <c r="D84" s="21" t="s">
        <v>19</v>
      </c>
      <c r="E84" s="21" t="s">
        <v>20</v>
      </c>
      <c r="F84" s="22" t="s">
        <v>21</v>
      </c>
      <c r="G84" s="23" t="s">
        <v>22</v>
      </c>
      <c r="H84" s="22" t="s">
        <v>23</v>
      </c>
      <c r="I84" s="21" t="s">
        <v>24</v>
      </c>
    </row>
    <row r="85" spans="1:9" ht="17" x14ac:dyDescent="0.2">
      <c r="A85" s="43">
        <f>1+A79</f>
        <v>7</v>
      </c>
      <c r="B85" s="25"/>
      <c r="C85" s="25" t="s">
        <v>2</v>
      </c>
      <c r="D85" s="25"/>
      <c r="E85" s="25"/>
      <c r="F85" s="26">
        <v>0.375</v>
      </c>
      <c r="G85" s="27">
        <v>0</v>
      </c>
      <c r="H85" s="26">
        <f>F85+TIME(0,G85,0)</f>
        <v>0.375</v>
      </c>
      <c r="I85" s="28"/>
    </row>
    <row r="86" spans="1:9" ht="16" x14ac:dyDescent="0.2">
      <c r="A86" s="41"/>
      <c r="B86" s="38"/>
      <c r="C86" s="38"/>
      <c r="D86" s="38"/>
      <c r="E86" s="38"/>
      <c r="F86" s="39"/>
      <c r="G86" s="40"/>
      <c r="H86" s="39"/>
      <c r="I86" s="38"/>
    </row>
    <row r="87" spans="1:9" ht="17" x14ac:dyDescent="0.2">
      <c r="A87" s="42">
        <f>A85+0.01</f>
        <v>7.01</v>
      </c>
      <c r="B87" s="29"/>
      <c r="C87" s="29" t="s">
        <v>3</v>
      </c>
      <c r="D87" s="45"/>
      <c r="E87" s="29" t="s">
        <v>4</v>
      </c>
      <c r="F87" s="30">
        <f>H85</f>
        <v>0.375</v>
      </c>
      <c r="G87" s="31">
        <v>1</v>
      </c>
      <c r="H87" s="30">
        <f>F87+TIME(0,G87,0)</f>
        <v>0.37569444444444444</v>
      </c>
      <c r="I87" s="32"/>
    </row>
    <row r="88" spans="1:9" ht="16" x14ac:dyDescent="0.2">
      <c r="A88" s="41"/>
      <c r="B88" s="38"/>
      <c r="C88" s="38"/>
      <c r="D88" s="38"/>
      <c r="E88" s="38"/>
      <c r="F88" s="39"/>
      <c r="G88" s="40"/>
      <c r="H88" s="39"/>
      <c r="I88" s="38"/>
    </row>
    <row r="89" spans="1:9" ht="17" x14ac:dyDescent="0.2">
      <c r="A89" s="42">
        <f>A87+0.01</f>
        <v>7.02</v>
      </c>
      <c r="B89" s="29" t="s">
        <v>55</v>
      </c>
      <c r="C89" s="29" t="s">
        <v>6</v>
      </c>
      <c r="D89" s="29"/>
      <c r="E89" s="29" t="s">
        <v>4</v>
      </c>
      <c r="F89" s="30">
        <f>H87</f>
        <v>0.37569444444444444</v>
      </c>
      <c r="G89" s="31">
        <v>1</v>
      </c>
      <c r="H89" s="30">
        <f>F89+TIME(0,G89,0)</f>
        <v>0.37638888888888888</v>
      </c>
      <c r="I89" s="32"/>
    </row>
    <row r="90" spans="1:9" ht="16" x14ac:dyDescent="0.2">
      <c r="A90" s="41"/>
      <c r="B90" s="38"/>
      <c r="C90" s="38"/>
      <c r="D90" s="38"/>
      <c r="E90" s="38"/>
      <c r="F90" s="39"/>
      <c r="G90" s="40"/>
      <c r="H90" s="39"/>
      <c r="I90" s="38"/>
    </row>
    <row r="91" spans="1:9" ht="17" x14ac:dyDescent="0.2">
      <c r="A91" s="42">
        <f>A89+0.01</f>
        <v>7.0299999999999994</v>
      </c>
      <c r="B91" s="29" t="s">
        <v>55</v>
      </c>
      <c r="C91" s="29" t="s">
        <v>11</v>
      </c>
      <c r="D91" s="45"/>
      <c r="E91" s="29" t="s">
        <v>4</v>
      </c>
      <c r="F91" s="30">
        <f>H89</f>
        <v>0.37638888888888888</v>
      </c>
      <c r="G91" s="31">
        <v>1</v>
      </c>
      <c r="H91" s="30">
        <f>F91+TIME(0,G91,0)</f>
        <v>0.37708333333333333</v>
      </c>
      <c r="I91" s="32"/>
    </row>
    <row r="92" spans="1:9" ht="16" x14ac:dyDescent="0.2">
      <c r="A92" s="41"/>
      <c r="B92" s="38"/>
      <c r="C92" s="38"/>
      <c r="D92" s="46"/>
      <c r="E92" s="38"/>
      <c r="F92" s="39"/>
      <c r="G92" s="40"/>
      <c r="H92" s="39"/>
      <c r="I92" s="38"/>
    </row>
    <row r="93" spans="1:9" ht="17" x14ac:dyDescent="0.2">
      <c r="A93" s="42">
        <f>A91+0.01</f>
        <v>7.0399999999999991</v>
      </c>
      <c r="B93" s="29" t="s">
        <v>55</v>
      </c>
      <c r="C93" s="29" t="s">
        <v>10</v>
      </c>
      <c r="D93" s="45"/>
      <c r="E93" s="29" t="s">
        <v>4</v>
      </c>
      <c r="F93" s="30">
        <f>H91</f>
        <v>0.37708333333333333</v>
      </c>
      <c r="G93" s="31">
        <v>1</v>
      </c>
      <c r="H93" s="30">
        <f>F93+TIME(0,G93,0)</f>
        <v>0.37777777777777777</v>
      </c>
      <c r="I93" s="32"/>
    </row>
    <row r="94" spans="1:9" s="20" customFormat="1" ht="16" x14ac:dyDescent="0.2">
      <c r="A94" s="50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3">
        <f>1+A85</f>
        <v>8</v>
      </c>
      <c r="B95" s="25"/>
      <c r="C95" s="25" t="s">
        <v>88</v>
      </c>
      <c r="D95" s="25"/>
      <c r="E95" s="25"/>
      <c r="F95" s="26">
        <v>0.46875</v>
      </c>
      <c r="G95" s="27">
        <v>0</v>
      </c>
      <c r="H95" s="26">
        <f>F95+TIME(0,G95,0)</f>
        <v>0.46875</v>
      </c>
      <c r="I95" s="28"/>
    </row>
    <row r="96" spans="1:9" s="20" customFormat="1" ht="16" x14ac:dyDescent="0.2">
      <c r="A96" s="50"/>
      <c r="B96" s="38"/>
      <c r="C96" s="38"/>
      <c r="D96" s="38"/>
      <c r="E96" s="38"/>
      <c r="F96" s="39"/>
      <c r="G96" s="40"/>
      <c r="H96" s="39"/>
      <c r="I96" s="38"/>
    </row>
    <row r="97" spans="1:11" s="20" customFormat="1" ht="17" x14ac:dyDescent="0.2">
      <c r="A97" s="42">
        <f>A95+0.01</f>
        <v>8.01</v>
      </c>
      <c r="B97" s="29" t="s">
        <v>60</v>
      </c>
      <c r="C97" s="29" t="s">
        <v>62</v>
      </c>
      <c r="D97" s="44"/>
      <c r="E97" s="29" t="s">
        <v>4</v>
      </c>
      <c r="F97" s="30">
        <f>H95</f>
        <v>0.46875</v>
      </c>
      <c r="G97" s="31">
        <v>5</v>
      </c>
      <c r="H97" s="30">
        <f>F97+TIME(0,G97,0)</f>
        <v>0.47222222222222221</v>
      </c>
      <c r="I97" s="32"/>
    </row>
    <row r="98" spans="1:11" s="20" customFormat="1" ht="16" x14ac:dyDescent="0.2">
      <c r="A98" s="41"/>
      <c r="B98" s="38"/>
      <c r="C98" s="38"/>
      <c r="D98" s="38"/>
      <c r="E98" s="38"/>
      <c r="F98" s="39"/>
      <c r="G98" s="40"/>
      <c r="H98" s="39"/>
      <c r="I98" s="38"/>
    </row>
    <row r="99" spans="1:11" s="20" customFormat="1" ht="17" x14ac:dyDescent="0.2">
      <c r="A99" s="42">
        <f>A97+0.01</f>
        <v>8.02</v>
      </c>
      <c r="B99" s="29" t="s">
        <v>60</v>
      </c>
      <c r="C99" s="29" t="s">
        <v>136</v>
      </c>
      <c r="D99" s="44"/>
      <c r="E99" s="29" t="s">
        <v>4</v>
      </c>
      <c r="F99" s="30">
        <f>H97</f>
        <v>0.47222222222222221</v>
      </c>
      <c r="G99" s="31">
        <v>20</v>
      </c>
      <c r="H99" s="30">
        <f>F99+TIME(0,G99,0)</f>
        <v>0.4861111111111111</v>
      </c>
      <c r="I99" s="32" t="s">
        <v>135</v>
      </c>
      <c r="K99" s="64"/>
    </row>
    <row r="100" spans="1:11" s="20" customFormat="1" ht="16" x14ac:dyDescent="0.2">
      <c r="A100" s="41"/>
      <c r="B100" s="38"/>
      <c r="C100" s="38"/>
      <c r="D100" s="38"/>
      <c r="E100" s="38"/>
      <c r="F100" s="39"/>
      <c r="G100" s="40"/>
      <c r="H100" s="39"/>
      <c r="I100" s="38"/>
    </row>
    <row r="101" spans="1:11" s="20" customFormat="1" ht="34" x14ac:dyDescent="0.2">
      <c r="A101" s="42">
        <f>A99+0.01</f>
        <v>8.0299999999999994</v>
      </c>
      <c r="B101" s="29" t="s">
        <v>60</v>
      </c>
      <c r="C101" s="29" t="s">
        <v>63</v>
      </c>
      <c r="D101" s="29"/>
      <c r="E101" s="29" t="s">
        <v>4</v>
      </c>
      <c r="F101" s="30">
        <f>H97</f>
        <v>0.47222222222222221</v>
      </c>
      <c r="G101" s="31">
        <v>115</v>
      </c>
      <c r="H101" s="30">
        <f>F101+TIME(0,G101,0)</f>
        <v>0.55208333333333337</v>
      </c>
      <c r="I101" s="32"/>
    </row>
    <row r="102" spans="1:11" s="20" customFormat="1" ht="34" x14ac:dyDescent="0.2">
      <c r="A102" s="41"/>
      <c r="B102" s="38"/>
      <c r="C102" s="38" t="s">
        <v>64</v>
      </c>
      <c r="D102" s="38"/>
      <c r="E102" s="38"/>
      <c r="F102" s="39"/>
      <c r="G102" s="40"/>
      <c r="H102" s="39"/>
      <c r="I102" s="38"/>
    </row>
    <row r="103" spans="1:11" s="20" customFormat="1" ht="17" x14ac:dyDescent="0.2">
      <c r="A103" s="42">
        <f>A101+0.01</f>
        <v>8.0399999999999991</v>
      </c>
      <c r="B103" s="29"/>
      <c r="C103" s="29"/>
      <c r="D103" s="44"/>
      <c r="E103" s="29" t="s">
        <v>87</v>
      </c>
      <c r="F103" s="30">
        <f>H101</f>
        <v>0.55208333333333337</v>
      </c>
      <c r="G103" s="31">
        <v>0</v>
      </c>
      <c r="H103" s="30">
        <f>F103+TIME(0,G103,0)</f>
        <v>0.55208333333333337</v>
      </c>
      <c r="I103" s="32"/>
    </row>
    <row r="104" spans="1:1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11" ht="17" x14ac:dyDescent="0.2">
      <c r="A105" s="43">
        <f>1+A95</f>
        <v>9</v>
      </c>
      <c r="B105" s="25"/>
      <c r="C105" s="25" t="s">
        <v>91</v>
      </c>
      <c r="D105" s="25"/>
      <c r="E105" s="25" t="s">
        <v>4</v>
      </c>
      <c r="F105" s="26">
        <f>H103</f>
        <v>0.55208333333333337</v>
      </c>
      <c r="G105" s="27">
        <v>0</v>
      </c>
      <c r="H105" s="26">
        <f>F105+TIME(0,G105,0)</f>
        <v>0.55208333333333337</v>
      </c>
      <c r="I105" s="28"/>
    </row>
    <row r="106" spans="1:11" ht="14" x14ac:dyDescent="0.15">
      <c r="A106" s="33"/>
      <c r="B106" s="33"/>
      <c r="C106" s="33" t="s">
        <v>25</v>
      </c>
      <c r="D106" s="33"/>
      <c r="E106" s="33"/>
      <c r="F106" s="34"/>
      <c r="G106" s="35">
        <f>(H106-H105) * 24 * 60</f>
        <v>0</v>
      </c>
      <c r="H106" s="34">
        <v>0.55208333333333337</v>
      </c>
      <c r="I106" s="33"/>
    </row>
    <row r="107" spans="1:11" s="20" customFormat="1" ht="16" x14ac:dyDescent="0.2">
      <c r="A107" s="50"/>
      <c r="B107" s="38"/>
      <c r="C107" s="38"/>
      <c r="D107" s="38"/>
      <c r="E107" s="38"/>
      <c r="F107" s="39"/>
      <c r="G107" s="40"/>
      <c r="H107" s="39"/>
      <c r="I107" s="38"/>
    </row>
    <row r="108" spans="1:11" s="20" customFormat="1" ht="16" x14ac:dyDescent="0.2">
      <c r="A108" s="50"/>
      <c r="B108" s="38"/>
      <c r="C108" s="38"/>
      <c r="D108" s="38"/>
      <c r="E108" s="38"/>
      <c r="F108" s="39"/>
      <c r="G108" s="40"/>
      <c r="H108" s="39"/>
      <c r="I108" s="38"/>
    </row>
    <row r="109" spans="1:11" ht="16" x14ac:dyDescent="0.2">
      <c r="A109" s="93" t="s">
        <v>108</v>
      </c>
      <c r="B109" s="93"/>
      <c r="C109" s="93"/>
      <c r="D109" s="93"/>
      <c r="E109" s="93"/>
      <c r="F109" s="93"/>
      <c r="G109" s="93"/>
      <c r="H109" s="93"/>
      <c r="I109" s="93"/>
    </row>
    <row r="110" spans="1:11" s="24" customFormat="1" ht="34" x14ac:dyDescent="0.2">
      <c r="A110" s="21" t="s">
        <v>16</v>
      </c>
      <c r="B110" s="21" t="s">
        <v>17</v>
      </c>
      <c r="C110" s="21" t="s">
        <v>18</v>
      </c>
      <c r="D110" s="21" t="s">
        <v>19</v>
      </c>
      <c r="E110" s="21" t="s">
        <v>20</v>
      </c>
      <c r="F110" s="22" t="s">
        <v>21</v>
      </c>
      <c r="G110" s="23" t="s">
        <v>22</v>
      </c>
      <c r="H110" s="22" t="s">
        <v>23</v>
      </c>
      <c r="I110" s="21" t="s">
        <v>24</v>
      </c>
    </row>
    <row r="111" spans="1:11" ht="17" x14ac:dyDescent="0.2">
      <c r="A111" s="43">
        <f>1+A105</f>
        <v>10</v>
      </c>
      <c r="B111" s="25"/>
      <c r="C111" s="25" t="s">
        <v>2</v>
      </c>
      <c r="D111" s="25"/>
      <c r="E111" s="25"/>
      <c r="F111" s="26">
        <v>0.375</v>
      </c>
      <c r="G111" s="27">
        <v>0</v>
      </c>
      <c r="H111" s="26">
        <f>F111+TIME(0,G111,0)</f>
        <v>0.375</v>
      </c>
      <c r="I111" s="28"/>
    </row>
    <row r="112" spans="1:11" ht="16" x14ac:dyDescent="0.2">
      <c r="A112" s="41"/>
      <c r="B112" s="38"/>
      <c r="C112" s="38"/>
      <c r="D112" s="38"/>
      <c r="E112" s="38"/>
      <c r="F112" s="39"/>
      <c r="G112" s="40"/>
      <c r="H112" s="39"/>
      <c r="I112" s="38"/>
    </row>
    <row r="113" spans="1:9" ht="17" x14ac:dyDescent="0.2">
      <c r="A113" s="42">
        <f>A111+0.01</f>
        <v>10.01</v>
      </c>
      <c r="B113" s="29"/>
      <c r="C113" s="29" t="s">
        <v>3</v>
      </c>
      <c r="D113" s="45"/>
      <c r="E113" s="29" t="s">
        <v>4</v>
      </c>
      <c r="F113" s="30">
        <f>H111</f>
        <v>0.375</v>
      </c>
      <c r="G113" s="31">
        <v>1</v>
      </c>
      <c r="H113" s="30">
        <f>F113+TIME(0,G113,0)</f>
        <v>0.37569444444444444</v>
      </c>
      <c r="I113" s="32"/>
    </row>
    <row r="114" spans="1:9" ht="16" x14ac:dyDescent="0.2">
      <c r="A114" s="41"/>
      <c r="B114" s="38"/>
      <c r="C114" s="38"/>
      <c r="D114" s="38"/>
      <c r="E114" s="38"/>
      <c r="F114" s="39"/>
      <c r="G114" s="40"/>
      <c r="H114" s="39"/>
      <c r="I114" s="38"/>
    </row>
    <row r="115" spans="1:9" ht="17" x14ac:dyDescent="0.2">
      <c r="A115" s="42">
        <f>A113+0.01</f>
        <v>10.02</v>
      </c>
      <c r="B115" s="29" t="s">
        <v>55</v>
      </c>
      <c r="C115" s="29" t="s">
        <v>6</v>
      </c>
      <c r="D115" s="29"/>
      <c r="E115" s="29" t="s">
        <v>4</v>
      </c>
      <c r="F115" s="30">
        <f>H113</f>
        <v>0.37569444444444444</v>
      </c>
      <c r="G115" s="31">
        <v>1</v>
      </c>
      <c r="H115" s="30">
        <f>F115+TIME(0,G115,0)</f>
        <v>0.37638888888888888</v>
      </c>
      <c r="I115" s="32"/>
    </row>
    <row r="116" spans="1:9" ht="16" x14ac:dyDescent="0.2">
      <c r="A116" s="41"/>
      <c r="B116" s="38"/>
      <c r="C116" s="38"/>
      <c r="D116" s="38"/>
      <c r="E116" s="38"/>
      <c r="F116" s="39"/>
      <c r="G116" s="40"/>
      <c r="H116" s="39"/>
      <c r="I116" s="38"/>
    </row>
    <row r="117" spans="1:9" ht="17" x14ac:dyDescent="0.2">
      <c r="A117" s="42">
        <f>A115+0.01</f>
        <v>10.029999999999999</v>
      </c>
      <c r="B117" s="29" t="s">
        <v>55</v>
      </c>
      <c r="C117" s="29" t="s">
        <v>11</v>
      </c>
      <c r="D117" s="45"/>
      <c r="E117" s="29" t="s">
        <v>4</v>
      </c>
      <c r="F117" s="30">
        <f>H115</f>
        <v>0.37638888888888888</v>
      </c>
      <c r="G117" s="31">
        <v>1</v>
      </c>
      <c r="H117" s="30">
        <f>F117+TIME(0,G117,0)</f>
        <v>0.37708333333333333</v>
      </c>
      <c r="I117" s="32"/>
    </row>
    <row r="118" spans="1:9" ht="16" x14ac:dyDescent="0.2">
      <c r="A118" s="41"/>
      <c r="B118" s="38"/>
      <c r="C118" s="38"/>
      <c r="D118" s="46"/>
      <c r="E118" s="38"/>
      <c r="F118" s="39"/>
      <c r="G118" s="40"/>
      <c r="H118" s="39"/>
      <c r="I118" s="38"/>
    </row>
    <row r="119" spans="1:9" ht="17" x14ac:dyDescent="0.2">
      <c r="A119" s="42">
        <f>A117+0.01</f>
        <v>10.039999999999999</v>
      </c>
      <c r="B119" s="29" t="s">
        <v>55</v>
      </c>
      <c r="C119" s="29" t="s">
        <v>10</v>
      </c>
      <c r="D119" s="45"/>
      <c r="E119" s="29" t="s">
        <v>4</v>
      </c>
      <c r="F119" s="30">
        <f>H117</f>
        <v>0.37708333333333333</v>
      </c>
      <c r="G119" s="31">
        <v>1</v>
      </c>
      <c r="H119" s="30">
        <f>F119+TIME(0,G119,0)</f>
        <v>0.37777777777777777</v>
      </c>
      <c r="I119" s="32"/>
    </row>
    <row r="120" spans="1:9" s="20" customFormat="1" ht="16" x14ac:dyDescent="0.2">
      <c r="A120" s="50"/>
      <c r="B120" s="38"/>
      <c r="C120" s="38"/>
      <c r="D120" s="38"/>
      <c r="E120" s="38"/>
      <c r="F120" s="39"/>
      <c r="G120" s="40"/>
      <c r="H120" s="39"/>
      <c r="I120" s="38"/>
    </row>
    <row r="121" spans="1:9" ht="17" x14ac:dyDescent="0.2">
      <c r="A121" s="43">
        <f>1+A111</f>
        <v>11</v>
      </c>
      <c r="B121" s="25"/>
      <c r="C121" s="25" t="s">
        <v>88</v>
      </c>
      <c r="D121" s="25"/>
      <c r="E121" s="25"/>
      <c r="F121" s="26">
        <v>0.46875</v>
      </c>
      <c r="G121" s="27">
        <v>0</v>
      </c>
      <c r="H121" s="26">
        <f>F121+TIME(0,G121,0)</f>
        <v>0.46875</v>
      </c>
      <c r="I121" s="28"/>
    </row>
    <row r="122" spans="1:9" s="20" customFormat="1" ht="16" x14ac:dyDescent="0.2">
      <c r="A122" s="50"/>
      <c r="B122" s="38"/>
      <c r="C122" s="38"/>
      <c r="D122" s="38"/>
      <c r="E122" s="38"/>
      <c r="F122" s="39"/>
      <c r="G122" s="40"/>
      <c r="H122" s="39"/>
      <c r="I122" s="38"/>
    </row>
    <row r="123" spans="1:9" s="20" customFormat="1" ht="17" x14ac:dyDescent="0.2">
      <c r="A123" s="42">
        <f>A121+0.01</f>
        <v>11.01</v>
      </c>
      <c r="B123" s="29" t="s">
        <v>60</v>
      </c>
      <c r="C123" s="29" t="s">
        <v>62</v>
      </c>
      <c r="D123" s="44"/>
      <c r="E123" s="29" t="s">
        <v>4</v>
      </c>
      <c r="F123" s="30">
        <f>H121</f>
        <v>0.46875</v>
      </c>
      <c r="G123" s="31">
        <v>5</v>
      </c>
      <c r="H123" s="30">
        <f>F123+TIME(0,G123,0)</f>
        <v>0.47222222222222221</v>
      </c>
      <c r="I123" s="32"/>
    </row>
    <row r="124" spans="1:9" s="20" customFormat="1" ht="16" x14ac:dyDescent="0.2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s="20" customFormat="1" ht="34" x14ac:dyDescent="0.2">
      <c r="A125" s="42">
        <f>A123+0.01</f>
        <v>11.02</v>
      </c>
      <c r="B125" s="29" t="s">
        <v>60</v>
      </c>
      <c r="C125" s="29" t="s">
        <v>63</v>
      </c>
      <c r="D125" s="29"/>
      <c r="E125" s="29" t="s">
        <v>4</v>
      </c>
      <c r="F125" s="30">
        <f>H123</f>
        <v>0.47222222222222221</v>
      </c>
      <c r="G125" s="31">
        <v>115</v>
      </c>
      <c r="H125" s="30">
        <f>F125+TIME(0,G125,0)</f>
        <v>0.55208333333333337</v>
      </c>
      <c r="I125" s="32"/>
    </row>
    <row r="126" spans="1:9" s="20" customFormat="1" ht="34" x14ac:dyDescent="0.2">
      <c r="A126" s="41"/>
      <c r="B126" s="38"/>
      <c r="C126" s="38" t="s">
        <v>64</v>
      </c>
      <c r="D126" s="38"/>
      <c r="E126" s="38"/>
      <c r="F126" s="39"/>
      <c r="G126" s="40"/>
      <c r="H126" s="39"/>
      <c r="I126" s="38"/>
    </row>
    <row r="127" spans="1:9" s="20" customFormat="1" ht="17" x14ac:dyDescent="0.2">
      <c r="A127" s="42">
        <f>A125+0.01</f>
        <v>11.03</v>
      </c>
      <c r="B127" s="29"/>
      <c r="C127" s="29"/>
      <c r="D127" s="44"/>
      <c r="E127" s="29" t="s">
        <v>87</v>
      </c>
      <c r="F127" s="30">
        <f>H125</f>
        <v>0.55208333333333337</v>
      </c>
      <c r="G127" s="31">
        <v>0</v>
      </c>
      <c r="H127" s="30">
        <f>F127+TIME(0,G127,0)</f>
        <v>0.55208333333333337</v>
      </c>
      <c r="I127" s="32"/>
    </row>
    <row r="128" spans="1:9" ht="16" x14ac:dyDescent="0.2">
      <c r="A128" s="41"/>
      <c r="B128" s="38"/>
      <c r="C128" s="38"/>
      <c r="D128" s="38"/>
      <c r="E128" s="38"/>
      <c r="F128" s="39"/>
      <c r="G128" s="40"/>
      <c r="H128" s="39"/>
      <c r="I128" s="38"/>
    </row>
    <row r="129" spans="1:9" ht="17" x14ac:dyDescent="0.2">
      <c r="A129" s="43">
        <f>1+A121</f>
        <v>12</v>
      </c>
      <c r="B129" s="25"/>
      <c r="C129" s="25" t="s">
        <v>91</v>
      </c>
      <c r="D129" s="25"/>
      <c r="E129" s="25" t="s">
        <v>4</v>
      </c>
      <c r="F129" s="26">
        <f>H127</f>
        <v>0.55208333333333337</v>
      </c>
      <c r="G129" s="27">
        <v>0</v>
      </c>
      <c r="H129" s="26">
        <f>F129+TIME(0,G129,0)</f>
        <v>0.55208333333333337</v>
      </c>
      <c r="I129" s="28"/>
    </row>
    <row r="130" spans="1:9" ht="14" x14ac:dyDescent="0.15">
      <c r="A130" s="33"/>
      <c r="B130" s="33"/>
      <c r="C130" s="33" t="s">
        <v>25</v>
      </c>
      <c r="D130" s="33"/>
      <c r="E130" s="33"/>
      <c r="F130" s="34"/>
      <c r="G130" s="35">
        <f>(H130-H129) * 24 * 60</f>
        <v>0</v>
      </c>
      <c r="H130" s="34">
        <v>0.55208333333333337</v>
      </c>
      <c r="I130" s="33"/>
    </row>
    <row r="131" spans="1:9" s="20" customFormat="1" ht="16" x14ac:dyDescent="0.2">
      <c r="A131" s="50"/>
      <c r="B131" s="38"/>
      <c r="C131" s="38"/>
      <c r="D131" s="38"/>
      <c r="E131" s="38"/>
      <c r="F131" s="39"/>
      <c r="G131" s="40"/>
      <c r="H131" s="39"/>
      <c r="I131" s="38"/>
    </row>
    <row r="132" spans="1:9" s="20" customFormat="1" ht="16" x14ac:dyDescent="0.2">
      <c r="A132" s="50"/>
      <c r="B132" s="38"/>
      <c r="C132" s="38"/>
      <c r="D132" s="38"/>
      <c r="E132" s="38"/>
      <c r="F132" s="39"/>
      <c r="G132" s="40"/>
      <c r="H132" s="39"/>
      <c r="I132" s="38"/>
    </row>
    <row r="133" spans="1:9" ht="16" x14ac:dyDescent="0.2">
      <c r="A133" s="93" t="s">
        <v>109</v>
      </c>
      <c r="B133" s="93"/>
      <c r="C133" s="93"/>
      <c r="D133" s="93"/>
      <c r="E133" s="93"/>
      <c r="F133" s="93"/>
      <c r="G133" s="93"/>
      <c r="H133" s="93"/>
      <c r="I133" s="93"/>
    </row>
    <row r="134" spans="1:9" s="24" customFormat="1" ht="34" x14ac:dyDescent="0.2">
      <c r="A134" s="21" t="s">
        <v>16</v>
      </c>
      <c r="B134" s="21" t="s">
        <v>17</v>
      </c>
      <c r="C134" s="21" t="s">
        <v>18</v>
      </c>
      <c r="D134" s="21" t="s">
        <v>19</v>
      </c>
      <c r="E134" s="21" t="s">
        <v>20</v>
      </c>
      <c r="F134" s="22" t="s">
        <v>21</v>
      </c>
      <c r="G134" s="23" t="s">
        <v>22</v>
      </c>
      <c r="H134" s="22" t="s">
        <v>23</v>
      </c>
      <c r="I134" s="21" t="s">
        <v>24</v>
      </c>
    </row>
    <row r="135" spans="1:9" ht="17" x14ac:dyDescent="0.2">
      <c r="A135" s="43">
        <f>1+A129</f>
        <v>13</v>
      </c>
      <c r="B135" s="25"/>
      <c r="C135" s="25" t="s">
        <v>2</v>
      </c>
      <c r="D135" s="25"/>
      <c r="E135" s="25"/>
      <c r="F135" s="26">
        <v>0.46875</v>
      </c>
      <c r="G135" s="27">
        <v>0</v>
      </c>
      <c r="H135" s="26">
        <f>F135+TIME(0,G135,0)</f>
        <v>0.46875</v>
      </c>
      <c r="I135" s="28"/>
    </row>
    <row r="136" spans="1:9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2">
        <f>A135+0.01</f>
        <v>13.01</v>
      </c>
      <c r="B137" s="29"/>
      <c r="C137" s="29" t="s">
        <v>3</v>
      </c>
      <c r="D137" s="45"/>
      <c r="E137" s="29" t="s">
        <v>4</v>
      </c>
      <c r="F137" s="30">
        <f>H135</f>
        <v>0.46875</v>
      </c>
      <c r="G137" s="31">
        <v>1</v>
      </c>
      <c r="H137" s="30">
        <f>F137+TIME(0,G137,0)</f>
        <v>0.46944444444444444</v>
      </c>
      <c r="I137" s="32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13.02</v>
      </c>
      <c r="B139" s="29" t="s">
        <v>55</v>
      </c>
      <c r="C139" s="29" t="s">
        <v>6</v>
      </c>
      <c r="D139" s="29"/>
      <c r="E139" s="29" t="s">
        <v>4</v>
      </c>
      <c r="F139" s="30">
        <f>H137</f>
        <v>0.46944444444444444</v>
      </c>
      <c r="G139" s="31">
        <v>1</v>
      </c>
      <c r="H139" s="30">
        <f>F139+TIME(0,G139,0)</f>
        <v>0.47013888888888888</v>
      </c>
      <c r="I139" s="32"/>
    </row>
    <row r="140" spans="1:9" ht="16" x14ac:dyDescent="0.2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7" x14ac:dyDescent="0.2">
      <c r="A141" s="42">
        <f>A139+0.01</f>
        <v>13.03</v>
      </c>
      <c r="B141" s="29" t="s">
        <v>55</v>
      </c>
      <c r="C141" s="29" t="s">
        <v>11</v>
      </c>
      <c r="D141" s="45"/>
      <c r="E141" s="29" t="s">
        <v>4</v>
      </c>
      <c r="F141" s="30">
        <f>H139</f>
        <v>0.47013888888888888</v>
      </c>
      <c r="G141" s="31">
        <v>1</v>
      </c>
      <c r="H141" s="30">
        <f>F141+TIME(0,G141,0)</f>
        <v>0.47083333333333333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13.04</v>
      </c>
      <c r="B143" s="29" t="s">
        <v>55</v>
      </c>
      <c r="C143" s="29" t="s">
        <v>10</v>
      </c>
      <c r="D143" s="45"/>
      <c r="E143" s="29" t="s">
        <v>4</v>
      </c>
      <c r="F143" s="30">
        <f>H141</f>
        <v>0.47083333333333333</v>
      </c>
      <c r="G143" s="31">
        <v>1</v>
      </c>
      <c r="H143" s="30">
        <f>F143+TIME(0,G143,0)</f>
        <v>0.47152777777777777</v>
      </c>
      <c r="I143" s="32"/>
    </row>
    <row r="144" spans="1:9" s="20" customFormat="1" ht="16" x14ac:dyDescent="0.2">
      <c r="A144" s="50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3">
        <f>1+A135</f>
        <v>14</v>
      </c>
      <c r="B145" s="25"/>
      <c r="C145" s="25" t="s">
        <v>88</v>
      </c>
      <c r="D145" s="25"/>
      <c r="E145" s="25"/>
      <c r="F145" s="26">
        <v>0.46875</v>
      </c>
      <c r="G145" s="27">
        <v>0</v>
      </c>
      <c r="H145" s="26">
        <f>F145+TIME(0,G145,0)</f>
        <v>0.46875</v>
      </c>
      <c r="I145" s="28"/>
    </row>
    <row r="146" spans="1:9" s="20" customFormat="1" ht="16" x14ac:dyDescent="0.2">
      <c r="A146" s="50"/>
      <c r="B146" s="38"/>
      <c r="C146" s="38"/>
      <c r="D146" s="38"/>
      <c r="E146" s="38"/>
      <c r="F146" s="39"/>
      <c r="G146" s="40"/>
      <c r="H146" s="39"/>
      <c r="I146" s="38"/>
    </row>
    <row r="147" spans="1:9" s="20" customFormat="1" ht="17" x14ac:dyDescent="0.2">
      <c r="A147" s="42">
        <f>A145+0.01</f>
        <v>14.01</v>
      </c>
      <c r="B147" s="29" t="s">
        <v>60</v>
      </c>
      <c r="C147" s="29" t="s">
        <v>62</v>
      </c>
      <c r="D147" s="44"/>
      <c r="E147" s="29" t="s">
        <v>4</v>
      </c>
      <c r="F147" s="30">
        <f>H145</f>
        <v>0.46875</v>
      </c>
      <c r="G147" s="31">
        <v>5</v>
      </c>
      <c r="H147" s="30">
        <f>F147+TIME(0,G147,0)</f>
        <v>0.47222222222222221</v>
      </c>
      <c r="I147" s="32"/>
    </row>
    <row r="148" spans="1:9" s="20" customFormat="1" ht="16" x14ac:dyDescent="0.2">
      <c r="A148" s="41"/>
      <c r="B148" s="38"/>
      <c r="C148" s="38"/>
      <c r="D148" s="38"/>
      <c r="E148" s="38"/>
      <c r="F148" s="39"/>
      <c r="G148" s="40"/>
      <c r="H148" s="39"/>
      <c r="I148" s="38"/>
    </row>
    <row r="149" spans="1:9" s="20" customFormat="1" ht="34" x14ac:dyDescent="0.2">
      <c r="A149" s="42">
        <f>A147+0.01</f>
        <v>14.02</v>
      </c>
      <c r="B149" s="29" t="s">
        <v>60</v>
      </c>
      <c r="C149" s="29" t="s">
        <v>63</v>
      </c>
      <c r="D149" s="29"/>
      <c r="E149" s="29" t="s">
        <v>4</v>
      </c>
      <c r="F149" s="30">
        <f>H147</f>
        <v>0.47222222222222221</v>
      </c>
      <c r="G149" s="31">
        <v>115</v>
      </c>
      <c r="H149" s="30">
        <f>F149+TIME(0,G149,0)</f>
        <v>0.55208333333333337</v>
      </c>
      <c r="I149" s="32"/>
    </row>
    <row r="150" spans="1:9" s="20" customFormat="1" ht="34" x14ac:dyDescent="0.2">
      <c r="A150" s="41"/>
      <c r="B150" s="38"/>
      <c r="C150" s="38" t="s">
        <v>64</v>
      </c>
      <c r="D150" s="38"/>
      <c r="E150" s="38"/>
      <c r="F150" s="39"/>
      <c r="G150" s="40"/>
      <c r="H150" s="39"/>
      <c r="I150" s="38"/>
    </row>
    <row r="151" spans="1:9" s="20" customFormat="1" ht="17" x14ac:dyDescent="0.2">
      <c r="A151" s="42">
        <f>A149+0.01</f>
        <v>14.03</v>
      </c>
      <c r="B151" s="29"/>
      <c r="C151" s="29"/>
      <c r="D151" s="44"/>
      <c r="E151" s="29" t="s">
        <v>87</v>
      </c>
      <c r="F151" s="30">
        <f>H149</f>
        <v>0.55208333333333337</v>
      </c>
      <c r="G151" s="31">
        <v>0</v>
      </c>
      <c r="H151" s="30">
        <f>F151+TIME(0,G151,0)</f>
        <v>0.55208333333333337</v>
      </c>
      <c r="I151" s="32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3">
        <f>1+A145</f>
        <v>15</v>
      </c>
      <c r="B153" s="25"/>
      <c r="C153" s="25" t="s">
        <v>91</v>
      </c>
      <c r="D153" s="25"/>
      <c r="E153" s="25" t="s">
        <v>4</v>
      </c>
      <c r="F153" s="26">
        <f>H151</f>
        <v>0.55208333333333337</v>
      </c>
      <c r="G153" s="27">
        <v>0</v>
      </c>
      <c r="H153" s="26">
        <f>F153+TIME(0,G153,0)</f>
        <v>0.55208333333333337</v>
      </c>
      <c r="I153" s="28"/>
    </row>
    <row r="154" spans="1:9" ht="14" x14ac:dyDescent="0.15">
      <c r="A154" s="33"/>
      <c r="B154" s="33"/>
      <c r="C154" s="33" t="s">
        <v>25</v>
      </c>
      <c r="D154" s="33"/>
      <c r="E154" s="33"/>
      <c r="F154" s="34"/>
      <c r="G154" s="35">
        <f>(H154-H153) * 24 * 60</f>
        <v>0</v>
      </c>
      <c r="H154" s="34">
        <v>0.55208333333333337</v>
      </c>
      <c r="I154" s="33"/>
    </row>
    <row r="155" spans="1:9" s="20" customFormat="1" ht="16" x14ac:dyDescent="0.2">
      <c r="A155" s="50"/>
      <c r="B155" s="38"/>
      <c r="C155" s="38"/>
      <c r="D155" s="38"/>
      <c r="E155" s="38"/>
      <c r="F155" s="39"/>
      <c r="G155" s="40"/>
      <c r="H155" s="39"/>
      <c r="I155" s="38"/>
    </row>
    <row r="156" spans="1:9" s="20" customFormat="1" ht="16" x14ac:dyDescent="0.2">
      <c r="A156" s="50"/>
      <c r="B156" s="38"/>
      <c r="C156" s="38"/>
      <c r="D156" s="38"/>
      <c r="E156" s="38"/>
      <c r="F156" s="39"/>
      <c r="G156" s="40"/>
      <c r="H156" s="39"/>
      <c r="I156" s="38"/>
    </row>
    <row r="157" spans="1:9" s="20" customFormat="1" ht="16" x14ac:dyDescent="0.2">
      <c r="A157" s="50"/>
      <c r="B157" s="38"/>
      <c r="C157" s="38"/>
      <c r="D157" s="38"/>
      <c r="E157" s="38"/>
      <c r="F157" s="39"/>
      <c r="G157" s="40"/>
      <c r="H157" s="39"/>
      <c r="I157" s="38"/>
    </row>
    <row r="158" spans="1:9" ht="16" x14ac:dyDescent="0.2">
      <c r="A158" s="93" t="s">
        <v>110</v>
      </c>
      <c r="B158" s="93"/>
      <c r="C158" s="93"/>
      <c r="D158" s="93"/>
      <c r="E158" s="93"/>
      <c r="F158" s="93"/>
      <c r="G158" s="93"/>
      <c r="H158" s="93"/>
      <c r="I158" s="93"/>
    </row>
    <row r="159" spans="1:9" s="24" customFormat="1" ht="34" x14ac:dyDescent="0.2">
      <c r="A159" s="21" t="s">
        <v>16</v>
      </c>
      <c r="B159" s="21" t="s">
        <v>17</v>
      </c>
      <c r="C159" s="21" t="s">
        <v>18</v>
      </c>
      <c r="D159" s="21" t="s">
        <v>19</v>
      </c>
      <c r="E159" s="21" t="s">
        <v>20</v>
      </c>
      <c r="F159" s="22" t="s">
        <v>21</v>
      </c>
      <c r="G159" s="23" t="s">
        <v>22</v>
      </c>
      <c r="H159" s="22" t="s">
        <v>23</v>
      </c>
      <c r="I159" s="21" t="s">
        <v>24</v>
      </c>
    </row>
    <row r="160" spans="1:9" ht="17" x14ac:dyDescent="0.2">
      <c r="A160" s="43">
        <f>1+A153</f>
        <v>16</v>
      </c>
      <c r="B160" s="25"/>
      <c r="C160" s="25" t="s">
        <v>2</v>
      </c>
      <c r="D160" s="25"/>
      <c r="E160" s="25"/>
      <c r="F160" s="26">
        <v>0.375</v>
      </c>
      <c r="G160" s="27">
        <v>0</v>
      </c>
      <c r="H160" s="26">
        <f>F160+TIME(0,G160,0)</f>
        <v>0.375</v>
      </c>
      <c r="I160" s="28"/>
    </row>
    <row r="161" spans="1:9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2">
        <f>A160+0.01</f>
        <v>16.010000000000002</v>
      </c>
      <c r="B162" s="29"/>
      <c r="C162" s="29" t="s">
        <v>3</v>
      </c>
      <c r="D162" s="45"/>
      <c r="E162" s="29" t="s">
        <v>4</v>
      </c>
      <c r="F162" s="30">
        <f>H160</f>
        <v>0.375</v>
      </c>
      <c r="G162" s="31">
        <v>1</v>
      </c>
      <c r="H162" s="30">
        <f>F162+TIME(0,G162,0)</f>
        <v>0.37569444444444444</v>
      </c>
      <c r="I162" s="32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16.020000000000003</v>
      </c>
      <c r="B164" s="29" t="s">
        <v>55</v>
      </c>
      <c r="C164" s="29" t="s">
        <v>6</v>
      </c>
      <c r="D164" s="29"/>
      <c r="E164" s="29" t="s">
        <v>4</v>
      </c>
      <c r="F164" s="30">
        <f>H162</f>
        <v>0.37569444444444444</v>
      </c>
      <c r="G164" s="31">
        <v>1</v>
      </c>
      <c r="H164" s="30">
        <f>F164+TIME(0,G164,0)</f>
        <v>0.37638888888888888</v>
      </c>
      <c r="I164" s="32"/>
    </row>
    <row r="165" spans="1:9" ht="16" x14ac:dyDescent="0.2">
      <c r="A165" s="41"/>
      <c r="B165" s="38"/>
      <c r="C165" s="38"/>
      <c r="D165" s="38"/>
      <c r="E165" s="38"/>
      <c r="F165" s="39"/>
      <c r="G165" s="40"/>
      <c r="H165" s="39"/>
      <c r="I165" s="38"/>
    </row>
    <row r="166" spans="1:9" ht="17" x14ac:dyDescent="0.2">
      <c r="A166" s="42">
        <f>A164+0.01</f>
        <v>16.030000000000005</v>
      </c>
      <c r="B166" s="29" t="s">
        <v>55</v>
      </c>
      <c r="C166" s="29" t="s">
        <v>11</v>
      </c>
      <c r="D166" s="45"/>
      <c r="E166" s="29" t="s">
        <v>4</v>
      </c>
      <c r="F166" s="30">
        <f>H164</f>
        <v>0.37638888888888888</v>
      </c>
      <c r="G166" s="31">
        <v>1</v>
      </c>
      <c r="H166" s="30">
        <f>F166+TIME(0,G166,0)</f>
        <v>0.37708333333333333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16.040000000000006</v>
      </c>
      <c r="B168" s="29" t="s">
        <v>55</v>
      </c>
      <c r="C168" s="29" t="s">
        <v>10</v>
      </c>
      <c r="D168" s="45"/>
      <c r="E168" s="29" t="s">
        <v>4</v>
      </c>
      <c r="F168" s="30">
        <f>H166</f>
        <v>0.37708333333333333</v>
      </c>
      <c r="G168" s="31">
        <v>1</v>
      </c>
      <c r="H168" s="30">
        <f>F168+TIME(0,G168,0)</f>
        <v>0.37777777777777777</v>
      </c>
      <c r="I168" s="32"/>
    </row>
    <row r="169" spans="1:9" s="20" customFormat="1" ht="16" x14ac:dyDescent="0.2">
      <c r="A169" s="50"/>
      <c r="B169" s="38"/>
      <c r="C169" s="38"/>
      <c r="D169" s="38"/>
      <c r="E169" s="38"/>
      <c r="F169" s="39"/>
      <c r="G169" s="40"/>
      <c r="H169" s="39"/>
      <c r="I169" s="38"/>
    </row>
    <row r="170" spans="1:9" ht="17" x14ac:dyDescent="0.2">
      <c r="A170" s="43">
        <f>1+A160</f>
        <v>17</v>
      </c>
      <c r="B170" s="25"/>
      <c r="C170" s="25" t="s">
        <v>88</v>
      </c>
      <c r="D170" s="25"/>
      <c r="E170" s="25" t="s">
        <v>4</v>
      </c>
      <c r="F170" s="26">
        <f>H168</f>
        <v>0.37777777777777777</v>
      </c>
      <c r="G170" s="27">
        <v>0</v>
      </c>
      <c r="H170" s="26">
        <f>F170+TIME(0,G170,0)</f>
        <v>0.37777777777777777</v>
      </c>
      <c r="I170" s="28"/>
    </row>
    <row r="171" spans="1:9" ht="16" x14ac:dyDescent="0.2">
      <c r="A171" s="41"/>
      <c r="B171" s="38"/>
      <c r="C171" s="38"/>
      <c r="D171" s="38"/>
      <c r="E171" s="38"/>
      <c r="F171" s="39"/>
      <c r="G171" s="40"/>
      <c r="H171" s="39"/>
      <c r="I171" s="38"/>
    </row>
    <row r="172" spans="1:9" ht="17" x14ac:dyDescent="0.2">
      <c r="A172" s="42">
        <f>A170+0.01</f>
        <v>17.010000000000002</v>
      </c>
      <c r="B172" s="29" t="s">
        <v>60</v>
      </c>
      <c r="C172" s="29" t="s">
        <v>62</v>
      </c>
      <c r="D172" s="44"/>
      <c r="E172" s="29" t="s">
        <v>4</v>
      </c>
      <c r="F172" s="30">
        <f>H170</f>
        <v>0.37777777777777777</v>
      </c>
      <c r="G172" s="31">
        <v>0</v>
      </c>
      <c r="H172" s="30">
        <f>F172+TIME(0,G172,0)</f>
        <v>0.37777777777777777</v>
      </c>
      <c r="I172" s="32"/>
    </row>
    <row r="173" spans="1:9" ht="16" x14ac:dyDescent="0.2">
      <c r="A173" s="41"/>
      <c r="B173" s="38"/>
      <c r="C173" s="38"/>
      <c r="D173" s="38"/>
      <c r="E173" s="38"/>
      <c r="F173" s="39"/>
      <c r="G173" s="40"/>
      <c r="H173" s="39"/>
      <c r="I173" s="38"/>
    </row>
    <row r="174" spans="1:9" ht="34" x14ac:dyDescent="0.2">
      <c r="A174" s="42">
        <f>A172+0.01</f>
        <v>17.020000000000003</v>
      </c>
      <c r="B174" s="29" t="s">
        <v>60</v>
      </c>
      <c r="C174" s="29" t="s">
        <v>63</v>
      </c>
      <c r="D174" s="29"/>
      <c r="E174" s="29" t="s">
        <v>4</v>
      </c>
      <c r="F174" s="30">
        <f>H172</f>
        <v>0.37777777777777777</v>
      </c>
      <c r="G174" s="31">
        <v>90</v>
      </c>
      <c r="H174" s="30">
        <f>F174+TIME(0,G174,0)</f>
        <v>0.44027777777777777</v>
      </c>
      <c r="I174" s="52"/>
    </row>
    <row r="175" spans="1:9" ht="34" x14ac:dyDescent="0.2">
      <c r="A175" s="41"/>
      <c r="B175" s="38"/>
      <c r="C175" s="38" t="s">
        <v>64</v>
      </c>
      <c r="D175" s="38"/>
      <c r="E175" s="38"/>
      <c r="F175" s="39"/>
      <c r="G175" s="40"/>
      <c r="H175" s="39"/>
      <c r="I175" s="38"/>
    </row>
    <row r="176" spans="1:9" ht="17" x14ac:dyDescent="0.2">
      <c r="A176" s="42">
        <f>A174+0.01</f>
        <v>17.030000000000005</v>
      </c>
      <c r="B176" s="29"/>
      <c r="C176" s="29"/>
      <c r="D176" s="29"/>
      <c r="E176" s="29" t="s">
        <v>4</v>
      </c>
      <c r="F176" s="30">
        <f>H174</f>
        <v>0.44027777777777777</v>
      </c>
      <c r="G176" s="31">
        <v>0</v>
      </c>
      <c r="H176" s="30">
        <f>F176+TIME(0,G176,0)</f>
        <v>0.44027777777777777</v>
      </c>
      <c r="I176" s="32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17.040000000000006</v>
      </c>
      <c r="B178" s="29"/>
      <c r="C178" s="29"/>
      <c r="D178" s="29"/>
      <c r="E178" s="29" t="s">
        <v>4</v>
      </c>
      <c r="F178" s="30">
        <f>H176</f>
        <v>0.44027777777777777</v>
      </c>
      <c r="G178" s="31">
        <v>0</v>
      </c>
      <c r="H178" s="30">
        <f>F178+TIME(0,G178,0)</f>
        <v>0.44027777777777777</v>
      </c>
      <c r="I178" s="32"/>
    </row>
    <row r="179" spans="1:9" s="20" customFormat="1" ht="16" x14ac:dyDescent="0.2">
      <c r="A179" s="50"/>
      <c r="B179" s="38"/>
      <c r="C179" s="38"/>
      <c r="D179" s="38"/>
      <c r="E179" s="38"/>
      <c r="F179" s="39"/>
      <c r="G179" s="40"/>
      <c r="H179" s="39"/>
      <c r="I179" s="38"/>
    </row>
    <row r="180" spans="1:9" s="20" customFormat="1" ht="16" x14ac:dyDescent="0.2">
      <c r="A180" s="41"/>
      <c r="B180" s="38"/>
      <c r="C180" s="38"/>
      <c r="D180" s="38"/>
      <c r="E180" s="38"/>
      <c r="F180" s="39"/>
      <c r="G180" s="40"/>
      <c r="H180" s="39"/>
      <c r="I180" s="38"/>
    </row>
    <row r="181" spans="1:9" ht="17" x14ac:dyDescent="0.2">
      <c r="A181" s="43">
        <f>1+A170</f>
        <v>18</v>
      </c>
      <c r="B181" s="25"/>
      <c r="C181" s="25" t="s">
        <v>65</v>
      </c>
      <c r="D181" s="25"/>
      <c r="E181" s="25" t="s">
        <v>4</v>
      </c>
      <c r="F181" s="26">
        <f>H178</f>
        <v>0.44027777777777777</v>
      </c>
      <c r="G181" s="27">
        <v>0</v>
      </c>
      <c r="H181" s="26">
        <f>F181+TIME(0,G181,0)</f>
        <v>0.44027777777777777</v>
      </c>
      <c r="I181" s="28"/>
    </row>
    <row r="182" spans="1:9" ht="16" x14ac:dyDescent="0.2">
      <c r="A182" s="41"/>
      <c r="B182" s="38"/>
      <c r="C182" s="38"/>
      <c r="D182" s="38"/>
      <c r="E182" s="38"/>
      <c r="F182" s="39"/>
      <c r="G182" s="40"/>
      <c r="H182" s="39"/>
      <c r="I182" s="38"/>
    </row>
    <row r="183" spans="1:9" ht="17" x14ac:dyDescent="0.2">
      <c r="A183" s="42">
        <f>A181+0.01</f>
        <v>18.010000000000002</v>
      </c>
      <c r="B183" s="29" t="s">
        <v>60</v>
      </c>
      <c r="C183" s="29" t="s">
        <v>98</v>
      </c>
      <c r="D183" s="45" t="str">
        <f>Parameters!B13</f>
        <v>11-22/0205</v>
      </c>
      <c r="E183" s="29" t="s">
        <v>5</v>
      </c>
      <c r="F183" s="30">
        <f>H181</f>
        <v>0.44027777777777777</v>
      </c>
      <c r="G183" s="31">
        <v>5</v>
      </c>
      <c r="H183" s="30">
        <f>F183+TIME(0,G183,0)</f>
        <v>0.44374999999999998</v>
      </c>
      <c r="I183" s="32"/>
    </row>
    <row r="184" spans="1:9" ht="16" x14ac:dyDescent="0.2">
      <c r="A184" s="41"/>
      <c r="B184" s="38"/>
      <c r="C184" s="38"/>
      <c r="D184" s="46"/>
      <c r="E184" s="38"/>
      <c r="F184" s="39"/>
      <c r="G184" s="40"/>
      <c r="H184" s="39"/>
      <c r="I184" s="38"/>
    </row>
    <row r="185" spans="1:9" ht="17" x14ac:dyDescent="0.2">
      <c r="A185" s="42">
        <f>A183+0.01</f>
        <v>18.020000000000003</v>
      </c>
      <c r="B185" s="29" t="s">
        <v>60</v>
      </c>
      <c r="C185" s="29" t="s">
        <v>66</v>
      </c>
      <c r="D185" s="45" t="str">
        <f>Parameters!B13</f>
        <v>11-22/0205</v>
      </c>
      <c r="E185" s="29" t="s">
        <v>5</v>
      </c>
      <c r="F185" s="30">
        <f>H183</f>
        <v>0.44374999999999998</v>
      </c>
      <c r="G185" s="31">
        <v>0</v>
      </c>
      <c r="H185" s="30">
        <f>F185+TIME(0,G185,0)</f>
        <v>0.44374999999999998</v>
      </c>
      <c r="I185" s="32"/>
    </row>
    <row r="186" spans="1:9" ht="16" x14ac:dyDescent="0.2">
      <c r="A186" s="41"/>
      <c r="B186" s="38"/>
      <c r="C186" s="38"/>
      <c r="D186" s="46"/>
      <c r="E186" s="38"/>
      <c r="F186" s="39"/>
      <c r="G186" s="40"/>
      <c r="H186" s="39"/>
      <c r="I186" s="38"/>
    </row>
    <row r="187" spans="1:9" ht="17" x14ac:dyDescent="0.2">
      <c r="A187" s="42">
        <f>A185+0.01</f>
        <v>18.030000000000005</v>
      </c>
      <c r="B187" s="29" t="s">
        <v>58</v>
      </c>
      <c r="C187" s="29" t="s">
        <v>67</v>
      </c>
      <c r="D187" s="45" t="str">
        <f>Parameters!B13</f>
        <v>11-22/0205</v>
      </c>
      <c r="E187" s="29" t="s">
        <v>5</v>
      </c>
      <c r="F187" s="30">
        <f>H185</f>
        <v>0.44374999999999998</v>
      </c>
      <c r="G187" s="31">
        <v>3</v>
      </c>
      <c r="H187" s="30">
        <f>F187+TIME(0,G187,0)</f>
        <v>0.4458333333333333</v>
      </c>
      <c r="I187" s="32"/>
    </row>
    <row r="188" spans="1:9" x14ac:dyDescent="0.15">
      <c r="D188" s="47"/>
    </row>
    <row r="189" spans="1:9" ht="17" x14ac:dyDescent="0.2">
      <c r="A189" s="42">
        <f>A187+0.01</f>
        <v>18.040000000000006</v>
      </c>
      <c r="B189" s="29" t="s">
        <v>61</v>
      </c>
      <c r="C189" s="29" t="s">
        <v>68</v>
      </c>
      <c r="D189" s="45" t="str">
        <f>Parameters!B13</f>
        <v>11-22/0205</v>
      </c>
      <c r="E189" s="29" t="s">
        <v>5</v>
      </c>
      <c r="F189" s="30">
        <f>H187</f>
        <v>0.4458333333333333</v>
      </c>
      <c r="G189" s="31">
        <v>5</v>
      </c>
      <c r="H189" s="30">
        <f>F189+TIME(0,G189,0)</f>
        <v>0.44930555555555551</v>
      </c>
      <c r="I189" s="32"/>
    </row>
    <row r="191" spans="1:9" ht="17" x14ac:dyDescent="0.2">
      <c r="A191" s="42">
        <f>A189+0.01</f>
        <v>18.050000000000008</v>
      </c>
      <c r="B191" s="29"/>
      <c r="C191" s="29"/>
      <c r="D191" s="29"/>
      <c r="E191" s="29" t="s">
        <v>5</v>
      </c>
      <c r="F191" s="30">
        <f>H189</f>
        <v>0.44930555555555551</v>
      </c>
      <c r="G191" s="31">
        <v>0</v>
      </c>
      <c r="H191" s="30">
        <f>F191+TIME(0,G191,0)</f>
        <v>0.44930555555555551</v>
      </c>
      <c r="I191" s="32"/>
    </row>
    <row r="193" spans="1:9" ht="17" x14ac:dyDescent="0.2">
      <c r="A193" s="42">
        <f>A191+0.01</f>
        <v>18.060000000000009</v>
      </c>
      <c r="B193" s="29"/>
      <c r="C193" s="29"/>
      <c r="D193" s="29"/>
      <c r="E193" s="29" t="s">
        <v>5</v>
      </c>
      <c r="F193" s="30">
        <f>H191</f>
        <v>0.44930555555555551</v>
      </c>
      <c r="G193" s="31">
        <v>0</v>
      </c>
      <c r="H193" s="30">
        <f>F193+TIME(0,G193,0)</f>
        <v>0.44930555555555551</v>
      </c>
      <c r="I193" s="32"/>
    </row>
    <row r="195" spans="1:9" ht="17" x14ac:dyDescent="0.2">
      <c r="A195" s="43">
        <f>1+A181</f>
        <v>19</v>
      </c>
      <c r="B195" s="25"/>
      <c r="C195" s="25" t="s">
        <v>69</v>
      </c>
      <c r="D195" s="25"/>
      <c r="E195" s="25" t="s">
        <v>4</v>
      </c>
      <c r="F195" s="26">
        <f>H193</f>
        <v>0.44930555555555551</v>
      </c>
      <c r="G195" s="27">
        <v>0</v>
      </c>
      <c r="H195" s="26">
        <f>F195+TIME(0,G195,0)</f>
        <v>0.44930555555555551</v>
      </c>
      <c r="I195" s="28"/>
    </row>
    <row r="196" spans="1:9" ht="16" x14ac:dyDescent="0.2">
      <c r="A196" s="41"/>
      <c r="B196" s="38"/>
      <c r="C196" s="38"/>
      <c r="D196" s="38"/>
      <c r="E196" s="38"/>
      <c r="F196" s="39"/>
      <c r="G196" s="40"/>
      <c r="H196" s="39"/>
      <c r="I196" s="38"/>
    </row>
    <row r="197" spans="1:9" ht="17" x14ac:dyDescent="0.2">
      <c r="A197" s="42">
        <f>A195+0.01</f>
        <v>19.010000000000002</v>
      </c>
      <c r="B197" s="29"/>
      <c r="C197" s="29"/>
      <c r="D197" s="44"/>
      <c r="E197" s="29" t="s">
        <v>5</v>
      </c>
      <c r="F197" s="30">
        <f>H195</f>
        <v>0.44930555555555551</v>
      </c>
      <c r="G197" s="31">
        <v>0</v>
      </c>
      <c r="H197" s="30">
        <f>F197+TIME(0,G197,0)</f>
        <v>0.44930555555555551</v>
      </c>
      <c r="I197" s="32"/>
    </row>
    <row r="198" spans="1:9" ht="16" x14ac:dyDescent="0.2">
      <c r="C198" s="38"/>
    </row>
    <row r="199" spans="1:9" ht="17" x14ac:dyDescent="0.2">
      <c r="A199" s="42">
        <f>A197+0.01</f>
        <v>19.020000000000003</v>
      </c>
      <c r="B199" s="29"/>
      <c r="C199" s="29"/>
      <c r="D199" s="29"/>
      <c r="E199" s="29" t="s">
        <v>5</v>
      </c>
      <c r="F199" s="30">
        <f>H197</f>
        <v>0.44930555555555551</v>
      </c>
      <c r="G199" s="31">
        <v>0</v>
      </c>
      <c r="H199" s="30">
        <f>F199+TIME(0,G199,0)</f>
        <v>0.44930555555555551</v>
      </c>
      <c r="I199" s="32"/>
    </row>
    <row r="201" spans="1:9" ht="17" x14ac:dyDescent="0.2">
      <c r="A201" s="43">
        <f>1+A195</f>
        <v>20</v>
      </c>
      <c r="B201" s="25"/>
      <c r="C201" s="25" t="s">
        <v>70</v>
      </c>
      <c r="D201" s="25"/>
      <c r="E201" s="25" t="s">
        <v>4</v>
      </c>
      <c r="F201" s="26">
        <f>H199</f>
        <v>0.44930555555555551</v>
      </c>
      <c r="G201" s="27">
        <v>0</v>
      </c>
      <c r="H201" s="26">
        <f>F201+TIME(0,G201,0)</f>
        <v>0.44930555555555551</v>
      </c>
      <c r="I201" s="28"/>
    </row>
    <row r="202" spans="1:9" ht="16" x14ac:dyDescent="0.2">
      <c r="A202" s="41"/>
      <c r="B202" s="38"/>
      <c r="C202" s="38"/>
      <c r="D202" s="38"/>
      <c r="E202" s="38"/>
      <c r="F202" s="39"/>
      <c r="G202" s="40"/>
      <c r="H202" s="39"/>
      <c r="I202" s="38"/>
    </row>
    <row r="203" spans="1:9" ht="17" x14ac:dyDescent="0.2">
      <c r="A203" s="42">
        <f>A201+0.01</f>
        <v>20.010000000000002</v>
      </c>
      <c r="B203" s="29"/>
      <c r="C203" s="29"/>
      <c r="D203" s="44"/>
      <c r="E203" s="29" t="s">
        <v>5</v>
      </c>
      <c r="F203" s="30">
        <f>H201</f>
        <v>0.44930555555555551</v>
      </c>
      <c r="G203" s="31">
        <v>0</v>
      </c>
      <c r="H203" s="30">
        <f>F203+TIME(0,G203,0)</f>
        <v>0.44930555555555551</v>
      </c>
      <c r="I203" s="32"/>
    </row>
    <row r="204" spans="1:9" ht="16" x14ac:dyDescent="0.2">
      <c r="C204" s="38"/>
    </row>
    <row r="205" spans="1:9" ht="17" x14ac:dyDescent="0.2">
      <c r="A205" s="42">
        <f>A203+0.01</f>
        <v>20.020000000000003</v>
      </c>
      <c r="B205" s="29"/>
      <c r="C205" s="29"/>
      <c r="D205" s="29"/>
      <c r="E205" s="29" t="s">
        <v>5</v>
      </c>
      <c r="F205" s="30">
        <f>H203</f>
        <v>0.44930555555555551</v>
      </c>
      <c r="G205" s="31">
        <v>0</v>
      </c>
      <c r="H205" s="30">
        <f>F205+TIME(0,G205,0)</f>
        <v>0.44930555555555551</v>
      </c>
      <c r="I205" s="32"/>
    </row>
    <row r="207" spans="1:9" ht="17" x14ac:dyDescent="0.2">
      <c r="A207" s="43">
        <f>1+A201</f>
        <v>21</v>
      </c>
      <c r="B207" s="25"/>
      <c r="C207" s="25" t="s">
        <v>71</v>
      </c>
      <c r="D207" s="25"/>
      <c r="E207" s="25" t="s">
        <v>4</v>
      </c>
      <c r="F207" s="26">
        <f>H205</f>
        <v>0.44930555555555551</v>
      </c>
      <c r="G207" s="27">
        <v>0</v>
      </c>
      <c r="H207" s="26">
        <f>F207+TIME(0,G207,0)</f>
        <v>0.44930555555555551</v>
      </c>
      <c r="I207" s="28"/>
    </row>
    <row r="209" spans="1:9" ht="17" x14ac:dyDescent="0.2">
      <c r="A209" s="42">
        <f>A207+0.01</f>
        <v>21.01</v>
      </c>
      <c r="B209" s="29"/>
      <c r="C209" s="29" t="s">
        <v>72</v>
      </c>
      <c r="D209" s="44"/>
      <c r="E209" s="29" t="s">
        <v>5</v>
      </c>
      <c r="F209" s="30">
        <f>H207</f>
        <v>0.44930555555555551</v>
      </c>
      <c r="G209" s="31">
        <v>0</v>
      </c>
      <c r="H209" s="30">
        <f>F209+TIME(0,G209,0)</f>
        <v>0.44930555555555551</v>
      </c>
      <c r="I209" s="32"/>
    </row>
    <row r="210" spans="1:9" ht="14" x14ac:dyDescent="0.15">
      <c r="A210" s="33"/>
      <c r="B210" s="33"/>
      <c r="C210" s="33" t="s">
        <v>25</v>
      </c>
      <c r="D210" s="33"/>
      <c r="E210" s="33"/>
      <c r="F210" s="34"/>
      <c r="G210" s="35">
        <f>(H210-H209) * 24 * 60</f>
        <v>13.000000000000034</v>
      </c>
      <c r="H210" s="34">
        <v>0.45833333333333331</v>
      </c>
      <c r="I210" s="33"/>
    </row>
  </sheetData>
  <mergeCells count="16">
    <mergeCell ref="A158:I158"/>
    <mergeCell ref="A17:I17"/>
    <mergeCell ref="A13:I13"/>
    <mergeCell ref="A9:I9"/>
    <mergeCell ref="A7:I7"/>
    <mergeCell ref="A8:I8"/>
    <mergeCell ref="A10:I10"/>
    <mergeCell ref="A109:I109"/>
    <mergeCell ref="A133:I133"/>
    <mergeCell ref="A83:I83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46"/>
  <sheetViews>
    <sheetView tabSelected="1" topLeftCell="A7" zoomScale="150" zoomScaleNormal="150" workbookViewId="0">
      <selection activeCell="C27" sqref="C27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x14ac:dyDescent="0.15">
      <c r="A2" s="65">
        <v>10</v>
      </c>
      <c r="B2" s="79">
        <v>2022</v>
      </c>
      <c r="C2" s="79">
        <v>713</v>
      </c>
      <c r="D2" s="79">
        <v>0</v>
      </c>
      <c r="E2" t="s">
        <v>123</v>
      </c>
      <c r="F2" t="s">
        <v>124</v>
      </c>
      <c r="G2" s="74" t="s">
        <v>147</v>
      </c>
    </row>
    <row r="3" spans="1:88" x14ac:dyDescent="0.15">
      <c r="A3" s="65">
        <v>11</v>
      </c>
      <c r="B3" s="65">
        <v>2022</v>
      </c>
      <c r="C3" s="79">
        <v>714</v>
      </c>
      <c r="D3" s="65">
        <v>0</v>
      </c>
      <c r="E3" t="s">
        <v>125</v>
      </c>
      <c r="F3" t="s">
        <v>126</v>
      </c>
      <c r="G3" s="74" t="s">
        <v>145</v>
      </c>
    </row>
    <row r="4" spans="1:88" x14ac:dyDescent="0.15">
      <c r="A4" s="65">
        <v>12</v>
      </c>
      <c r="B4" s="65">
        <v>2022</v>
      </c>
      <c r="C4" s="79">
        <v>716</v>
      </c>
      <c r="D4" s="65">
        <v>0</v>
      </c>
      <c r="E4" t="s">
        <v>132</v>
      </c>
      <c r="F4" t="s">
        <v>126</v>
      </c>
      <c r="G4" s="74" t="s">
        <v>145</v>
      </c>
    </row>
    <row r="5" spans="1:88" x14ac:dyDescent="0.15">
      <c r="A5" s="66">
        <v>13</v>
      </c>
      <c r="B5" s="66">
        <v>2022</v>
      </c>
      <c r="C5" s="80">
        <v>646</v>
      </c>
      <c r="D5" s="67">
        <v>0</v>
      </c>
      <c r="F5" t="s">
        <v>126</v>
      </c>
      <c r="G5" s="74" t="s">
        <v>145</v>
      </c>
    </row>
    <row r="6" spans="1:88" x14ac:dyDescent="0.15">
      <c r="A6" s="65">
        <v>20</v>
      </c>
      <c r="B6" s="79">
        <v>2022</v>
      </c>
      <c r="C6" s="79">
        <v>715</v>
      </c>
      <c r="D6" s="79">
        <v>0</v>
      </c>
      <c r="E6" t="s">
        <v>127</v>
      </c>
      <c r="F6" t="s">
        <v>128</v>
      </c>
      <c r="G6" s="74" t="s">
        <v>148</v>
      </c>
    </row>
    <row r="7" spans="1:88" x14ac:dyDescent="0.15">
      <c r="A7" s="65">
        <v>30</v>
      </c>
      <c r="B7" s="79">
        <v>2022</v>
      </c>
      <c r="C7" s="79">
        <v>718</v>
      </c>
      <c r="D7" s="79">
        <v>0</v>
      </c>
      <c r="E7" t="s">
        <v>129</v>
      </c>
      <c r="F7" t="s">
        <v>130</v>
      </c>
      <c r="G7" s="74" t="s">
        <v>146</v>
      </c>
    </row>
    <row r="8" spans="1:88" x14ac:dyDescent="0.15">
      <c r="A8" s="65">
        <v>31</v>
      </c>
      <c r="B8" s="65">
        <v>2022</v>
      </c>
      <c r="C8" s="79">
        <v>717</v>
      </c>
      <c r="D8" s="65">
        <v>0</v>
      </c>
      <c r="E8" t="s">
        <v>131</v>
      </c>
      <c r="F8" t="s">
        <v>130</v>
      </c>
      <c r="G8" s="74" t="s">
        <v>145</v>
      </c>
    </row>
    <row r="9" spans="1:88" x14ac:dyDescent="0.15">
      <c r="A9" s="65">
        <v>40</v>
      </c>
      <c r="B9" s="79">
        <v>2022</v>
      </c>
      <c r="C9" s="79">
        <v>700</v>
      </c>
      <c r="D9" s="79">
        <v>0</v>
      </c>
      <c r="E9" t="s">
        <v>133</v>
      </c>
      <c r="F9" t="s">
        <v>134</v>
      </c>
      <c r="G9" s="74" t="s">
        <v>146</v>
      </c>
    </row>
    <row r="10" spans="1:88" x14ac:dyDescent="0.15">
      <c r="A10" s="63">
        <v>50</v>
      </c>
      <c r="B10" s="76">
        <v>2022</v>
      </c>
      <c r="C10" s="77">
        <v>715</v>
      </c>
      <c r="D10" s="78">
        <v>2</v>
      </c>
      <c r="E10" t="s">
        <v>127</v>
      </c>
      <c r="F10" t="s">
        <v>128</v>
      </c>
      <c r="G10" s="82" t="s">
        <v>149</v>
      </c>
    </row>
    <row r="11" spans="1:88" x14ac:dyDescent="0.15">
      <c r="A11" s="63">
        <v>51</v>
      </c>
      <c r="B11" s="14">
        <v>2022</v>
      </c>
      <c r="C11" s="77">
        <v>733</v>
      </c>
      <c r="D11" s="58">
        <v>0</v>
      </c>
      <c r="E11" s="71" t="s">
        <v>143</v>
      </c>
      <c r="F11" t="s">
        <v>128</v>
      </c>
      <c r="G11" s="82" t="s">
        <v>150</v>
      </c>
    </row>
    <row r="12" spans="1:88" x14ac:dyDescent="0.15">
      <c r="A12" s="63">
        <v>60</v>
      </c>
      <c r="B12" s="76">
        <v>2022</v>
      </c>
      <c r="C12" s="77">
        <v>713</v>
      </c>
      <c r="D12" s="78">
        <v>1</v>
      </c>
      <c r="E12" t="s">
        <v>123</v>
      </c>
      <c r="F12" t="s">
        <v>124</v>
      </c>
      <c r="G12" s="82" t="s">
        <v>151</v>
      </c>
    </row>
    <row r="13" spans="1:88" x14ac:dyDescent="0.15">
      <c r="C13" s="70"/>
      <c r="D13" s="58"/>
      <c r="E13" s="71"/>
      <c r="F13"/>
      <c r="G13" s="61"/>
    </row>
    <row r="14" spans="1:88" x14ac:dyDescent="0.15">
      <c r="E14" s="71"/>
      <c r="F14"/>
      <c r="G14" s="61"/>
    </row>
    <row r="16" spans="1:88" ht="14" x14ac:dyDescent="0.15">
      <c r="A16" s="63">
        <v>110</v>
      </c>
      <c r="B16" s="76">
        <v>2022</v>
      </c>
      <c r="C16" s="77">
        <v>713</v>
      </c>
      <c r="D16" s="78">
        <v>3</v>
      </c>
      <c r="E16" t="s">
        <v>123</v>
      </c>
      <c r="F16" t="s">
        <v>124</v>
      </c>
      <c r="G16" s="73" t="s">
        <v>156</v>
      </c>
    </row>
    <row r="17" spans="1:7" x14ac:dyDescent="0.15">
      <c r="A17" s="63">
        <v>111</v>
      </c>
      <c r="B17" s="56">
        <v>2022</v>
      </c>
      <c r="C17" s="76">
        <v>746</v>
      </c>
      <c r="D17" s="76">
        <v>0</v>
      </c>
      <c r="F17" t="s">
        <v>124</v>
      </c>
    </row>
    <row r="18" spans="1:7" ht="14" x14ac:dyDescent="0.15">
      <c r="A18" s="63">
        <v>90</v>
      </c>
      <c r="B18" s="76">
        <v>2022</v>
      </c>
      <c r="C18" s="76">
        <v>715</v>
      </c>
      <c r="D18" s="76">
        <v>4</v>
      </c>
      <c r="E18" t="s">
        <v>127</v>
      </c>
      <c r="F18" t="s">
        <v>128</v>
      </c>
      <c r="G18" s="81" t="s">
        <v>154</v>
      </c>
    </row>
    <row r="19" spans="1:7" ht="14" x14ac:dyDescent="0.15">
      <c r="A19" s="63">
        <v>91</v>
      </c>
      <c r="B19" s="56">
        <v>2022</v>
      </c>
      <c r="C19" s="76">
        <v>733</v>
      </c>
      <c r="D19" s="76">
        <v>2</v>
      </c>
      <c r="F19" t="s">
        <v>128</v>
      </c>
      <c r="G19" s="81" t="s">
        <v>155</v>
      </c>
    </row>
    <row r="20" spans="1:7" ht="14" x14ac:dyDescent="0.15">
      <c r="A20" s="63">
        <v>130</v>
      </c>
      <c r="B20" s="76">
        <v>2022</v>
      </c>
      <c r="C20" s="76">
        <v>748</v>
      </c>
      <c r="D20" s="76">
        <v>0</v>
      </c>
      <c r="F20" s="58" t="s">
        <v>153</v>
      </c>
      <c r="G20" s="81" t="s">
        <v>157</v>
      </c>
    </row>
    <row r="22" spans="1:7" ht="14" x14ac:dyDescent="0.15">
      <c r="A22" s="63">
        <v>210</v>
      </c>
      <c r="B22" s="76">
        <v>2022</v>
      </c>
      <c r="C22" s="77">
        <v>713</v>
      </c>
      <c r="D22" s="78">
        <v>6</v>
      </c>
      <c r="E22" t="s">
        <v>123</v>
      </c>
      <c r="F22" t="s">
        <v>124</v>
      </c>
      <c r="G22" s="81" t="s">
        <v>158</v>
      </c>
    </row>
    <row r="23" spans="1:7" ht="14" x14ac:dyDescent="0.15">
      <c r="A23" s="63">
        <v>211</v>
      </c>
      <c r="B23" s="56">
        <v>2022</v>
      </c>
      <c r="C23" s="76">
        <v>746</v>
      </c>
      <c r="D23" s="76">
        <v>2</v>
      </c>
      <c r="G23" s="81" t="s">
        <v>159</v>
      </c>
    </row>
    <row r="25" spans="1:7" ht="14" x14ac:dyDescent="0.15">
      <c r="A25" s="83">
        <v>320</v>
      </c>
      <c r="B25" s="76">
        <v>2022</v>
      </c>
      <c r="C25" s="76">
        <v>766</v>
      </c>
      <c r="D25" s="76">
        <v>0</v>
      </c>
      <c r="F25" s="58" t="s">
        <v>160</v>
      </c>
      <c r="G25" s="81" t="s">
        <v>165</v>
      </c>
    </row>
    <row r="26" spans="1:7" ht="28" x14ac:dyDescent="0.15">
      <c r="A26" s="63">
        <v>301</v>
      </c>
      <c r="B26" s="76">
        <v>2022</v>
      </c>
      <c r="C26" s="76">
        <v>700</v>
      </c>
      <c r="D26" s="76">
        <v>2</v>
      </c>
      <c r="F26" s="58" t="s">
        <v>162</v>
      </c>
      <c r="G26" s="81" t="s">
        <v>164</v>
      </c>
    </row>
    <row r="27" spans="1:7" ht="14" x14ac:dyDescent="0.15">
      <c r="A27" s="63">
        <v>310</v>
      </c>
      <c r="B27" s="56">
        <v>2022</v>
      </c>
      <c r="C27" s="56">
        <v>713</v>
      </c>
      <c r="D27" s="57">
        <v>8</v>
      </c>
      <c r="F27" s="58" t="s">
        <v>163</v>
      </c>
      <c r="G27" s="81" t="s">
        <v>166</v>
      </c>
    </row>
    <row r="28" spans="1:7" x14ac:dyDescent="0.15">
      <c r="A28" s="63">
        <v>311</v>
      </c>
      <c r="B28" s="56">
        <v>2022</v>
      </c>
      <c r="C28" s="56">
        <v>770</v>
      </c>
      <c r="D28" s="57">
        <v>0</v>
      </c>
      <c r="F28" s="58" t="s">
        <v>163</v>
      </c>
      <c r="G28" s="81"/>
    </row>
    <row r="29" spans="1:7" x14ac:dyDescent="0.15">
      <c r="A29" s="63">
        <v>312</v>
      </c>
      <c r="B29" s="56">
        <v>2022</v>
      </c>
      <c r="C29" s="56">
        <v>772</v>
      </c>
      <c r="D29" s="57">
        <v>0</v>
      </c>
      <c r="F29" s="58" t="s">
        <v>163</v>
      </c>
      <c r="G29" s="81"/>
    </row>
    <row r="33" spans="1:7" x14ac:dyDescent="0.15">
      <c r="A33" s="56" t="s">
        <v>137</v>
      </c>
    </row>
    <row r="35" spans="1:7" ht="28" x14ac:dyDescent="0.15">
      <c r="A35" s="69" t="s">
        <v>141</v>
      </c>
      <c r="B35" s="68">
        <v>2022</v>
      </c>
      <c r="C35" s="68">
        <v>726</v>
      </c>
      <c r="D35" s="68">
        <v>1</v>
      </c>
      <c r="E35" s="68" t="s">
        <v>138</v>
      </c>
      <c r="F35" s="68" t="s">
        <v>139</v>
      </c>
      <c r="G35" s="73" t="s">
        <v>152</v>
      </c>
    </row>
    <row r="36" spans="1:7" ht="28" x14ac:dyDescent="0.15">
      <c r="A36" s="69" t="s">
        <v>142</v>
      </c>
      <c r="B36" s="75">
        <v>2022</v>
      </c>
      <c r="C36" s="68">
        <v>724</v>
      </c>
      <c r="D36" s="68">
        <v>0</v>
      </c>
      <c r="E36" s="68" t="s">
        <v>140</v>
      </c>
      <c r="F36" s="68" t="s">
        <v>139</v>
      </c>
      <c r="G36" s="73" t="s">
        <v>144</v>
      </c>
    </row>
    <row r="46" spans="1:7" x14ac:dyDescent="0.15">
      <c r="G46" s="72"/>
    </row>
  </sheetData>
  <sortState xmlns:xlrd2="http://schemas.microsoft.com/office/spreadsheetml/2017/richdata2" ref="A2:CJ33">
    <sortCondition ref="A2:A33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103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104</v>
      </c>
    </row>
    <row r="4" spans="1:2" x14ac:dyDescent="0.15">
      <c r="A4" t="s">
        <v>49</v>
      </c>
      <c r="B4" s="15">
        <v>44690</v>
      </c>
    </row>
    <row r="5" spans="1:2" x14ac:dyDescent="0.15">
      <c r="A5" s="16" t="s">
        <v>50</v>
      </c>
      <c r="B5" s="17">
        <f>B4+0</f>
        <v>44690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44698</v>
      </c>
    </row>
    <row r="8" spans="1:2" x14ac:dyDescent="0.15">
      <c r="A8" s="24" t="s">
        <v>53</v>
      </c>
      <c r="B8" s="24">
        <v>5</v>
      </c>
    </row>
    <row r="9" spans="1:2" ht="16" x14ac:dyDescent="0.2">
      <c r="A9" s="24" t="s">
        <v>54</v>
      </c>
      <c r="B9" s="7" t="s">
        <v>161</v>
      </c>
    </row>
    <row r="13" spans="1:2" x14ac:dyDescent="0.15">
      <c r="A13" t="s">
        <v>15</v>
      </c>
      <c r="B13" s="14" t="s">
        <v>99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2022-05-13T15:26:14Z</dcterms:modified>
  <cp:category/>
</cp:coreProperties>
</file>