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5.0 TGaz\"/>
    </mc:Choice>
  </mc:AlternateContent>
  <bookViews>
    <workbookView xWindow="0" yWindow="0" windowWidth="21132" windowHeight="7854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2" l="1"/>
  <c r="D15" i="1" l="1"/>
  <c r="J5" i="1"/>
  <c r="J6" i="1"/>
  <c r="J4" i="1"/>
  <c r="I7" i="1"/>
  <c r="B11" i="5"/>
  <c r="B13" i="5" s="1"/>
  <c r="H7" i="1"/>
  <c r="H68" i="3" l="1"/>
  <c r="I68" i="3"/>
  <c r="J68" i="3"/>
  <c r="G7" i="1" l="1"/>
  <c r="F25" i="2"/>
  <c r="D5" i="2"/>
  <c r="I6" i="2"/>
  <c r="K68" i="3" l="1"/>
  <c r="L68" i="3"/>
  <c r="M68" i="3"/>
  <c r="I7" i="2" l="1"/>
  <c r="K7" i="2" s="1"/>
  <c r="I8" i="2"/>
  <c r="K8" i="2" s="1"/>
  <c r="I11" i="2"/>
  <c r="K11" i="2" s="1"/>
  <c r="K6" i="2"/>
  <c r="I4" i="2"/>
  <c r="K4" i="2" s="1"/>
  <c r="K10" i="2"/>
  <c r="I12" i="2"/>
  <c r="K12" i="2" s="1"/>
  <c r="I9" i="2"/>
  <c r="K9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3" i="2"/>
  <c r="K3" i="2" s="1"/>
  <c r="I5" i="2" l="1"/>
  <c r="K5" i="2" s="1"/>
  <c r="B15" i="1" l="1"/>
  <c r="B16" i="1"/>
  <c r="B7" i="1"/>
  <c r="F7" i="1" l="1"/>
  <c r="L25" i="2" l="1"/>
  <c r="M25" i="2"/>
  <c r="N25" i="2"/>
  <c r="E25" i="2" l="1"/>
  <c r="G25" i="2"/>
  <c r="H25" i="2"/>
  <c r="B25" i="2"/>
  <c r="C4" i="1" s="1"/>
  <c r="C25" i="2"/>
  <c r="D25" i="2"/>
  <c r="E7" i="1" s="1"/>
  <c r="J25" i="2"/>
  <c r="O12" i="2"/>
  <c r="J26" i="2" l="1"/>
  <c r="D7" i="1"/>
  <c r="I25" i="2" l="1"/>
  <c r="C14" i="1" s="1"/>
  <c r="B14" i="1" s="1"/>
  <c r="O7" i="2"/>
  <c r="O5" i="2"/>
  <c r="O13" i="2"/>
  <c r="E15" i="1"/>
  <c r="F15" i="1" s="1"/>
  <c r="D16" i="1"/>
  <c r="E16" i="1" s="1"/>
  <c r="F16" i="1" s="1"/>
  <c r="O10" i="2"/>
  <c r="O4" i="2"/>
  <c r="O11" i="2"/>
  <c r="O8" i="2"/>
  <c r="O14" i="2"/>
  <c r="O15" i="2"/>
  <c r="O16" i="2"/>
  <c r="O17" i="2"/>
  <c r="O9" i="2"/>
  <c r="O18" i="2"/>
  <c r="O19" i="2"/>
  <c r="O20" i="2"/>
  <c r="O21" i="2"/>
  <c r="O22" i="2"/>
  <c r="O6" i="2" l="1"/>
  <c r="O3" i="2"/>
  <c r="C7" i="1"/>
  <c r="O25" i="2" l="1"/>
  <c r="O26" i="2" s="1"/>
  <c r="K25" i="2"/>
  <c r="K5" i="1" l="1"/>
  <c r="K6" i="1"/>
  <c r="D14" i="1" l="1"/>
  <c r="E14" i="1" s="1"/>
  <c r="F14" i="1" s="1"/>
  <c r="J7" i="1" l="1"/>
  <c r="K4" i="1"/>
</calcChain>
</file>

<file path=xl/sharedStrings.xml><?xml version="1.0" encoding="utf-8"?>
<sst xmlns="http://schemas.openxmlformats.org/spreadsheetml/2006/main" count="422" uniqueCount="277">
  <si>
    <t>Comment Type</t>
  </si>
  <si>
    <t>Ballot Total</t>
  </si>
  <si>
    <t>JAN</t>
  </si>
  <si>
    <t>MAY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</si>
  <si>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</si>
  <si>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</si>
  <si>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</si>
  <si>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</si>
  <si>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</si>
  <si>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</si>
  <si>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</si>
  <si>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</si>
  <si>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</si>
  <si>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</si>
  <si>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</si>
  <si>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</si>
  <si>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</si>
  <si>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</si>
  <si>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</si>
  <si>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</si>
  <si>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</si>
  <si>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</si>
  <si>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</si>
  <si>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</si>
  <si>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</si>
  <si>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</si>
  <si>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</si>
  <si>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</si>
  <si>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</si>
  <si>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</si>
  <si>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</si>
  <si>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</si>
  <si>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</si>
  <si>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</si>
  <si>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</si>
  <si>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</si>
  <si>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</si>
  <si>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</si>
  <si>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</si>
  <si>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</si>
  <si>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</si>
  <si>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Motions</t>
  </si>
  <si>
    <t>Total Assigned</t>
  </si>
  <si>
    <t>Total Outstanding</t>
  </si>
  <si>
    <t>November Ad Hoc Minutes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</si>
  <si>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</si>
  <si>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</si>
  <si>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</si>
  <si>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</si>
  <si>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</si>
  <si>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</si>
  <si>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</si>
  <si>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</si>
  <si>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</si>
  <si>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</si>
  <si>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</si>
  <si>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</si>
  <si>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</si>
  <si>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</si>
  <si>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</si>
  <si>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</si>
  <si>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</si>
  <si>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</si>
  <si>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</si>
  <si>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t>APR</t>
  </si>
  <si>
    <t>PLAN for D4.0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</si>
  <si>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</si>
  <si>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</si>
  <si>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</si>
  <si>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</si>
  <si>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</si>
  <si>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</si>
  <si>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</si>
  <si>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</si>
  <si>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Youhan Kim</t>
  </si>
  <si>
    <t>Minutes</t>
  </si>
  <si>
    <t>Negative likely indicates a duplicate resolution</t>
  </si>
  <si>
    <t>D5.0: Ballot out of May 2022 meeting</t>
  </si>
  <si>
    <t>202101-01/03</t>
  </si>
  <si>
    <t>1842r1</t>
  </si>
  <si>
    <t> 7291, 7292, 7328, 7329, 7331, 7357 [6 CIDs]</t>
  </si>
  <si>
    <t>202111-04</t>
  </si>
  <si>
    <t>202111-05</t>
  </si>
  <si>
    <t>1843r1</t>
  </si>
  <si>
    <t>202111-06</t>
  </si>
  <si>
    <t>202111-07</t>
  </si>
  <si>
    <t>202111-08</t>
  </si>
  <si>
    <t>TC</t>
  </si>
  <si>
    <t>1580r5</t>
  </si>
  <si>
    <t xml:space="preserve">Nehru Bhandaru </t>
  </si>
  <si>
    <t>1875r1</t>
  </si>
  <si>
    <t>WFA RE Text</t>
  </si>
  <si>
    <t>Technical Contribution (TC)</t>
  </si>
  <si>
    <t> 7025, 7318, 7355, 7356 [4 CIDs]</t>
  </si>
  <si>
    <t>1837r1</t>
  </si>
  <si>
    <t>DEC/JAN</t>
  </si>
  <si>
    <t>202201-01</t>
  </si>
  <si>
    <t>7152, 7153, 7156, 7157, 7158, 7160, 7161 [7 CIDs]</t>
  </si>
  <si>
    <t>7338, 7337, 7339 [3 CIDs]</t>
  </si>
  <si>
    <t>7316, 7290, 7240, 7239, 7159, 7149, 7039, 7018 [8 CIDs]</t>
  </si>
  <si>
    <t>202201-02</t>
  </si>
  <si>
    <t>202201-03</t>
  </si>
  <si>
    <t>202201-04</t>
  </si>
  <si>
    <t>202201-05</t>
  </si>
  <si>
    <t>1944r2</t>
  </si>
  <si>
    <t>1979r2</t>
  </si>
  <si>
    <t>1841r5</t>
  </si>
  <si>
    <t>1833r0</t>
  </si>
  <si>
    <t>1834r0</t>
  </si>
  <si>
    <t>202201-06</t>
  </si>
  <si>
    <t>87r1</t>
  </si>
  <si>
    <t>202201-07</t>
  </si>
  <si>
    <t>128r1</t>
  </si>
  <si>
    <t>NA</t>
  </si>
  <si>
    <t>CIDs/Text</t>
  </si>
  <si>
    <t>202201-08</t>
  </si>
  <si>
    <t>202201-09</t>
  </si>
  <si>
    <t>202201-10</t>
  </si>
  <si>
    <t>168r1</t>
  </si>
  <si>
    <t>131r2</t>
  </si>
  <si>
    <t>156r1</t>
  </si>
  <si>
    <r>
      <t>7047, 7056, 7065, 7072, 7076</t>
    </r>
    <r>
      <rPr>
        <sz val="11"/>
        <color rgb="FF000000"/>
        <rFont val="Arial"/>
        <family val="2"/>
      </rPr>
      <t xml:space="preserve"> (5 CIDs total)</t>
    </r>
  </si>
  <si>
    <t>Technical Contribution/Clarification</t>
  </si>
  <si>
    <t>Shulinh Feng (Julia)</t>
  </si>
  <si>
    <r>
      <t>7005G, 7016G, 7017, 7019, 7020, 7034, 7040, 7043</t>
    </r>
    <r>
      <rPr>
        <sz val="11"/>
        <color rgb="FF000000"/>
        <rFont val="Arial"/>
        <family val="2"/>
      </rPr>
      <t xml:space="preserve"> ( 8 CIDs total)</t>
    </r>
  </si>
  <si>
    <t>202202-05</t>
  </si>
  <si>
    <t>202202-01</t>
  </si>
  <si>
    <t>202202-02</t>
  </si>
  <si>
    <t>202202-03</t>
  </si>
  <si>
    <t>202202-04</t>
  </si>
  <si>
    <t>202202-06</t>
  </si>
  <si>
    <t>259r1</t>
  </si>
  <si>
    <t>Assaf  Kasher</t>
  </si>
  <si>
    <t>148r2</t>
  </si>
  <si>
    <t>265r1</t>
  </si>
  <si>
    <t>297r0</t>
  </si>
  <si>
    <t>149r1</t>
  </si>
  <si>
    <r>
      <rPr>
        <b/>
        <sz val="11"/>
        <color rgb="FF000000"/>
        <rFont val="Arial"/>
        <family val="2"/>
      </rPr>
      <t>7052,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7279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7281</t>
    </r>
    <r>
      <rPr>
        <sz val="11"/>
        <color rgb="FF000000"/>
        <rFont val="Arial"/>
        <family val="2"/>
      </rPr>
      <t xml:space="preserve"> (total of 3)</t>
    </r>
  </si>
  <si>
    <r>
      <rPr>
        <b/>
        <sz val="11"/>
        <color rgb="FF000000"/>
        <rFont val="Arial"/>
        <family val="2"/>
      </rPr>
      <t>7079,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7093</t>
    </r>
    <r>
      <rPr>
        <sz val="11"/>
        <color rgb="FF000000"/>
        <rFont val="Arial"/>
        <family val="2"/>
      </rPr>
      <t xml:space="preserve"> (total of 10)</t>
    </r>
  </si>
  <si>
    <t>366r1</t>
  </si>
  <si>
    <t>368r0</t>
  </si>
  <si>
    <t>202203-01</t>
  </si>
  <si>
    <t>357r0</t>
  </si>
  <si>
    <t>202203-02</t>
  </si>
  <si>
    <t>PERCENTAGE</t>
  </si>
  <si>
    <t>202203-03</t>
  </si>
  <si>
    <t>202203-04</t>
  </si>
  <si>
    <t>202203-05</t>
  </si>
  <si>
    <t>202203-06</t>
  </si>
  <si>
    <t>202203-07</t>
  </si>
  <si>
    <t>202203-08</t>
  </si>
  <si>
    <t>202203-09</t>
  </si>
  <si>
    <t>202203-10</t>
  </si>
  <si>
    <t>471r2</t>
  </si>
  <si>
    <t>451r3</t>
  </si>
  <si>
    <t>437r2</t>
  </si>
  <si>
    <t>400r2</t>
  </si>
  <si>
    <t>103r2</t>
  </si>
  <si>
    <t>403r0</t>
  </si>
  <si>
    <t>224r0</t>
  </si>
  <si>
    <t>Peter Yee</t>
  </si>
  <si>
    <t>Tgaz NGP ISO/IEC JTC1/SC6</t>
  </si>
  <si>
    <t>402r3</t>
  </si>
  <si>
    <r>
      <rPr>
        <b/>
        <sz val="11"/>
        <color rgb="FF000000"/>
        <rFont val="Arial"/>
        <family val="2"/>
      </rPr>
      <t> 7114,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7213,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7214,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7162,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7170,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7177 </t>
    </r>
    <r>
      <rPr>
        <sz val="11"/>
        <color rgb="FF000000"/>
        <rFont val="Arial"/>
        <family val="2"/>
      </rPr>
      <t xml:space="preserve"> (Total of 7)</t>
    </r>
  </si>
  <si>
    <r>
      <t xml:space="preserve">7097, 7101 ,7102, 7107, 7108, 7109, 7112, 7119, 7120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7121 </t>
    </r>
    <r>
      <rPr>
        <sz val="11"/>
        <color rgb="FF000000"/>
        <rFont val="Arial"/>
        <family val="2"/>
      </rPr>
      <t>(Total of 10)</t>
    </r>
  </si>
  <si>
    <r>
      <t xml:space="preserve">7075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7087 </t>
    </r>
    <r>
      <rPr>
        <sz val="11"/>
        <color rgb="FF000000"/>
        <rFont val="Arial"/>
        <family val="2"/>
      </rPr>
      <t>(Total of 2)</t>
    </r>
  </si>
  <si>
    <r>
      <t xml:space="preserve">7077 </t>
    </r>
    <r>
      <rPr>
        <sz val="11"/>
        <color rgb="FF000000"/>
        <rFont val="Arial"/>
        <family val="2"/>
      </rPr>
      <t>(Total of 1)</t>
    </r>
  </si>
  <si>
    <r>
      <rPr>
        <b/>
        <sz val="11"/>
        <color rgb="FF000000"/>
        <rFont val="Arial"/>
        <family val="2"/>
      </rPr>
      <t>7036</t>
    </r>
    <r>
      <rPr>
        <sz val="11"/>
        <color rgb="FF000000"/>
        <rFont val="Arial"/>
        <family val="2"/>
      </rPr>
      <t xml:space="preserve"> (Total of 1)</t>
    </r>
  </si>
  <si>
    <r>
      <rPr>
        <b/>
        <sz val="11"/>
        <color rgb="FF000000"/>
        <rFont val="Arial"/>
        <family val="2"/>
      </rPr>
      <t>7082,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7083</t>
    </r>
    <r>
      <rPr>
        <sz val="11"/>
        <color rgb="FF000000"/>
        <rFont val="Arial"/>
        <family val="2"/>
      </rPr>
      <t xml:space="preserve"> (Total of 2)</t>
    </r>
  </si>
  <si>
    <t>7049, 7026, 7032, 7033, 7048, 7050, 7053, 7282, 7283, 7344, 7345, 7346, 7347, 7348, 7349, 7352 (16 CIDS)</t>
  </si>
  <si>
    <t>UNASSIGNED TECH</t>
  </si>
  <si>
    <t>TECH/GENERAL CIDS TODO</t>
  </si>
  <si>
    <r>
      <rPr>
        <b/>
        <sz val="11"/>
        <color theme="4" tint="-0.249977111117893"/>
        <rFont val="Arial"/>
        <family val="2"/>
      </rPr>
      <t>7095</t>
    </r>
    <r>
      <rPr>
        <sz val="11"/>
        <color rgb="FF000000"/>
        <rFont val="Arial"/>
        <family val="2"/>
      </rPr>
      <t xml:space="preserve"> (Total of 1)</t>
    </r>
  </si>
  <si>
    <r>
      <t xml:space="preserve">7367, 7368, 7369, 7370, 7371, 7372, 7373, 7251, 7301G, 7105, 7078, 7080, </t>
    </r>
    <r>
      <rPr>
        <b/>
        <sz val="11"/>
        <color theme="4" tint="-0.249977111117893"/>
        <rFont val="Arial"/>
        <family val="2"/>
      </rPr>
      <t>7094,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7095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(14 CIDs total)</t>
    </r>
  </si>
  <si>
    <t>202203-11</t>
  </si>
  <si>
    <t>202203-12</t>
  </si>
  <si>
    <t>471r3</t>
  </si>
  <si>
    <t xml:space="preserve">Assaf Kasher </t>
  </si>
  <si>
    <t>503r1</t>
  </si>
  <si>
    <r>
      <rPr>
        <b/>
        <sz val="11"/>
        <color rgb="FF000000"/>
        <rFont val="Arial"/>
        <family val="2"/>
      </rPr>
      <t>7123,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7172,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7195,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7196,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7191,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7219,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7223</t>
    </r>
    <r>
      <rPr>
        <sz val="11"/>
        <color rgb="FF000000"/>
        <rFont val="Arial"/>
        <family val="2"/>
      </rPr>
      <t xml:space="preserve"> (Total of 16)</t>
    </r>
  </si>
  <si>
    <r>
      <rPr>
        <b/>
        <sz val="10"/>
        <color theme="3"/>
        <rFont val="Arial"/>
        <family val="2"/>
      </rPr>
      <t>7222</t>
    </r>
    <r>
      <rPr>
        <b/>
        <sz val="10"/>
        <color rgb="FFFF0000"/>
        <rFont val="Arial"/>
        <family val="2"/>
      </rPr>
      <t xml:space="preserve"> (replaces resolution for 7223)</t>
    </r>
  </si>
  <si>
    <t>GRAND TOTAL</t>
  </si>
  <si>
    <t>202203-13</t>
  </si>
  <si>
    <t>505r0</t>
  </si>
  <si>
    <r>
      <t>7146</t>
    </r>
    <r>
      <rPr>
        <sz val="11"/>
        <color rgb="FF000000"/>
        <rFont val="Arial"/>
        <family val="2"/>
      </rPr>
      <t xml:space="preserve"> (1 CID)</t>
    </r>
  </si>
  <si>
    <r>
      <rPr>
        <b/>
        <sz val="11"/>
        <color theme="4" tint="-0.249977111117893"/>
        <rFont val="Arial"/>
        <family val="2"/>
      </rPr>
      <t>7094,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7096,</t>
    </r>
    <r>
      <rPr>
        <sz val="11"/>
        <color theme="4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7098E,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7099</t>
    </r>
    <r>
      <rPr>
        <sz val="11"/>
        <color rgb="FF000000"/>
        <rFont val="Arial"/>
        <family val="2"/>
      </rPr>
      <t xml:space="preserve"> (Total of 4)</t>
    </r>
  </si>
  <si>
    <r>
      <t xml:space="preserve">&lt;see 368r0&gt; includes </t>
    </r>
    <r>
      <rPr>
        <b/>
        <sz val="11"/>
        <color theme="4" tint="-0.249977111117893"/>
        <rFont val="Arial"/>
        <family val="2"/>
      </rPr>
      <t>7098E</t>
    </r>
    <r>
      <rPr>
        <sz val="11"/>
        <color rgb="FF000000"/>
        <rFont val="Arial"/>
        <family val="2"/>
      </rPr>
      <t xml:space="preserve"> also resolved later</t>
    </r>
  </si>
  <si>
    <t>TECH CID Resolver</t>
  </si>
  <si>
    <r>
      <rPr>
        <b/>
        <sz val="11"/>
        <color rgb="FF000000"/>
        <rFont val="Arial"/>
        <family val="2"/>
      </rPr>
      <t>7003G,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7062,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7302,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7243,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7258</t>
    </r>
    <r>
      <rPr>
        <sz val="11"/>
        <color rgb="FF000000"/>
        <rFont val="Arial"/>
        <family val="2"/>
      </rPr>
      <t xml:space="preserve"> and</t>
    </r>
    <r>
      <rPr>
        <b/>
        <sz val="11"/>
        <color theme="4" tint="-0.249977111117893"/>
        <rFont val="Arial"/>
        <family val="2"/>
      </rPr>
      <t xml:space="preserve"> </t>
    </r>
    <r>
      <rPr>
        <b/>
        <sz val="11"/>
        <color theme="1"/>
        <rFont val="Arial"/>
        <family val="2"/>
      </rPr>
      <t>7275</t>
    </r>
    <r>
      <rPr>
        <sz val="11"/>
        <color rgb="FF000000"/>
        <rFont val="Arial"/>
        <family val="2"/>
      </rPr>
      <t xml:space="preserve"> (10 CIDs total)</t>
    </r>
  </si>
  <si>
    <t>Jonatha Segev</t>
  </si>
  <si>
    <t xml:space="preserve"> GENERAL</t>
  </si>
  <si>
    <t>489r3</t>
  </si>
  <si>
    <r>
      <t>7122, 7126</t>
    </r>
    <r>
      <rPr>
        <sz val="11"/>
        <color rgb="FF000000"/>
        <rFont val="Arial"/>
        <family val="2"/>
      </rPr>
      <t xml:space="preserve"> (2 CIDs)</t>
    </r>
  </si>
  <si>
    <t>202203-14</t>
  </si>
  <si>
    <t>202204-01</t>
  </si>
  <si>
    <t>598r1</t>
  </si>
  <si>
    <r>
      <t xml:space="preserve">7223, 7314, 7363, 7364, 7351 </t>
    </r>
    <r>
      <rPr>
        <sz val="11"/>
        <color rgb="FF000000"/>
        <rFont val="Arial"/>
        <family val="2"/>
      </rPr>
      <t>(5 CIDs)</t>
    </r>
  </si>
  <si>
    <t>572r1</t>
  </si>
  <si>
    <r>
      <t xml:space="preserve">7264 </t>
    </r>
    <r>
      <rPr>
        <sz val="11"/>
        <color rgb="FF000000"/>
        <rFont val="Arial"/>
        <family val="2"/>
      </rPr>
      <t>(1 CID)</t>
    </r>
  </si>
  <si>
    <t>202204-02</t>
  </si>
  <si>
    <t>202204-03</t>
  </si>
  <si>
    <t>624r1</t>
  </si>
  <si>
    <r>
      <rPr>
        <b/>
        <sz val="11"/>
        <color rgb="FF000000"/>
        <rFont val="Arial"/>
        <family val="2"/>
      </rPr>
      <t> 7310,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7317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7322</t>
    </r>
    <r>
      <rPr>
        <sz val="11"/>
        <color rgb="FF000000"/>
        <rFont val="Arial"/>
        <family val="2"/>
      </rPr>
      <t xml:space="preserve"> (3 CIDs total)</t>
    </r>
  </si>
  <si>
    <t>202204-04</t>
  </si>
  <si>
    <t>202204-05</t>
  </si>
  <si>
    <t>202204-06</t>
  </si>
  <si>
    <t>637r1</t>
  </si>
  <si>
    <t>605r2</t>
  </si>
  <si>
    <r>
      <rPr>
        <b/>
        <sz val="11"/>
        <color rgb="FF000000"/>
        <rFont val="Arial"/>
        <family val="2"/>
      </rPr>
      <t>7285, 7286</t>
    </r>
    <r>
      <rPr>
        <sz val="11"/>
        <color rgb="FF000000"/>
        <rFont val="Arial"/>
        <family val="2"/>
      </rPr>
      <t xml:space="preserve"> (2 CIDs)</t>
    </r>
  </si>
  <si>
    <t>640r1</t>
  </si>
  <si>
    <r>
      <rPr>
        <sz val="11"/>
        <color rgb="FF000000"/>
        <rFont val="Arial"/>
        <family val="2"/>
      </rPr>
      <t>&lt;</t>
    </r>
    <r>
      <rPr>
        <b/>
        <sz val="11"/>
        <color rgb="FF000000"/>
        <rFont val="Arial"/>
        <family val="2"/>
      </rPr>
      <t xml:space="preserve"> see 640r1</t>
    </r>
    <r>
      <rPr>
        <sz val="11"/>
        <color rgb="FF000000"/>
        <rFont val="Arial"/>
        <family val="2"/>
      </rPr>
      <t>&gt; 11 Editorials</t>
    </r>
  </si>
  <si>
    <r>
      <rPr>
        <sz val="11"/>
        <color rgb="FF000000"/>
        <rFont val="Arial"/>
        <family val="2"/>
      </rPr>
      <t>&lt;</t>
    </r>
    <r>
      <rPr>
        <b/>
        <sz val="11"/>
        <color rgb="FF000000"/>
        <rFont val="Arial"/>
        <family val="2"/>
      </rPr>
      <t>see 637r1</t>
    </r>
    <r>
      <rPr>
        <sz val="11"/>
        <color rgb="FF000000"/>
        <rFont val="Arial"/>
        <family val="2"/>
      </rPr>
      <t>&gt; 80 Editorials (one repeat)</t>
    </r>
  </si>
  <si>
    <t>PUBLISHED D4.1</t>
  </si>
  <si>
    <r>
      <rPr>
        <b/>
        <sz val="11"/>
        <color rgb="FF000000"/>
        <rFont val="Arial"/>
        <family val="2"/>
      </rPr>
      <t>7031,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7035,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7042E,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1"/>
        <rFont val="Arial"/>
        <family val="2"/>
      </rPr>
      <t>7257,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7261,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7262</t>
    </r>
    <r>
      <rPr>
        <sz val="11"/>
        <color rgb="FF000000"/>
        <rFont val="Arial"/>
        <family val="2"/>
      </rPr>
      <t xml:space="preserve"> (Total of 6)</t>
    </r>
  </si>
  <si>
    <t>TODO ASSIGNED</t>
  </si>
  <si>
    <t>TECH CIDS TODO</t>
  </si>
  <si>
    <t>TOTAL UNASSIGNED</t>
  </si>
  <si>
    <t>202204-07</t>
  </si>
  <si>
    <t>202204-08</t>
  </si>
  <si>
    <t>202204-09</t>
  </si>
  <si>
    <t>673r0</t>
  </si>
  <si>
    <t>7207E</t>
  </si>
  <si>
    <t>672r1</t>
  </si>
  <si>
    <r>
      <t>7211, 7212</t>
    </r>
    <r>
      <rPr>
        <sz val="11"/>
        <color rgb="FF000000"/>
        <rFont val="Arial"/>
        <family val="2"/>
      </rPr>
      <t xml:space="preserve"> (2 CIDs)</t>
    </r>
  </si>
  <si>
    <t>643r2</t>
  </si>
  <si>
    <r>
      <rPr>
        <b/>
        <sz val="11"/>
        <color rgb="FF000000"/>
        <rFont val="Arial"/>
        <family val="2"/>
      </rPr>
      <t>7296, 7336</t>
    </r>
    <r>
      <rPr>
        <sz val="11"/>
        <color rgb="FF000000"/>
        <rFont val="Arial"/>
        <family val="2"/>
      </rPr>
      <t xml:space="preserve"> (2 CIDS</t>
    </r>
    <r>
      <rPr>
        <b/>
        <sz val="11"/>
        <color rgb="FF000000"/>
        <rFont val="Arial"/>
        <family val="2"/>
      </rPr>
      <t>)</t>
    </r>
  </si>
  <si>
    <t>GENERAL CIDS TODO</t>
  </si>
  <si>
    <t>202205-01</t>
  </si>
  <si>
    <t>671r1</t>
  </si>
  <si>
    <r>
      <rPr>
        <b/>
        <sz val="11"/>
        <color rgb="FF000000"/>
        <rFont val="Arial"/>
        <family val="2"/>
      </rPr>
      <t>7204</t>
    </r>
    <r>
      <rPr>
        <sz val="11"/>
        <color rgb="FF000000"/>
        <rFont val="Arial"/>
        <family val="2"/>
      </rPr>
      <t xml:space="preserve">, </t>
    </r>
    <r>
      <rPr>
        <b/>
        <sz val="11"/>
        <color rgb="FF000000"/>
        <rFont val="Arial"/>
        <family val="2"/>
      </rPr>
      <t>7205</t>
    </r>
    <r>
      <rPr>
        <sz val="11"/>
        <color rgb="FF000000"/>
        <rFont val="Arial"/>
        <family val="2"/>
      </rPr>
      <t xml:space="preserve">, </t>
    </r>
    <r>
      <rPr>
        <b/>
        <sz val="11"/>
        <color rgb="FF000000"/>
        <rFont val="Arial"/>
        <family val="2"/>
      </rPr>
      <t>7284</t>
    </r>
    <r>
      <rPr>
        <sz val="11"/>
        <color rgb="FF000000"/>
        <rFont val="Arial"/>
        <family val="2"/>
      </rPr>
      <t xml:space="preserve">, and </t>
    </r>
    <r>
      <rPr>
        <b/>
        <sz val="11"/>
        <color rgb="FF000000"/>
        <rFont val="Arial"/>
        <family val="2"/>
      </rPr>
      <t>7288</t>
    </r>
    <r>
      <rPr>
        <sz val="11"/>
        <color rgb="FF000000"/>
        <rFont val="Arial"/>
        <family val="2"/>
      </rPr>
      <t xml:space="preserve"> (4 CIDs)</t>
    </r>
  </si>
  <si>
    <r>
      <rPr>
        <b/>
        <sz val="11"/>
        <color rgb="FF000000"/>
        <rFont val="Arial"/>
        <family val="2"/>
      </rPr>
      <t>7227</t>
    </r>
    <r>
      <rPr>
        <sz val="11"/>
        <color rgb="FF000000"/>
        <rFont val="Arial"/>
        <family val="2"/>
      </rPr>
      <t xml:space="preserve">, </t>
    </r>
    <r>
      <rPr>
        <b/>
        <sz val="11"/>
        <color rgb="FF000000"/>
        <rFont val="Arial"/>
        <family val="2"/>
      </rPr>
      <t>7293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7294 </t>
    </r>
    <r>
      <rPr>
        <sz val="11"/>
        <color rgb="FF000000"/>
        <rFont val="Arial"/>
        <family val="2"/>
      </rPr>
      <t>(3 CIDs)</t>
    </r>
  </si>
  <si>
    <t>TODO UASSIGNED</t>
  </si>
  <si>
    <t>202205-02</t>
  </si>
  <si>
    <t>621r1</t>
  </si>
  <si>
    <t>202205-03</t>
  </si>
  <si>
    <t>202205-04</t>
  </si>
  <si>
    <t>202205-05</t>
  </si>
  <si>
    <t>202205-06</t>
  </si>
  <si>
    <t>202205-07</t>
  </si>
  <si>
    <t>202205-08</t>
  </si>
  <si>
    <t>202205-09</t>
  </si>
  <si>
    <t>DRAFT</t>
  </si>
  <si>
    <t>D4.1</t>
  </si>
  <si>
    <t>D4.2</t>
  </si>
  <si>
    <t>DRAFT 4.2 PUBLISHED 5/4</t>
  </si>
  <si>
    <t>D5.0</t>
  </si>
  <si>
    <t>448r0</t>
  </si>
  <si>
    <t>504r1</t>
  </si>
  <si>
    <t>May-March 2022 telecon minutes</t>
  </si>
  <si>
    <t>March to May 2022 teleon minutes</t>
  </si>
  <si>
    <t>Reaffirm TGaz Secretary</t>
  </si>
  <si>
    <t>Reaffirm TGaz Vice Chair</t>
  </si>
  <si>
    <t>695r3</t>
  </si>
  <si>
    <t>202205-10</t>
  </si>
  <si>
    <t>202205-11</t>
  </si>
  <si>
    <t>202205-12</t>
  </si>
  <si>
    <r>
      <rPr>
        <b/>
        <sz val="11"/>
        <color rgb="FF000000"/>
        <rFont val="Arial"/>
        <family val="2"/>
      </rPr>
      <t>7343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7353 </t>
    </r>
    <r>
      <rPr>
        <sz val="11"/>
        <color rgb="FF000000"/>
        <rFont val="Arial"/>
        <family val="2"/>
      </rPr>
      <t>(2 CIDs)</t>
    </r>
  </si>
  <si>
    <t>735r0</t>
  </si>
  <si>
    <r>
      <rPr>
        <b/>
        <sz val="11"/>
        <color rgb="FF000000"/>
        <rFont val="Arial"/>
        <family val="2"/>
      </rPr>
      <t xml:space="preserve">7254 </t>
    </r>
    <r>
      <rPr>
        <sz val="11"/>
        <color rgb="FF000000"/>
        <rFont val="Arial"/>
        <family val="2"/>
      </rPr>
      <t>(1 CID)</t>
    </r>
  </si>
  <si>
    <t>CID RESOLUTION STATUS 2021-05-12:   Last SA1 Database Snapshot 11-22/84r7 on 5/12</t>
  </si>
  <si>
    <t>712r2</t>
  </si>
  <si>
    <t>751r0</t>
  </si>
  <si>
    <t>739r1</t>
  </si>
  <si>
    <t>758r2</t>
  </si>
  <si>
    <t>202205-13</t>
  </si>
  <si>
    <t>767r0</t>
  </si>
  <si>
    <r>
      <rPr>
        <b/>
        <sz val="11"/>
        <color rgb="FF000000"/>
        <rFont val="Arial"/>
        <family val="2"/>
      </rPr>
      <t>7209</t>
    </r>
    <r>
      <rPr>
        <sz val="11"/>
        <color rgb="FF000000"/>
        <rFont val="Arial"/>
        <family val="2"/>
      </rPr>
      <t xml:space="preserve"> (1 CID)</t>
    </r>
  </si>
  <si>
    <r>
      <rPr>
        <b/>
        <sz val="11"/>
        <color rgb="FF000000"/>
        <rFont val="Arial"/>
        <family val="2"/>
      </rPr>
      <t>7295G</t>
    </r>
    <r>
      <rPr>
        <sz val="11"/>
        <color rgb="FF000000"/>
        <rFont val="Arial"/>
        <family val="2"/>
      </rPr>
      <t xml:space="preserve">  (1 CID)</t>
    </r>
  </si>
  <si>
    <r>
      <rPr>
        <b/>
        <sz val="11"/>
        <color rgb="FF000000"/>
        <rFont val="Arial"/>
        <family val="2"/>
      </rPr>
      <t>7217</t>
    </r>
    <r>
      <rPr>
        <sz val="11"/>
        <color rgb="FF000000"/>
        <rFont val="Arial"/>
        <family val="2"/>
      </rPr>
      <t xml:space="preserve">  (1 CID)</t>
    </r>
  </si>
  <si>
    <r>
      <rPr>
        <b/>
        <sz val="11"/>
        <color rgb="FF000000"/>
        <rFont val="Arial"/>
        <family val="2"/>
      </rPr>
      <t>7300</t>
    </r>
    <r>
      <rPr>
        <sz val="11"/>
        <color rgb="FF000000"/>
        <rFont val="Arial"/>
        <family val="2"/>
      </rPr>
      <t xml:space="preserve">  (1 CID)</t>
    </r>
  </si>
  <si>
    <t>202205-14</t>
  </si>
  <si>
    <t>Prepare TGaz D5.0 incorporating these resolutions and approve a 15 day Sponsor Recirculation Ballot.</t>
  </si>
  <si>
    <t>DRAFT 5.0 IN PREPARATION</t>
  </si>
  <si>
    <t>Text correction</t>
  </si>
  <si>
    <t>202205-15</t>
  </si>
  <si>
    <t>696r0</t>
  </si>
  <si>
    <t>Text corrections to TXVECTOR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</si>
</sst>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sz val="11"/>
      <color theme="1"/>
      <name val="Arial (Body)"/>
    </font>
    <font>
      <sz val="11"/>
      <color rgb="FF000000"/>
      <name val="Arial (Body)"/>
    </font>
    <font>
      <b/>
      <sz val="11"/>
      <color rgb="FF000000"/>
      <name val="Arial"/>
      <family val="2"/>
    </font>
    <font>
      <b/>
      <sz val="11"/>
      <color theme="4" tint="-0.249977111117893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3"/>
      <name val="Arial"/>
      <family val="2"/>
    </font>
    <font>
      <sz val="11"/>
      <color theme="4"/>
      <name val="Arial"/>
      <family val="2"/>
    </font>
    <font>
      <b/>
      <sz val="11"/>
      <color theme="1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0"/>
      <color theme="0" tint="-0.14999847407452621"/>
      <name val="Arial"/>
      <family val="2"/>
    </font>
    <font>
      <sz val="11"/>
      <color theme="0" tint="-0.1499984740745262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hair">
        <color theme="0" tint="-0.14999847407452621"/>
      </bottom>
      <diagonal/>
    </border>
    <border>
      <left style="hair">
        <color theme="0" tint="-0.14999847407452621"/>
      </left>
      <right/>
      <top style="hair">
        <color theme="0" tint="-0.14999847407452621"/>
      </top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0" fillId="0" borderId="0" xfId="0" applyFont="1" applyFill="1" applyBorder="1" applyAlignment="1"/>
    <xf numFmtId="0" fontId="13" fillId="7" borderId="0" xfId="0" applyFont="1" applyFill="1" applyAlignment="1"/>
    <xf numFmtId="0" fontId="9" fillId="0" borderId="0" xfId="0" applyFont="1" applyFill="1" applyBorder="1" applyAlignment="1"/>
    <xf numFmtId="0" fontId="14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7" borderId="0" xfId="0" applyFont="1" applyFill="1" applyAlignment="1"/>
    <xf numFmtId="0" fontId="12" fillId="7" borderId="0" xfId="0" applyFont="1" applyFill="1" applyBorder="1" applyAlignment="1"/>
    <xf numFmtId="0" fontId="0" fillId="0" borderId="0" xfId="0" applyFont="1" applyAlignment="1">
      <alignment horizontal="left"/>
    </xf>
    <xf numFmtId="0" fontId="12" fillId="7" borderId="3" xfId="0" applyFont="1" applyFill="1" applyBorder="1" applyAlignment="1"/>
    <xf numFmtId="0" fontId="9" fillId="0" borderId="3" xfId="0" applyFont="1" applyBorder="1" applyAlignment="1"/>
    <xf numFmtId="0" fontId="13" fillId="7" borderId="6" xfId="0" applyFont="1" applyFill="1" applyBorder="1" applyAlignment="1"/>
    <xf numFmtId="0" fontId="9" fillId="0" borderId="0" xfId="0" applyFont="1" applyAlignment="1"/>
    <xf numFmtId="0" fontId="13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1" fillId="0" borderId="5" xfId="0" applyFont="1" applyBorder="1" applyAlignment="1"/>
    <xf numFmtId="0" fontId="0" fillId="10" borderId="3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ont="1" applyFill="1" applyBorder="1" applyAlignment="1"/>
    <xf numFmtId="0" fontId="2" fillId="0" borderId="8" xfId="0" applyFont="1" applyBorder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16" fontId="20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0" fontId="19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0" fontId="0" fillId="0" borderId="2" xfId="0" applyFont="1" applyBorder="1" applyAlignment="1"/>
    <xf numFmtId="0" fontId="9" fillId="9" borderId="0" xfId="0" applyFont="1" applyFill="1" applyBorder="1" applyAlignment="1"/>
    <xf numFmtId="0" fontId="11" fillId="12" borderId="0" xfId="0" applyFont="1" applyFill="1" applyAlignment="1"/>
    <xf numFmtId="0" fontId="9" fillId="0" borderId="0" xfId="0" applyFont="1" applyFill="1" applyAlignment="1"/>
    <xf numFmtId="164" fontId="9" fillId="0" borderId="0" xfId="0" applyNumberFormat="1" applyFont="1" applyFill="1" applyAlignment="1"/>
    <xf numFmtId="0" fontId="21" fillId="0" borderId="0" xfId="0" applyFont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Border="1" applyAlignment="1"/>
    <xf numFmtId="49" fontId="19" fillId="0" borderId="0" xfId="0" applyNumberFormat="1" applyFont="1" applyFill="1" applyBorder="1"/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21" fillId="6" borderId="0" xfId="0" applyFont="1" applyFill="1" applyAlignment="1"/>
    <xf numFmtId="49" fontId="19" fillId="6" borderId="0" xfId="0" applyNumberFormat="1" applyFont="1" applyFill="1" applyBorder="1"/>
    <xf numFmtId="0" fontId="11" fillId="6" borderId="0" xfId="0" applyFont="1" applyFill="1" applyAlignment="1"/>
    <xf numFmtId="49" fontId="20" fillId="6" borderId="0" xfId="0" applyNumberFormat="1" applyFont="1" applyFill="1" applyBorder="1" applyAlignment="1"/>
    <xf numFmtId="49" fontId="19" fillId="12" borderId="0" xfId="0" applyNumberFormat="1" applyFont="1" applyFill="1" applyBorder="1"/>
    <xf numFmtId="0" fontId="10" fillId="0" borderId="0" xfId="0" applyFont="1" applyAlignment="1">
      <alignment horizontal="right"/>
    </xf>
    <xf numFmtId="16" fontId="20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" fontId="0" fillId="0" borderId="0" xfId="0" applyNumberFormat="1" applyFont="1" applyAlignment="1">
      <alignment horizontal="right"/>
    </xf>
    <xf numFmtId="0" fontId="13" fillId="13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19" fillId="12" borderId="0" xfId="0" applyNumberFormat="1" applyFont="1" applyFill="1" applyBorder="1" applyAlignment="1">
      <alignment horizontal="left"/>
    </xf>
    <xf numFmtId="49" fontId="19" fillId="6" borderId="0" xfId="0" applyNumberFormat="1" applyFont="1" applyFill="1" applyBorder="1" applyAlignment="1">
      <alignment horizontal="left"/>
    </xf>
    <xf numFmtId="0" fontId="1" fillId="0" borderId="1" xfId="0" applyFont="1" applyBorder="1"/>
    <xf numFmtId="0" fontId="14" fillId="0" borderId="0" xfId="0" applyFont="1" applyAlignment="1">
      <alignment horizontal="center"/>
    </xf>
    <xf numFmtId="0" fontId="0" fillId="14" borderId="0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vertical="top" wrapText="1"/>
    </xf>
    <xf numFmtId="1" fontId="0" fillId="0" borderId="0" xfId="0" applyNumberFormat="1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/>
    </xf>
    <xf numFmtId="0" fontId="11" fillId="16" borderId="0" xfId="0" applyFont="1" applyFill="1" applyAlignment="1"/>
    <xf numFmtId="0" fontId="23" fillId="16" borderId="0" xfId="0" applyFont="1" applyFill="1" applyAlignment="1">
      <alignment horizontal="left"/>
    </xf>
    <xf numFmtId="0" fontId="21" fillId="16" borderId="0" xfId="0" applyFont="1" applyFill="1" applyAlignment="1">
      <alignment horizontal="left"/>
    </xf>
    <xf numFmtId="3" fontId="11" fillId="16" borderId="0" xfId="0" applyNumberFormat="1" applyFont="1" applyFill="1" applyAlignment="1">
      <alignment horizontal="left"/>
    </xf>
    <xf numFmtId="0" fontId="21" fillId="16" borderId="0" xfId="0" applyFont="1" applyFill="1" applyAlignment="1"/>
    <xf numFmtId="16" fontId="20" fillId="17" borderId="0" xfId="0" applyNumberFormat="1" applyFont="1" applyFill="1" applyBorder="1" applyAlignment="1">
      <alignment horizontal="right"/>
    </xf>
    <xf numFmtId="0" fontId="20" fillId="17" borderId="0" xfId="0" applyNumberFormat="1" applyFont="1" applyFill="1" applyBorder="1" applyAlignment="1">
      <alignment horizontal="right"/>
    </xf>
    <xf numFmtId="0" fontId="19" fillId="17" borderId="0" xfId="0" applyNumberFormat="1" applyFont="1" applyFill="1" applyBorder="1" applyAlignment="1">
      <alignment horizontal="right"/>
    </xf>
    <xf numFmtId="0" fontId="0" fillId="17" borderId="0" xfId="0" applyFont="1" applyFill="1" applyBorder="1" applyAlignment="1"/>
    <xf numFmtId="0" fontId="0" fillId="17" borderId="0" xfId="0" applyNumberFormat="1" applyFill="1" applyBorder="1" applyAlignment="1">
      <alignment horizontal="center"/>
    </xf>
    <xf numFmtId="0" fontId="21" fillId="17" borderId="0" xfId="0" applyFont="1" applyFill="1" applyAlignment="1"/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164" fontId="2" fillId="0" borderId="1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19" fillId="16" borderId="0" xfId="0" applyNumberFormat="1" applyFont="1" applyFill="1" applyBorder="1" applyAlignment="1">
      <alignment horizontal="left"/>
    </xf>
    <xf numFmtId="0" fontId="11" fillId="16" borderId="0" xfId="0" applyFont="1" applyFill="1" applyAlignment="1">
      <alignment horizontal="left"/>
    </xf>
    <xf numFmtId="0" fontId="2" fillId="0" borderId="14" xfId="0" applyFont="1" applyFill="1" applyBorder="1" applyAlignment="1"/>
    <xf numFmtId="0" fontId="5" fillId="0" borderId="14" xfId="0" applyFont="1" applyFill="1" applyBorder="1" applyAlignment="1"/>
    <xf numFmtId="0" fontId="0" fillId="9" borderId="3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1" fontId="0" fillId="9" borderId="3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31" fillId="18" borderId="0" xfId="0" applyFont="1" applyFill="1" applyAlignment="1"/>
    <xf numFmtId="0" fontId="31" fillId="18" borderId="0" xfId="0" applyFont="1" applyFill="1" applyAlignment="1">
      <alignment horizontal="center"/>
    </xf>
    <xf numFmtId="0" fontId="32" fillId="18" borderId="0" xfId="0" applyFont="1" applyFill="1" applyAlignment="1"/>
    <xf numFmtId="0" fontId="31" fillId="18" borderId="0" xfId="0" applyFont="1" applyFill="1"/>
    <xf numFmtId="0" fontId="2" fillId="0" borderId="0" xfId="0" applyFont="1" applyFill="1" applyBorder="1" applyAlignment="1">
      <alignment horizontal="center"/>
    </xf>
    <xf numFmtId="16" fontId="0" fillId="0" borderId="16" xfId="0" applyNumberFormat="1" applyFont="1" applyBorder="1" applyAlignment="1">
      <alignment horizontal="right"/>
    </xf>
    <xf numFmtId="49" fontId="0" fillId="0" borderId="17" xfId="0" applyNumberFormat="1" applyFont="1" applyBorder="1" applyAlignment="1">
      <alignment horizontal="right"/>
    </xf>
    <xf numFmtId="0" fontId="14" fillId="18" borderId="0" xfId="0" applyFont="1" applyFill="1" applyBorder="1" applyAlignment="1">
      <alignment horizontal="right"/>
    </xf>
    <xf numFmtId="0" fontId="2" fillId="18" borderId="0" xfId="0" applyFont="1" applyFill="1" applyBorder="1" applyAlignment="1">
      <alignment horizontal="center"/>
    </xf>
    <xf numFmtId="0" fontId="0" fillId="18" borderId="0" xfId="0" applyFont="1" applyFill="1" applyAlignment="1"/>
    <xf numFmtId="0" fontId="0" fillId="18" borderId="0" xfId="0" applyFont="1" applyFill="1" applyAlignment="1">
      <alignment horizontal="center"/>
    </xf>
    <xf numFmtId="0" fontId="21" fillId="18" borderId="0" xfId="0" applyFont="1" applyFill="1" applyAlignment="1">
      <alignment horizontal="left"/>
    </xf>
    <xf numFmtId="0" fontId="3" fillId="18" borderId="0" xfId="0" applyFont="1" applyFill="1"/>
    <xf numFmtId="16" fontId="0" fillId="0" borderId="0" xfId="0" applyNumberFormat="1" applyFont="1" applyAlignment="1"/>
    <xf numFmtId="0" fontId="10" fillId="12" borderId="0" xfId="0" applyFont="1" applyFill="1" applyAlignment="1">
      <alignment wrapText="1"/>
    </xf>
    <xf numFmtId="49" fontId="19" fillId="12" borderId="15" xfId="0" applyNumberFormat="1" applyFont="1" applyFill="1" applyBorder="1" applyAlignment="1">
      <alignment horizontal="left"/>
    </xf>
    <xf numFmtId="0" fontId="14" fillId="0" borderId="0" xfId="0" applyFont="1" applyAlignment="1"/>
    <xf numFmtId="0" fontId="11" fillId="19" borderId="0" xfId="0" applyFont="1" applyFill="1" applyAlignment="1"/>
    <xf numFmtId="49" fontId="19" fillId="19" borderId="0" xfId="0" applyNumberFormat="1" applyFont="1" applyFill="1" applyBorder="1" applyAlignment="1">
      <alignment horizontal="left"/>
    </xf>
    <xf numFmtId="0" fontId="21" fillId="19" borderId="0" xfId="0" applyFont="1" applyFill="1" applyAlignment="1">
      <alignment horizontal="left"/>
    </xf>
    <xf numFmtId="0" fontId="11" fillId="19" borderId="0" xfId="0" applyFont="1" applyFill="1" applyAlignment="1">
      <alignment horizontal="left"/>
    </xf>
    <xf numFmtId="49" fontId="19" fillId="19" borderId="15" xfId="0" applyNumberFormat="1" applyFont="1" applyFill="1" applyBorder="1" applyAlignment="1">
      <alignment horizontal="left"/>
    </xf>
    <xf numFmtId="0" fontId="14" fillId="17" borderId="0" xfId="0" applyFont="1" applyFill="1" applyBorder="1" applyAlignment="1">
      <alignment horizontal="center" wrapText="1"/>
    </xf>
    <xf numFmtId="0" fontId="14" fillId="18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18" borderId="0" xfId="0" applyFont="1" applyFill="1" applyBorder="1" applyAlignment="1">
      <alignment horizontal="left"/>
    </xf>
    <xf numFmtId="0" fontId="1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46</c:v>
                </c:pt>
                <c:pt idx="1">
                  <c:v>41</c:v>
                </c:pt>
                <c:pt idx="2">
                  <c:v>38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46</c:v>
                </c:pt>
                <c:pt idx="1">
                  <c:v>41</c:v>
                </c:pt>
                <c:pt idx="2">
                  <c:v>38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B32"/>
  <sheetViews>
    <sheetView tabSelected="1" zoomScale="96" zoomScaleNormal="96" workbookViewId="0">
      <selection activeCell="C14" sqref="C14"/>
    </sheetView>
  </sheetViews>
  <sheetFormatPr defaultColWidth="14.5" defaultRowHeight="15.75" customHeight="1"/>
  <cols>
    <col min="1" max="1" width="18.83203125" customWidth="1"/>
    <col min="2" max="2" width="15.832031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>
      <c r="A1" s="1" t="s">
        <v>259</v>
      </c>
    </row>
    <row r="2" spans="1:28" ht="15.75" customHeight="1">
      <c r="A2" s="2"/>
      <c r="I2" s="26"/>
      <c r="J2" s="26"/>
      <c r="K2" s="26"/>
      <c r="L2" s="26"/>
      <c r="M2" s="26"/>
      <c r="N2" s="26"/>
      <c r="O2" s="26"/>
      <c r="P2" s="27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8" ht="15.75" customHeight="1">
      <c r="A3" s="3" t="s">
        <v>0</v>
      </c>
      <c r="B3" s="3" t="s">
        <v>1</v>
      </c>
      <c r="C3" s="3" t="s">
        <v>13</v>
      </c>
      <c r="D3" s="3" t="s">
        <v>14</v>
      </c>
      <c r="E3" s="3" t="s">
        <v>2</v>
      </c>
      <c r="F3" s="3" t="s">
        <v>15</v>
      </c>
      <c r="G3" s="3" t="s">
        <v>16</v>
      </c>
      <c r="H3" s="3" t="s">
        <v>64</v>
      </c>
      <c r="I3" s="3" t="s">
        <v>3</v>
      </c>
      <c r="J3" s="3" t="s">
        <v>5</v>
      </c>
      <c r="K3" s="109" t="s">
        <v>144</v>
      </c>
      <c r="L3" s="23"/>
      <c r="M3" s="23"/>
      <c r="N3" s="28"/>
      <c r="O3" s="28"/>
      <c r="P3" s="28"/>
      <c r="Q3" s="28"/>
      <c r="R3" s="29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ht="15.75" customHeight="1">
      <c r="A4" s="4" t="s">
        <v>6</v>
      </c>
      <c r="B4" s="5">
        <v>166</v>
      </c>
      <c r="C4" s="6">
        <f>'CID Leaderboard'!B25</f>
        <v>13</v>
      </c>
      <c r="D4" s="4">
        <v>0</v>
      </c>
      <c r="E4" s="4">
        <v>53</v>
      </c>
      <c r="F4" s="4">
        <v>27</v>
      </c>
      <c r="G4" s="4">
        <v>46</v>
      </c>
      <c r="H4" s="4">
        <v>15</v>
      </c>
      <c r="I4" s="153">
        <v>12</v>
      </c>
      <c r="J4" s="7">
        <f>SUM(C4:I4)</f>
        <v>166</v>
      </c>
      <c r="K4" s="149">
        <f>100*J4/B4</f>
        <v>100</v>
      </c>
      <c r="L4" s="23"/>
      <c r="M4" s="23"/>
      <c r="N4" s="26"/>
      <c r="O4" s="26"/>
      <c r="P4" s="26"/>
      <c r="Q4" s="26"/>
      <c r="R4" s="26"/>
    </row>
    <row r="5" spans="1:28" ht="15.75" customHeight="1">
      <c r="A5" s="4" t="s">
        <v>8</v>
      </c>
      <c r="B5" s="5">
        <v>6</v>
      </c>
      <c r="C5" s="6"/>
      <c r="D5" s="6"/>
      <c r="E5" s="6">
        <v>3</v>
      </c>
      <c r="F5" s="6">
        <v>0</v>
      </c>
      <c r="G5" s="6">
        <v>1</v>
      </c>
      <c r="H5" s="6">
        <v>0</v>
      </c>
      <c r="I5" s="154">
        <v>2</v>
      </c>
      <c r="J5" s="7">
        <f t="shared" ref="J5:J6" si="0">SUM(C5:I5)</f>
        <v>6</v>
      </c>
      <c r="K5" s="149">
        <f>100*J5/B5</f>
        <v>100</v>
      </c>
      <c r="L5" s="23"/>
      <c r="M5" s="23"/>
      <c r="N5" s="30"/>
      <c r="O5" s="30"/>
      <c r="P5" s="30"/>
      <c r="Q5" s="30"/>
      <c r="R5" s="30"/>
    </row>
    <row r="6" spans="1:28" ht="15.75" customHeight="1">
      <c r="A6" s="4" t="s">
        <v>7</v>
      </c>
      <c r="B6" s="5">
        <v>192</v>
      </c>
      <c r="C6" s="6"/>
      <c r="D6" s="6"/>
      <c r="E6" s="6"/>
      <c r="F6" s="6">
        <v>0</v>
      </c>
      <c r="G6" s="6">
        <v>101</v>
      </c>
      <c r="H6" s="6">
        <v>91</v>
      </c>
      <c r="I6" s="154">
        <v>0</v>
      </c>
      <c r="J6" s="7">
        <f t="shared" si="0"/>
        <v>192</v>
      </c>
      <c r="K6" s="149">
        <f>100*J6/B6</f>
        <v>100</v>
      </c>
      <c r="L6" s="23"/>
      <c r="M6" s="23"/>
    </row>
    <row r="7" spans="1:28" ht="15.75" customHeight="1">
      <c r="A7" s="4" t="s">
        <v>9</v>
      </c>
      <c r="B7" s="5">
        <f t="shared" ref="B7:G7" si="1">SUM(B4:B6)</f>
        <v>364</v>
      </c>
      <c r="C7" s="74">
        <f t="shared" si="1"/>
        <v>13</v>
      </c>
      <c r="D7" s="74">
        <f t="shared" si="1"/>
        <v>0</v>
      </c>
      <c r="E7" s="74">
        <f t="shared" si="1"/>
        <v>56</v>
      </c>
      <c r="F7" s="74">
        <f t="shared" si="1"/>
        <v>27</v>
      </c>
      <c r="G7" s="74">
        <f t="shared" si="1"/>
        <v>148</v>
      </c>
      <c r="H7" s="74">
        <f>SUM(H4:H6)</f>
        <v>106</v>
      </c>
      <c r="I7" s="74">
        <f>SUM(I4:I6)</f>
        <v>14</v>
      </c>
      <c r="J7" s="115">
        <f>SUM(J4:J6)</f>
        <v>364</v>
      </c>
      <c r="K7" s="150"/>
      <c r="L7" s="23"/>
      <c r="M7" s="56"/>
    </row>
    <row r="8" spans="1:28" ht="15.75" customHeight="1">
      <c r="I8" s="2"/>
      <c r="J8" s="23"/>
      <c r="K8" s="23"/>
      <c r="L8" s="23"/>
    </row>
    <row r="9" spans="1:28" ht="15.75" customHeight="1">
      <c r="A9" s="8" t="s">
        <v>65</v>
      </c>
      <c r="B9" s="8" t="s">
        <v>4</v>
      </c>
      <c r="C9" s="8" t="s">
        <v>10</v>
      </c>
      <c r="D9" s="8" t="s">
        <v>11</v>
      </c>
      <c r="E9" s="8" t="s">
        <v>12</v>
      </c>
      <c r="F9" s="8" t="s">
        <v>13</v>
      </c>
      <c r="G9" s="8" t="s">
        <v>14</v>
      </c>
      <c r="H9" s="8" t="s">
        <v>2</v>
      </c>
      <c r="J9" s="23"/>
      <c r="K9" s="23"/>
      <c r="L9" s="23"/>
    </row>
    <row r="10" spans="1:28" ht="17.05" customHeight="1">
      <c r="A10" s="9" t="s">
        <v>62</v>
      </c>
      <c r="B10" s="10" t="s">
        <v>77</v>
      </c>
      <c r="C10" s="10"/>
      <c r="D10" s="10"/>
      <c r="E10" s="35"/>
      <c r="F10" s="12"/>
      <c r="G10" s="12"/>
      <c r="H10" s="13"/>
      <c r="J10" s="23"/>
      <c r="K10" s="23"/>
      <c r="L10" s="23"/>
    </row>
    <row r="11" spans="1:28" ht="15.75" customHeight="1">
      <c r="J11" s="23"/>
      <c r="K11" s="23"/>
      <c r="L11" s="23"/>
    </row>
    <row r="12" spans="1:28" ht="15.75" customHeight="1">
      <c r="J12" s="23"/>
      <c r="K12" s="23"/>
      <c r="L12" s="23"/>
    </row>
    <row r="13" spans="1:28" ht="15.75" customHeight="1">
      <c r="A13" s="48" t="s">
        <v>51</v>
      </c>
      <c r="B13" s="53" t="s">
        <v>17</v>
      </c>
      <c r="C13" s="53" t="s">
        <v>47</v>
      </c>
      <c r="D13" s="39" t="s">
        <v>55</v>
      </c>
      <c r="E13" s="55" t="s">
        <v>57</v>
      </c>
      <c r="F13" s="39" t="s">
        <v>46</v>
      </c>
      <c r="G13" s="61"/>
      <c r="H13" s="61"/>
      <c r="I13" s="23"/>
    </row>
    <row r="14" spans="1:28" ht="15.75" customHeight="1">
      <c r="A14" s="49" t="s">
        <v>48</v>
      </c>
      <c r="B14" s="52">
        <f>B4-C14</f>
        <v>0</v>
      </c>
      <c r="C14" s="26">
        <f>'CID Leaderboard'!I25</f>
        <v>166</v>
      </c>
      <c r="D14" s="26">
        <f>Motions!K68</f>
        <v>166</v>
      </c>
      <c r="E14" s="26">
        <f>B4-D14</f>
        <v>0</v>
      </c>
      <c r="F14" s="60">
        <f>E14</f>
        <v>0</v>
      </c>
      <c r="G14" s="62"/>
      <c r="H14" s="62"/>
      <c r="I14" s="23"/>
    </row>
    <row r="15" spans="1:28" ht="15.75" customHeight="1">
      <c r="A15" s="51" t="s">
        <v>50</v>
      </c>
      <c r="B15" s="52">
        <f t="shared" ref="B15:B16" si="2">B5-C15</f>
        <v>1</v>
      </c>
      <c r="C15" s="26">
        <v>5</v>
      </c>
      <c r="D15" s="26">
        <f>SUM(C5:I5)</f>
        <v>6</v>
      </c>
      <c r="E15" s="26">
        <f t="shared" ref="E15:E16" si="3">B5-D15</f>
        <v>0</v>
      </c>
      <c r="F15" s="60">
        <f t="shared" ref="F15:F16" si="4">E15</f>
        <v>0</v>
      </c>
      <c r="G15" s="62"/>
      <c r="H15" s="62"/>
    </row>
    <row r="16" spans="1:28" ht="15.75" customHeight="1">
      <c r="A16" s="51" t="s">
        <v>49</v>
      </c>
      <c r="B16" s="52">
        <f t="shared" si="2"/>
        <v>0</v>
      </c>
      <c r="C16" s="26">
        <v>192</v>
      </c>
      <c r="D16" s="26">
        <f>SUM(C6:H6)</f>
        <v>192</v>
      </c>
      <c r="E16" s="26">
        <f t="shared" si="3"/>
        <v>0</v>
      </c>
      <c r="F16" s="60">
        <f t="shared" si="4"/>
        <v>0</v>
      </c>
      <c r="G16" s="62"/>
      <c r="H16" s="62"/>
    </row>
    <row r="17" spans="4:9" ht="35.799999999999997" customHeight="1">
      <c r="D17" s="63" t="s">
        <v>72</v>
      </c>
    </row>
    <row r="18" spans="4:9" ht="15.75" customHeight="1">
      <c r="D18" s="30"/>
    </row>
    <row r="22" spans="4:9" ht="15.75" customHeight="1">
      <c r="I22" s="30"/>
    </row>
    <row r="32" spans="4:9" ht="36" customHeight="1"/>
  </sheetData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Q27"/>
  <sheetViews>
    <sheetView zoomScale="90" zoomScaleNormal="90" workbookViewId="0">
      <selection activeCell="I12" sqref="I12"/>
    </sheetView>
  </sheetViews>
  <sheetFormatPr defaultColWidth="14.5" defaultRowHeight="15.75" customHeight="1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17" ht="15.75" customHeight="1">
      <c r="A1" s="15" t="s">
        <v>187</v>
      </c>
      <c r="B1" s="14" t="s">
        <v>13</v>
      </c>
      <c r="C1" s="15" t="s">
        <v>14</v>
      </c>
      <c r="D1" s="15" t="s">
        <v>2</v>
      </c>
      <c r="E1" s="15" t="s">
        <v>15</v>
      </c>
      <c r="F1" s="15" t="s">
        <v>16</v>
      </c>
      <c r="G1" s="15" t="s">
        <v>64</v>
      </c>
      <c r="H1" s="15" t="s">
        <v>3</v>
      </c>
      <c r="I1" s="14" t="s">
        <v>41</v>
      </c>
      <c r="J1" s="36" t="s">
        <v>42</v>
      </c>
      <c r="K1" s="36" t="s">
        <v>43</v>
      </c>
      <c r="L1" s="36" t="s">
        <v>60</v>
      </c>
      <c r="M1" s="36" t="s">
        <v>53</v>
      </c>
      <c r="N1" s="36" t="s">
        <v>61</v>
      </c>
      <c r="O1" s="36" t="s">
        <v>46</v>
      </c>
      <c r="P1" s="36" t="s">
        <v>56</v>
      </c>
      <c r="Q1" s="54"/>
    </row>
    <row r="2" spans="1:17" ht="15.75" customHeight="1">
      <c r="A2" s="14"/>
      <c r="B2" s="16"/>
      <c r="C2" s="16"/>
      <c r="D2" s="16"/>
      <c r="E2" s="16"/>
      <c r="F2" s="16"/>
      <c r="G2" s="16"/>
      <c r="H2" s="16"/>
      <c r="I2" s="16"/>
      <c r="L2" s="26"/>
      <c r="M2" s="26"/>
      <c r="N2" s="26"/>
      <c r="O2" s="26"/>
    </row>
    <row r="3" spans="1:17" ht="15.75" customHeight="1">
      <c r="A3" s="15" t="s">
        <v>20</v>
      </c>
      <c r="B3" s="13"/>
      <c r="C3" s="11"/>
      <c r="D3" s="11">
        <v>11</v>
      </c>
      <c r="E3" s="11">
        <v>10</v>
      </c>
      <c r="F3" s="11">
        <v>20</v>
      </c>
      <c r="G3" s="11">
        <v>5</v>
      </c>
      <c r="H3" s="11"/>
      <c r="I3" s="66">
        <f t="shared" ref="I3:I22" si="0">SUM(B3:H3)</f>
        <v>46</v>
      </c>
      <c r="J3" s="67">
        <v>46</v>
      </c>
      <c r="K3" s="65">
        <f t="shared" ref="K3:K22" si="1">J3-I3</f>
        <v>0</v>
      </c>
      <c r="L3" s="65">
        <v>0</v>
      </c>
      <c r="M3" s="65">
        <v>0</v>
      </c>
      <c r="N3" s="65">
        <v>0</v>
      </c>
      <c r="O3" s="65">
        <f t="shared" ref="O3:O22" si="2">K3-M3</f>
        <v>0</v>
      </c>
      <c r="P3" s="35"/>
    </row>
    <row r="4" spans="1:17" ht="15.75" customHeight="1">
      <c r="A4" s="15" t="s">
        <v>18</v>
      </c>
      <c r="B4" s="11">
        <v>13</v>
      </c>
      <c r="C4" s="11"/>
      <c r="D4" s="11">
        <v>16</v>
      </c>
      <c r="E4" s="11">
        <v>6</v>
      </c>
      <c r="F4" s="11">
        <v>3</v>
      </c>
      <c r="G4" s="11">
        <v>3</v>
      </c>
      <c r="H4" s="11"/>
      <c r="I4" s="66">
        <f t="shared" si="0"/>
        <v>41</v>
      </c>
      <c r="J4" s="68">
        <v>41</v>
      </c>
      <c r="K4" s="65">
        <f t="shared" si="1"/>
        <v>0</v>
      </c>
      <c r="L4" s="65">
        <v>0</v>
      </c>
      <c r="M4" s="65">
        <v>0</v>
      </c>
      <c r="N4" s="65">
        <v>0</v>
      </c>
      <c r="O4" s="65">
        <f t="shared" si="2"/>
        <v>0</v>
      </c>
      <c r="P4" s="35"/>
      <c r="Q4" s="35"/>
    </row>
    <row r="5" spans="1:17" ht="15.75" customHeight="1">
      <c r="A5" s="15" t="s">
        <v>24</v>
      </c>
      <c r="B5" s="11"/>
      <c r="C5" s="11"/>
      <c r="D5" s="11">
        <f>11</f>
        <v>11</v>
      </c>
      <c r="E5" s="11">
        <v>10</v>
      </c>
      <c r="F5" s="11">
        <v>15</v>
      </c>
      <c r="G5" s="11"/>
      <c r="H5" s="11">
        <v>2</v>
      </c>
      <c r="I5" s="66">
        <f t="shared" si="0"/>
        <v>38</v>
      </c>
      <c r="J5" s="67">
        <v>38</v>
      </c>
      <c r="K5" s="65">
        <f t="shared" si="1"/>
        <v>0</v>
      </c>
      <c r="L5" s="65">
        <v>0</v>
      </c>
      <c r="M5" s="65">
        <v>0</v>
      </c>
      <c r="N5" s="65">
        <v>0</v>
      </c>
      <c r="O5" s="65">
        <f t="shared" si="2"/>
        <v>0</v>
      </c>
    </row>
    <row r="6" spans="1:17" ht="15.75" customHeight="1">
      <c r="A6" s="15" t="s">
        <v>45</v>
      </c>
      <c r="B6" s="11"/>
      <c r="C6" s="11"/>
      <c r="D6" s="11">
        <v>7</v>
      </c>
      <c r="E6" s="11">
        <v>1</v>
      </c>
      <c r="F6" s="11">
        <v>1</v>
      </c>
      <c r="G6" s="11">
        <v>3</v>
      </c>
      <c r="H6" s="11"/>
      <c r="I6" s="66">
        <f t="shared" si="0"/>
        <v>12</v>
      </c>
      <c r="J6" s="67">
        <v>12</v>
      </c>
      <c r="K6" s="65">
        <f t="shared" si="1"/>
        <v>0</v>
      </c>
      <c r="L6" s="65">
        <v>0</v>
      </c>
      <c r="M6" s="65">
        <v>0</v>
      </c>
      <c r="N6" s="65">
        <v>0</v>
      </c>
      <c r="O6" s="65">
        <f t="shared" si="2"/>
        <v>0</v>
      </c>
      <c r="P6" s="57"/>
    </row>
    <row r="7" spans="1:17" ht="15.75" customHeight="1">
      <c r="A7" s="15" t="s">
        <v>23</v>
      </c>
      <c r="B7" s="11"/>
      <c r="C7" s="13"/>
      <c r="D7" s="11">
        <v>8</v>
      </c>
      <c r="E7" s="13"/>
      <c r="F7" s="13"/>
      <c r="G7" s="13"/>
      <c r="H7" s="13"/>
      <c r="I7" s="66">
        <f t="shared" si="0"/>
        <v>8</v>
      </c>
      <c r="J7" s="67">
        <v>8</v>
      </c>
      <c r="K7" s="65">
        <f t="shared" si="1"/>
        <v>0</v>
      </c>
      <c r="L7" s="65">
        <v>0</v>
      </c>
      <c r="M7" s="65">
        <v>0</v>
      </c>
      <c r="N7" s="65">
        <v>0</v>
      </c>
      <c r="O7" s="65">
        <f t="shared" si="2"/>
        <v>0</v>
      </c>
      <c r="P7" s="35"/>
    </row>
    <row r="8" spans="1:17" ht="15.75" customHeight="1">
      <c r="A8" s="15" t="s">
        <v>27</v>
      </c>
      <c r="B8" s="11"/>
      <c r="C8" s="11"/>
      <c r="D8" s="11"/>
      <c r="E8" s="11"/>
      <c r="F8" s="11">
        <v>5</v>
      </c>
      <c r="G8" s="11"/>
      <c r="H8" s="11">
        <v>1</v>
      </c>
      <c r="I8" s="66">
        <f t="shared" si="0"/>
        <v>6</v>
      </c>
      <c r="J8" s="68">
        <v>6</v>
      </c>
      <c r="K8" s="65">
        <f t="shared" si="1"/>
        <v>0</v>
      </c>
      <c r="L8" s="65">
        <v>0</v>
      </c>
      <c r="M8" s="65">
        <v>0</v>
      </c>
      <c r="N8" s="65">
        <v>0</v>
      </c>
      <c r="O8" s="65">
        <f t="shared" si="2"/>
        <v>0</v>
      </c>
      <c r="P8" s="35"/>
      <c r="Q8" s="35"/>
    </row>
    <row r="9" spans="1:17" ht="15.75" customHeight="1">
      <c r="A9" s="15" t="s">
        <v>28</v>
      </c>
      <c r="B9" s="11"/>
      <c r="C9" s="11"/>
      <c r="D9" s="11"/>
      <c r="E9" s="11"/>
      <c r="F9" s="11">
        <v>2</v>
      </c>
      <c r="G9" s="11">
        <v>2</v>
      </c>
      <c r="H9" s="11">
        <v>4</v>
      </c>
      <c r="I9" s="66">
        <f t="shared" si="0"/>
        <v>8</v>
      </c>
      <c r="J9" s="67">
        <v>8</v>
      </c>
      <c r="K9" s="65">
        <f t="shared" si="1"/>
        <v>0</v>
      </c>
      <c r="L9" s="65">
        <v>0</v>
      </c>
      <c r="M9" s="65">
        <v>0</v>
      </c>
      <c r="N9" s="65">
        <v>0</v>
      </c>
      <c r="O9" s="65">
        <f t="shared" si="2"/>
        <v>0</v>
      </c>
    </row>
    <row r="10" spans="1:17" ht="15.75" customHeight="1">
      <c r="A10" s="15" t="s">
        <v>71</v>
      </c>
      <c r="B10" s="11"/>
      <c r="C10" s="11"/>
      <c r="D10" s="11"/>
      <c r="E10" s="11"/>
      <c r="F10" s="11"/>
      <c r="G10" s="11">
        <v>2</v>
      </c>
      <c r="H10" s="11">
        <v>2</v>
      </c>
      <c r="I10" s="66">
        <f t="shared" si="0"/>
        <v>4</v>
      </c>
      <c r="J10" s="67">
        <v>4</v>
      </c>
      <c r="K10" s="65">
        <f t="shared" si="1"/>
        <v>0</v>
      </c>
      <c r="L10" s="65">
        <v>0</v>
      </c>
      <c r="M10" s="65">
        <v>0</v>
      </c>
      <c r="N10" s="65">
        <v>0</v>
      </c>
      <c r="O10" s="65">
        <f t="shared" si="2"/>
        <v>0</v>
      </c>
    </row>
    <row r="11" spans="1:17" ht="16" customHeight="1">
      <c r="A11" s="15" t="s">
        <v>21</v>
      </c>
      <c r="B11" s="11"/>
      <c r="C11" s="11"/>
      <c r="D11" s="11"/>
      <c r="E11" s="11"/>
      <c r="F11" s="11"/>
      <c r="G11" s="11"/>
      <c r="H11" s="11"/>
      <c r="I11" s="66">
        <f t="shared" si="0"/>
        <v>0</v>
      </c>
      <c r="J11" s="67"/>
      <c r="K11" s="65">
        <f t="shared" si="1"/>
        <v>0</v>
      </c>
      <c r="L11" s="65">
        <v>0</v>
      </c>
      <c r="M11" s="65">
        <v>0</v>
      </c>
      <c r="N11" s="65">
        <v>0</v>
      </c>
      <c r="O11" s="65">
        <f t="shared" si="2"/>
        <v>0</v>
      </c>
    </row>
    <row r="12" spans="1:17" ht="15.75" customHeight="1">
      <c r="A12" s="86" t="s">
        <v>74</v>
      </c>
      <c r="B12" s="87"/>
      <c r="C12" s="87"/>
      <c r="D12" s="87"/>
      <c r="E12" s="87"/>
      <c r="F12" s="87"/>
      <c r="G12" s="87"/>
      <c r="H12" s="87"/>
      <c r="I12" s="66">
        <f t="shared" si="0"/>
        <v>0</v>
      </c>
      <c r="J12" s="67"/>
      <c r="K12" s="65">
        <f t="shared" si="1"/>
        <v>0</v>
      </c>
      <c r="L12" s="65">
        <v>0</v>
      </c>
      <c r="M12" s="65">
        <v>0</v>
      </c>
      <c r="N12" s="65">
        <v>0</v>
      </c>
      <c r="O12" s="65">
        <f t="shared" si="2"/>
        <v>0</v>
      </c>
    </row>
    <row r="13" spans="1:17" ht="15.75" customHeight="1">
      <c r="A13" s="15" t="s">
        <v>70</v>
      </c>
      <c r="B13" s="11"/>
      <c r="C13" s="11"/>
      <c r="D13" s="11"/>
      <c r="E13" s="11"/>
      <c r="F13" s="11"/>
      <c r="G13" s="11"/>
      <c r="H13" s="11"/>
      <c r="I13" s="66">
        <f t="shared" si="0"/>
        <v>0</v>
      </c>
      <c r="J13" s="67"/>
      <c r="K13" s="65">
        <f t="shared" si="1"/>
        <v>0</v>
      </c>
      <c r="L13" s="65">
        <v>0</v>
      </c>
      <c r="M13" s="65">
        <v>0</v>
      </c>
      <c r="N13" s="65">
        <v>0</v>
      </c>
      <c r="O13" s="65">
        <f t="shared" si="2"/>
        <v>0</v>
      </c>
    </row>
    <row r="14" spans="1:17" ht="15.75" customHeight="1">
      <c r="A14" s="15" t="s">
        <v>19</v>
      </c>
      <c r="B14" s="13"/>
      <c r="C14" s="11"/>
      <c r="D14" s="11"/>
      <c r="E14" s="11"/>
      <c r="F14" s="11"/>
      <c r="G14" s="11"/>
      <c r="H14" s="11"/>
      <c r="I14" s="66">
        <f t="shared" si="0"/>
        <v>0</v>
      </c>
      <c r="J14" s="67"/>
      <c r="K14" s="65">
        <f t="shared" si="1"/>
        <v>0</v>
      </c>
      <c r="L14" s="65">
        <v>0</v>
      </c>
      <c r="M14" s="65">
        <v>0</v>
      </c>
      <c r="N14" s="65">
        <v>0</v>
      </c>
      <c r="O14" s="65">
        <f t="shared" si="2"/>
        <v>0</v>
      </c>
      <c r="P14" s="35"/>
    </row>
    <row r="15" spans="1:17" ht="15.75" customHeight="1">
      <c r="A15" s="15" t="s">
        <v>22</v>
      </c>
      <c r="B15" s="11"/>
      <c r="C15" s="11"/>
      <c r="D15" s="11"/>
      <c r="E15" s="11"/>
      <c r="F15" s="11"/>
      <c r="G15" s="11"/>
      <c r="H15" s="11">
        <v>3</v>
      </c>
      <c r="I15" s="66">
        <f t="shared" si="0"/>
        <v>3</v>
      </c>
      <c r="J15" s="67">
        <v>3</v>
      </c>
      <c r="K15" s="65">
        <f t="shared" si="1"/>
        <v>0</v>
      </c>
      <c r="L15" s="65">
        <v>0</v>
      </c>
      <c r="M15" s="65">
        <v>0</v>
      </c>
      <c r="N15" s="65">
        <v>0</v>
      </c>
      <c r="O15" s="65">
        <f t="shared" si="2"/>
        <v>0</v>
      </c>
      <c r="P15" s="35"/>
    </row>
    <row r="16" spans="1:17" ht="15.75" customHeight="1">
      <c r="A16" s="15" t="s">
        <v>30</v>
      </c>
      <c r="B16" s="11"/>
      <c r="C16" s="11"/>
      <c r="D16" s="11"/>
      <c r="E16" s="11"/>
      <c r="F16" s="11"/>
      <c r="G16" s="11"/>
      <c r="H16" s="11"/>
      <c r="I16" s="66">
        <f t="shared" si="0"/>
        <v>0</v>
      </c>
      <c r="J16" s="67"/>
      <c r="K16" s="65">
        <f t="shared" si="1"/>
        <v>0</v>
      </c>
      <c r="L16" s="65">
        <v>0</v>
      </c>
      <c r="M16" s="65">
        <v>0</v>
      </c>
      <c r="N16" s="65">
        <v>0</v>
      </c>
      <c r="O16" s="65">
        <f t="shared" si="2"/>
        <v>0</v>
      </c>
      <c r="P16" s="35"/>
    </row>
    <row r="17" spans="1:17" ht="15.75" customHeight="1">
      <c r="A17" s="15" t="s">
        <v>29</v>
      </c>
      <c r="B17" s="11"/>
      <c r="C17" s="11"/>
      <c r="D17" s="11"/>
      <c r="E17" s="11"/>
      <c r="F17" s="11"/>
      <c r="G17" s="11"/>
      <c r="H17" s="11"/>
      <c r="I17" s="66">
        <f t="shared" si="0"/>
        <v>0</v>
      </c>
      <c r="J17" s="67"/>
      <c r="K17" s="65">
        <f t="shared" si="1"/>
        <v>0</v>
      </c>
      <c r="L17" s="65">
        <v>0</v>
      </c>
      <c r="M17" s="65">
        <v>0</v>
      </c>
      <c r="N17" s="65">
        <v>0</v>
      </c>
      <c r="O17" s="65">
        <f t="shared" si="2"/>
        <v>0</v>
      </c>
    </row>
    <row r="18" spans="1:17" ht="15.75" customHeight="1">
      <c r="A18" s="15" t="s">
        <v>25</v>
      </c>
      <c r="B18" s="11"/>
      <c r="C18" s="11"/>
      <c r="D18" s="11"/>
      <c r="E18" s="11"/>
      <c r="F18" s="11"/>
      <c r="G18" s="11"/>
      <c r="H18" s="11"/>
      <c r="I18" s="66">
        <f t="shared" si="0"/>
        <v>0</v>
      </c>
      <c r="J18" s="67"/>
      <c r="K18" s="65">
        <f t="shared" si="1"/>
        <v>0</v>
      </c>
      <c r="L18" s="65">
        <v>0</v>
      </c>
      <c r="M18" s="65">
        <v>0</v>
      </c>
      <c r="N18" s="65">
        <v>0</v>
      </c>
      <c r="O18" s="65">
        <f t="shared" si="2"/>
        <v>0</v>
      </c>
      <c r="P18" s="35"/>
    </row>
    <row r="19" spans="1:17" ht="15.75" customHeight="1">
      <c r="A19" s="15" t="s">
        <v>32</v>
      </c>
      <c r="B19" s="11"/>
      <c r="C19" s="11"/>
      <c r="D19" s="11"/>
      <c r="E19" s="11"/>
      <c r="F19" s="11"/>
      <c r="G19" s="11"/>
      <c r="H19" s="11"/>
      <c r="I19" s="66">
        <f t="shared" si="0"/>
        <v>0</v>
      </c>
      <c r="J19" s="67"/>
      <c r="K19" s="65">
        <f t="shared" si="1"/>
        <v>0</v>
      </c>
      <c r="L19" s="65">
        <v>0</v>
      </c>
      <c r="M19" s="65">
        <v>0</v>
      </c>
      <c r="N19" s="65">
        <v>0</v>
      </c>
      <c r="O19" s="65">
        <f t="shared" si="2"/>
        <v>0</v>
      </c>
    </row>
    <row r="20" spans="1:17" ht="15.75" customHeight="1">
      <c r="A20" s="59" t="s">
        <v>33</v>
      </c>
      <c r="B20" s="75"/>
      <c r="C20" s="75"/>
      <c r="D20" s="75"/>
      <c r="E20" s="75"/>
      <c r="F20" s="75"/>
      <c r="G20" s="75"/>
      <c r="H20" s="75"/>
      <c r="I20" s="66">
        <f t="shared" si="0"/>
        <v>0</v>
      </c>
      <c r="J20" s="67"/>
      <c r="K20" s="65">
        <f t="shared" si="1"/>
        <v>0</v>
      </c>
      <c r="L20" s="65">
        <v>0</v>
      </c>
      <c r="M20" s="65">
        <v>0</v>
      </c>
      <c r="N20" s="65">
        <v>0</v>
      </c>
      <c r="O20" s="65">
        <f t="shared" si="2"/>
        <v>0</v>
      </c>
    </row>
    <row r="21" spans="1:17" ht="15.75" customHeight="1">
      <c r="A21" s="59" t="s">
        <v>26</v>
      </c>
      <c r="B21" s="75"/>
      <c r="C21" s="75"/>
      <c r="D21" s="75"/>
      <c r="E21" s="75"/>
      <c r="F21" s="75"/>
      <c r="G21" s="75"/>
      <c r="H21" s="75"/>
      <c r="I21" s="66">
        <f t="shared" si="0"/>
        <v>0</v>
      </c>
      <c r="J21" s="67"/>
      <c r="K21" s="65">
        <f t="shared" si="1"/>
        <v>0</v>
      </c>
      <c r="L21" s="65">
        <v>0</v>
      </c>
      <c r="M21" s="65">
        <v>0</v>
      </c>
      <c r="N21" s="65">
        <v>0</v>
      </c>
      <c r="O21" s="65">
        <f t="shared" si="2"/>
        <v>0</v>
      </c>
      <c r="P21" s="35"/>
    </row>
    <row r="22" spans="1:17" ht="15.75" customHeight="1">
      <c r="A22" s="59" t="s">
        <v>31</v>
      </c>
      <c r="B22" s="75"/>
      <c r="C22" s="75"/>
      <c r="D22" s="75"/>
      <c r="E22" s="75"/>
      <c r="F22" s="75"/>
      <c r="G22" s="75"/>
      <c r="H22" s="75"/>
      <c r="I22" s="66">
        <f t="shared" si="0"/>
        <v>0</v>
      </c>
      <c r="J22" s="67"/>
      <c r="K22" s="65">
        <f t="shared" si="1"/>
        <v>0</v>
      </c>
      <c r="L22" s="65">
        <v>0</v>
      </c>
      <c r="M22" s="65">
        <v>0</v>
      </c>
      <c r="N22" s="65">
        <v>0</v>
      </c>
      <c r="O22" s="65">
        <f t="shared" si="2"/>
        <v>0</v>
      </c>
    </row>
    <row r="25" spans="1:17" ht="15.75" customHeight="1">
      <c r="A25" s="15" t="s">
        <v>34</v>
      </c>
      <c r="B25" s="16">
        <f t="shared" ref="B25:O25" si="3">SUM(B3:B22)</f>
        <v>13</v>
      </c>
      <c r="C25" s="16">
        <f t="shared" si="3"/>
        <v>0</v>
      </c>
      <c r="D25" s="16">
        <f t="shared" si="3"/>
        <v>53</v>
      </c>
      <c r="E25" s="16">
        <f t="shared" si="3"/>
        <v>27</v>
      </c>
      <c r="F25" s="16">
        <f>SUM(F3:F22)</f>
        <v>46</v>
      </c>
      <c r="G25" s="16">
        <f t="shared" si="3"/>
        <v>15</v>
      </c>
      <c r="H25" s="16">
        <f t="shared" si="3"/>
        <v>12</v>
      </c>
      <c r="I25" s="16">
        <f t="shared" si="3"/>
        <v>166</v>
      </c>
      <c r="J25" s="64">
        <f t="shared" si="3"/>
        <v>166</v>
      </c>
      <c r="K25" s="64">
        <f t="shared" si="3"/>
        <v>0</v>
      </c>
      <c r="L25" s="64">
        <f t="shared" si="3"/>
        <v>0</v>
      </c>
      <c r="M25" s="64">
        <f t="shared" si="3"/>
        <v>0</v>
      </c>
      <c r="N25" s="64">
        <f t="shared" si="3"/>
        <v>0</v>
      </c>
      <c r="O25" s="64">
        <f t="shared" si="3"/>
        <v>0</v>
      </c>
      <c r="P25" s="90"/>
    </row>
    <row r="26" spans="1:17" ht="15.75" customHeight="1">
      <c r="B26" s="76"/>
      <c r="C26" s="76"/>
      <c r="D26" s="76"/>
      <c r="E26" s="76"/>
      <c r="F26" s="76"/>
      <c r="G26" s="76"/>
      <c r="H26" s="76"/>
      <c r="I26" s="77" t="s">
        <v>54</v>
      </c>
      <c r="J26" s="78">
        <f>166-J25</f>
        <v>0</v>
      </c>
      <c r="K26" s="76"/>
      <c r="L26" s="76"/>
      <c r="M26" s="76"/>
      <c r="N26" s="76" t="s">
        <v>73</v>
      </c>
      <c r="O26" s="79">
        <f>O25+J26</f>
        <v>0</v>
      </c>
      <c r="P26" s="90"/>
      <c r="Q26" s="90"/>
    </row>
    <row r="27" spans="1:17" ht="15.75" customHeight="1">
      <c r="A27" s="85"/>
      <c r="B27" s="24"/>
      <c r="C27" s="24"/>
      <c r="D27" s="24"/>
      <c r="E27" s="24"/>
      <c r="F27" s="24"/>
      <c r="G27" s="24"/>
      <c r="H27" s="24"/>
      <c r="I27" s="35"/>
      <c r="J27" s="35" t="s">
        <v>76</v>
      </c>
      <c r="K27" s="58"/>
      <c r="L27" s="88"/>
      <c r="N27" s="54"/>
      <c r="O27" s="91"/>
      <c r="Q27" s="90"/>
    </row>
  </sheetData>
  <sortState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O1111"/>
  <sheetViews>
    <sheetView topLeftCell="A39" zoomScale="75" zoomScaleNormal="75" workbookViewId="0">
      <selection activeCell="A66" sqref="A66"/>
    </sheetView>
  </sheetViews>
  <sheetFormatPr defaultColWidth="14.5" defaultRowHeight="15.75" customHeight="1"/>
  <cols>
    <col min="1" max="1" width="8.5" customWidth="1"/>
    <col min="2" max="2" width="9.5" style="42" customWidth="1"/>
    <col min="3" max="3" width="13.5" style="96" customWidth="1"/>
    <col min="4" max="4" width="10.1640625" customWidth="1"/>
    <col min="5" max="5" width="8.83203125" style="71" customWidth="1"/>
    <col min="6" max="6" width="19.83203125" style="71" customWidth="1"/>
    <col min="7" max="7" width="34.6640625" hidden="1" customWidth="1"/>
    <col min="8" max="8" width="9.5" customWidth="1"/>
    <col min="9" max="9" width="8" customWidth="1"/>
    <col min="10" max="10" width="8.33203125" customWidth="1"/>
    <col min="11" max="11" width="11.33203125" style="42" customWidth="1"/>
    <col min="12" max="12" width="9.33203125" style="42" customWidth="1"/>
    <col min="13" max="13" width="11.5" style="42" customWidth="1"/>
    <col min="14" max="14" width="137.33203125" customWidth="1"/>
    <col min="15" max="15" width="133.6640625" customWidth="1"/>
  </cols>
  <sheetData>
    <row r="1" spans="1:15" ht="15.75" customHeight="1">
      <c r="A1" s="39" t="s">
        <v>63</v>
      </c>
      <c r="B1" s="159" t="s">
        <v>241</v>
      </c>
      <c r="C1" s="93" t="s">
        <v>35</v>
      </c>
      <c r="D1" s="3" t="s">
        <v>58</v>
      </c>
      <c r="E1" s="69" t="s">
        <v>36</v>
      </c>
      <c r="F1" s="69" t="s">
        <v>37</v>
      </c>
      <c r="G1" s="3" t="s">
        <v>38</v>
      </c>
      <c r="H1" s="3" t="s">
        <v>67</v>
      </c>
      <c r="I1" s="3" t="s">
        <v>68</v>
      </c>
      <c r="J1" s="3" t="s">
        <v>69</v>
      </c>
      <c r="K1" s="18" t="s">
        <v>40</v>
      </c>
      <c r="L1" s="18" t="s">
        <v>52</v>
      </c>
      <c r="M1" s="18" t="s">
        <v>39</v>
      </c>
      <c r="N1" s="17" t="s">
        <v>114</v>
      </c>
      <c r="O1" s="19"/>
    </row>
    <row r="2" spans="1:15" ht="15.75" customHeight="1">
      <c r="A2" s="41" t="s">
        <v>13</v>
      </c>
      <c r="B2" s="158"/>
      <c r="C2" s="94"/>
      <c r="D2" s="43"/>
      <c r="E2" s="70"/>
      <c r="F2" s="70"/>
      <c r="G2" s="43"/>
      <c r="H2" s="43"/>
      <c r="I2" s="43"/>
      <c r="J2" s="43"/>
      <c r="K2" s="44"/>
      <c r="L2" s="44"/>
      <c r="M2" s="44"/>
      <c r="N2" s="47" t="s">
        <v>66</v>
      </c>
      <c r="O2" s="37"/>
    </row>
    <row r="3" spans="1:15" ht="15.75" customHeight="1">
      <c r="A3" s="40" t="s">
        <v>113</v>
      </c>
      <c r="B3" s="129"/>
      <c r="C3" s="103" t="s">
        <v>78</v>
      </c>
      <c r="D3" s="80">
        <v>44509</v>
      </c>
      <c r="E3" s="81"/>
      <c r="F3" s="82" t="s">
        <v>20</v>
      </c>
      <c r="G3" s="45" t="s">
        <v>44</v>
      </c>
      <c r="H3" s="45"/>
      <c r="I3" s="45"/>
      <c r="J3" s="45"/>
      <c r="K3" s="46">
        <v>0</v>
      </c>
      <c r="L3" s="46">
        <v>0</v>
      </c>
      <c r="M3" s="46">
        <v>0</v>
      </c>
      <c r="N3" s="89" t="s">
        <v>75</v>
      </c>
      <c r="O3" s="37"/>
    </row>
    <row r="4" spans="1:15" ht="15.75" customHeight="1">
      <c r="A4" s="41"/>
      <c r="B4" s="164" t="s">
        <v>242</v>
      </c>
      <c r="C4" s="100" t="s">
        <v>81</v>
      </c>
      <c r="D4" s="80">
        <v>44876</v>
      </c>
      <c r="E4" s="81" t="s">
        <v>79</v>
      </c>
      <c r="F4" s="84" t="s">
        <v>18</v>
      </c>
      <c r="G4" s="38"/>
      <c r="H4" s="46"/>
      <c r="I4" s="38"/>
      <c r="J4" s="38"/>
      <c r="K4" s="46">
        <v>6</v>
      </c>
      <c r="L4" s="46">
        <v>0</v>
      </c>
      <c r="M4" s="46">
        <v>0</v>
      </c>
      <c r="N4" s="99" t="s">
        <v>80</v>
      </c>
      <c r="O4" s="37"/>
    </row>
    <row r="5" spans="1:15" ht="14.05" customHeight="1">
      <c r="B5" s="164" t="s">
        <v>242</v>
      </c>
      <c r="C5" s="102" t="s">
        <v>82</v>
      </c>
      <c r="D5" s="80">
        <v>44876</v>
      </c>
      <c r="E5" s="83" t="s">
        <v>83</v>
      </c>
      <c r="F5" s="84" t="s">
        <v>18</v>
      </c>
      <c r="K5" s="21">
        <v>4</v>
      </c>
      <c r="L5" s="21">
        <v>0</v>
      </c>
      <c r="M5" s="23">
        <v>0</v>
      </c>
      <c r="N5" s="99" t="s">
        <v>93</v>
      </c>
      <c r="O5" s="37"/>
    </row>
    <row r="6" spans="1:15" ht="15.75" customHeight="1">
      <c r="A6" s="41" t="s">
        <v>87</v>
      </c>
      <c r="B6" s="164" t="s">
        <v>242</v>
      </c>
      <c r="C6" s="102" t="s">
        <v>84</v>
      </c>
      <c r="D6" s="80">
        <v>44880</v>
      </c>
      <c r="E6" s="81" t="s">
        <v>88</v>
      </c>
      <c r="F6" s="84" t="s">
        <v>89</v>
      </c>
      <c r="G6" s="38"/>
      <c r="H6" s="46"/>
      <c r="I6" s="38"/>
      <c r="J6" s="38"/>
      <c r="K6" s="46"/>
      <c r="L6" s="46"/>
      <c r="M6" s="46"/>
      <c r="N6" s="101" t="s">
        <v>92</v>
      </c>
      <c r="O6" s="37"/>
    </row>
    <row r="7" spans="1:15" ht="15.75" customHeight="1">
      <c r="A7" s="41"/>
      <c r="B7" s="164" t="s">
        <v>242</v>
      </c>
      <c r="C7" s="102" t="s">
        <v>85</v>
      </c>
      <c r="D7" s="80">
        <v>44880</v>
      </c>
      <c r="E7" s="81" t="s">
        <v>94</v>
      </c>
      <c r="F7" s="84" t="s">
        <v>24</v>
      </c>
      <c r="G7" s="38"/>
      <c r="H7" s="46"/>
      <c r="I7" s="38"/>
      <c r="J7" s="38"/>
      <c r="K7" s="46"/>
      <c r="L7" s="46"/>
      <c r="M7" s="46"/>
      <c r="N7" s="101" t="s">
        <v>91</v>
      </c>
      <c r="O7" s="37"/>
    </row>
    <row r="8" spans="1:15" ht="15.75" customHeight="1">
      <c r="A8" s="41"/>
      <c r="B8" s="164" t="s">
        <v>242</v>
      </c>
      <c r="C8" s="102" t="s">
        <v>86</v>
      </c>
      <c r="D8" s="80">
        <v>44880</v>
      </c>
      <c r="E8" s="81" t="s">
        <v>90</v>
      </c>
      <c r="F8" s="84" t="s">
        <v>18</v>
      </c>
      <c r="G8" s="38"/>
      <c r="H8" s="46"/>
      <c r="I8" s="38"/>
      <c r="J8" s="38"/>
      <c r="K8" s="46">
        <v>3</v>
      </c>
      <c r="L8" s="46">
        <v>0</v>
      </c>
      <c r="M8" s="46">
        <v>0</v>
      </c>
      <c r="N8" s="99" t="s">
        <v>98</v>
      </c>
      <c r="O8" s="37"/>
    </row>
    <row r="9" spans="1:15" ht="15.75" customHeight="1">
      <c r="A9" s="41" t="s">
        <v>95</v>
      </c>
      <c r="B9" s="164" t="s">
        <v>242</v>
      </c>
      <c r="C9" s="95"/>
      <c r="D9" s="80"/>
      <c r="E9" s="81"/>
      <c r="F9" s="84"/>
      <c r="G9" s="38"/>
      <c r="H9" s="46"/>
      <c r="I9" s="38"/>
      <c r="J9" s="38"/>
      <c r="K9" s="46"/>
      <c r="L9" s="46"/>
      <c r="M9" s="46"/>
      <c r="N9" s="92"/>
      <c r="O9" s="37"/>
    </row>
    <row r="10" spans="1:15" ht="15.75" customHeight="1">
      <c r="A10" s="41"/>
      <c r="B10" s="164" t="s">
        <v>242</v>
      </c>
      <c r="C10" s="100" t="s">
        <v>96</v>
      </c>
      <c r="D10" s="80">
        <v>44566</v>
      </c>
      <c r="E10" s="81" t="s">
        <v>104</v>
      </c>
      <c r="F10" s="84" t="s">
        <v>45</v>
      </c>
      <c r="G10" s="38"/>
      <c r="H10" s="46"/>
      <c r="I10" s="38"/>
      <c r="J10" s="46"/>
      <c r="K10" s="46">
        <v>7</v>
      </c>
      <c r="L10" s="46">
        <v>0</v>
      </c>
      <c r="M10" s="46">
        <v>0</v>
      </c>
      <c r="N10" s="99" t="s">
        <v>97</v>
      </c>
      <c r="O10" s="37"/>
    </row>
    <row r="11" spans="1:15" ht="15.75" customHeight="1">
      <c r="A11" s="41"/>
      <c r="B11" s="164" t="s">
        <v>242</v>
      </c>
      <c r="C11" s="100" t="s">
        <v>100</v>
      </c>
      <c r="D11" s="80">
        <v>44567</v>
      </c>
      <c r="E11" s="81" t="s">
        <v>105</v>
      </c>
      <c r="F11" s="84" t="s">
        <v>89</v>
      </c>
      <c r="G11" s="38"/>
      <c r="H11" s="46"/>
      <c r="I11" s="38"/>
      <c r="J11" s="46"/>
      <c r="K11" s="46">
        <v>8</v>
      </c>
      <c r="L11" s="46">
        <v>0</v>
      </c>
      <c r="M11" s="46">
        <v>0</v>
      </c>
      <c r="N11" s="99" t="s">
        <v>99</v>
      </c>
      <c r="O11" s="37"/>
    </row>
    <row r="12" spans="1:15" ht="15.75" customHeight="1">
      <c r="A12" s="41"/>
      <c r="B12" s="164" t="s">
        <v>242</v>
      </c>
      <c r="C12" s="100" t="s">
        <v>101</v>
      </c>
      <c r="D12" s="80">
        <v>44567</v>
      </c>
      <c r="E12" s="81" t="s">
        <v>106</v>
      </c>
      <c r="F12" s="84" t="s">
        <v>18</v>
      </c>
      <c r="G12" s="38"/>
      <c r="H12" s="46"/>
      <c r="I12" s="38"/>
      <c r="J12" s="46"/>
      <c r="K12" s="46">
        <v>16</v>
      </c>
      <c r="L12" s="46">
        <v>0</v>
      </c>
      <c r="M12" s="46">
        <v>0</v>
      </c>
      <c r="N12" s="99" t="s">
        <v>169</v>
      </c>
      <c r="O12" s="37"/>
    </row>
    <row r="13" spans="1:15" ht="15.75" customHeight="1">
      <c r="B13" s="158" t="s">
        <v>113</v>
      </c>
      <c r="C13" s="113" t="s">
        <v>102</v>
      </c>
      <c r="D13" s="105">
        <v>44578</v>
      </c>
      <c r="E13" s="81" t="s">
        <v>107</v>
      </c>
      <c r="F13" s="82" t="s">
        <v>20</v>
      </c>
      <c r="G13" s="38"/>
      <c r="H13" s="46"/>
      <c r="I13" s="38"/>
      <c r="J13" s="46"/>
      <c r="K13" s="46"/>
      <c r="L13" s="46"/>
      <c r="M13" s="46"/>
      <c r="N13" s="89" t="s">
        <v>75</v>
      </c>
      <c r="O13" s="37"/>
    </row>
    <row r="14" spans="1:15" ht="15.75" customHeight="1">
      <c r="B14" s="158" t="s">
        <v>113</v>
      </c>
      <c r="C14" s="113" t="s">
        <v>103</v>
      </c>
      <c r="D14" s="105">
        <v>44578</v>
      </c>
      <c r="E14" s="81" t="s">
        <v>108</v>
      </c>
      <c r="F14" s="82" t="s">
        <v>20</v>
      </c>
      <c r="G14" s="38"/>
      <c r="H14" s="46"/>
      <c r="I14" s="38"/>
      <c r="J14" s="46"/>
      <c r="K14" s="46"/>
      <c r="L14" s="46"/>
      <c r="M14" s="46"/>
      <c r="N14" s="89" t="s">
        <v>75</v>
      </c>
      <c r="O14" s="37"/>
    </row>
    <row r="15" spans="1:15" ht="15.75" customHeight="1">
      <c r="B15" s="158" t="s">
        <v>113</v>
      </c>
      <c r="C15" s="113" t="s">
        <v>109</v>
      </c>
      <c r="D15" s="105">
        <v>44579</v>
      </c>
      <c r="E15" s="81" t="s">
        <v>110</v>
      </c>
      <c r="F15" s="82" t="s">
        <v>20</v>
      </c>
      <c r="G15" s="38"/>
      <c r="H15" s="46"/>
      <c r="I15" s="38"/>
      <c r="J15" s="46"/>
      <c r="K15" s="46"/>
      <c r="L15" s="46"/>
      <c r="M15" s="46"/>
      <c r="N15" s="89" t="s">
        <v>75</v>
      </c>
      <c r="O15" s="37"/>
    </row>
    <row r="16" spans="1:15" ht="15.75" customHeight="1">
      <c r="A16" s="106"/>
      <c r="B16" s="164" t="s">
        <v>242</v>
      </c>
      <c r="C16" s="114" t="s">
        <v>111</v>
      </c>
      <c r="D16" s="105">
        <v>44581</v>
      </c>
      <c r="E16" s="81" t="s">
        <v>112</v>
      </c>
      <c r="F16" s="84" t="s">
        <v>24</v>
      </c>
      <c r="G16" s="38"/>
      <c r="H16" s="46"/>
      <c r="I16" s="38"/>
      <c r="J16" s="46"/>
      <c r="K16" s="46">
        <v>6</v>
      </c>
      <c r="L16" s="46">
        <v>2</v>
      </c>
      <c r="M16" s="46">
        <v>0</v>
      </c>
      <c r="N16" s="99" t="s">
        <v>124</v>
      </c>
      <c r="O16" s="37"/>
    </row>
    <row r="17" spans="1:15" ht="15.75" customHeight="1">
      <c r="A17" s="106"/>
      <c r="B17" s="164" t="s">
        <v>242</v>
      </c>
      <c r="C17" s="114" t="s">
        <v>115</v>
      </c>
      <c r="D17" s="105">
        <v>44585</v>
      </c>
      <c r="E17" s="81" t="s">
        <v>118</v>
      </c>
      <c r="F17" s="84" t="s">
        <v>24</v>
      </c>
      <c r="G17" s="38"/>
      <c r="H17" s="46"/>
      <c r="I17" s="38"/>
      <c r="J17" s="46"/>
      <c r="K17" s="46">
        <v>5</v>
      </c>
      <c r="L17" s="46">
        <v>0</v>
      </c>
      <c r="M17" s="46">
        <v>0</v>
      </c>
      <c r="N17" s="99" t="s">
        <v>121</v>
      </c>
      <c r="O17" s="37"/>
    </row>
    <row r="18" spans="1:15" ht="15.75" customHeight="1">
      <c r="A18" s="106"/>
      <c r="B18" s="164" t="s">
        <v>242</v>
      </c>
      <c r="C18" s="114" t="s">
        <v>116</v>
      </c>
      <c r="D18" s="105">
        <v>44585</v>
      </c>
      <c r="E18" s="81" t="s">
        <v>119</v>
      </c>
      <c r="F18" s="84" t="s">
        <v>123</v>
      </c>
      <c r="G18" s="38"/>
      <c r="H18" s="46"/>
      <c r="I18" s="38"/>
      <c r="J18" s="46"/>
      <c r="K18" s="46"/>
      <c r="L18" s="46"/>
      <c r="M18" s="46"/>
      <c r="N18" s="101" t="s">
        <v>122</v>
      </c>
      <c r="O18" s="37"/>
    </row>
    <row r="19" spans="1:15" ht="15.75" customHeight="1">
      <c r="A19" s="106"/>
      <c r="B19" s="164" t="s">
        <v>242</v>
      </c>
      <c r="C19" s="114" t="s">
        <v>117</v>
      </c>
      <c r="D19" s="105">
        <v>44585</v>
      </c>
      <c r="E19" s="81" t="s">
        <v>120</v>
      </c>
      <c r="F19" s="84" t="s">
        <v>20</v>
      </c>
      <c r="G19" s="38"/>
      <c r="H19" s="46"/>
      <c r="I19" s="38"/>
      <c r="J19" s="46"/>
      <c r="K19" s="46">
        <v>11</v>
      </c>
      <c r="L19" s="46">
        <v>1</v>
      </c>
      <c r="M19" s="46">
        <v>0</v>
      </c>
      <c r="N19" s="99" t="s">
        <v>173</v>
      </c>
      <c r="O19" s="37"/>
    </row>
    <row r="20" spans="1:15" ht="15.75" customHeight="1">
      <c r="A20" s="182" t="s">
        <v>212</v>
      </c>
      <c r="B20" s="182"/>
      <c r="C20" s="182"/>
      <c r="D20" s="141"/>
      <c r="E20" s="142"/>
      <c r="F20" s="143"/>
      <c r="G20" s="144"/>
      <c r="H20" s="145"/>
      <c r="I20" s="144"/>
      <c r="J20" s="145"/>
      <c r="K20" s="145"/>
      <c r="L20" s="145"/>
      <c r="M20" s="145"/>
      <c r="N20" s="146"/>
      <c r="O20" s="37"/>
    </row>
    <row r="21" spans="1:15" ht="15.75" customHeight="1">
      <c r="A21" s="110" t="s">
        <v>15</v>
      </c>
      <c r="B21" s="164" t="s">
        <v>243</v>
      </c>
      <c r="C21" s="152" t="s">
        <v>126</v>
      </c>
      <c r="D21" s="105">
        <v>44595</v>
      </c>
      <c r="E21" s="81" t="s">
        <v>136</v>
      </c>
      <c r="F21" s="84" t="s">
        <v>18</v>
      </c>
      <c r="G21" s="38"/>
      <c r="H21" s="46"/>
      <c r="I21" s="38"/>
      <c r="J21" s="46"/>
      <c r="K21" s="46">
        <v>3</v>
      </c>
      <c r="L21" s="46">
        <v>0</v>
      </c>
      <c r="M21" s="46">
        <v>0</v>
      </c>
      <c r="N21" s="136" t="s">
        <v>137</v>
      </c>
      <c r="O21" s="37"/>
    </row>
    <row r="22" spans="1:15" ht="15.75" customHeight="1">
      <c r="A22" s="110"/>
      <c r="B22" s="164" t="s">
        <v>243</v>
      </c>
      <c r="C22" s="151" t="s">
        <v>127</v>
      </c>
      <c r="D22" s="105">
        <v>44601</v>
      </c>
      <c r="E22" s="81" t="s">
        <v>131</v>
      </c>
      <c r="F22" s="84" t="s">
        <v>132</v>
      </c>
      <c r="G22" s="38"/>
      <c r="H22" s="46"/>
      <c r="I22" s="38"/>
      <c r="J22" s="46"/>
      <c r="K22" s="46">
        <v>10</v>
      </c>
      <c r="L22" s="46">
        <v>0</v>
      </c>
      <c r="M22" s="46">
        <v>0</v>
      </c>
      <c r="N22" s="140" t="s">
        <v>164</v>
      </c>
      <c r="O22" s="37"/>
    </row>
    <row r="23" spans="1:15" ht="15.75" customHeight="1">
      <c r="A23" s="110"/>
      <c r="B23" s="164" t="s">
        <v>243</v>
      </c>
      <c r="C23" s="151" t="s">
        <v>128</v>
      </c>
      <c r="D23" s="105">
        <v>44601</v>
      </c>
      <c r="E23" s="81" t="s">
        <v>133</v>
      </c>
      <c r="F23" s="84" t="s">
        <v>18</v>
      </c>
      <c r="G23" s="38"/>
      <c r="H23" s="46"/>
      <c r="I23" s="38"/>
      <c r="J23" s="46"/>
      <c r="K23" s="46">
        <v>2</v>
      </c>
      <c r="L23" s="46">
        <v>0</v>
      </c>
      <c r="M23" s="46">
        <v>0</v>
      </c>
      <c r="N23" s="140" t="s">
        <v>165</v>
      </c>
      <c r="O23" s="37"/>
    </row>
    <row r="24" spans="1:15" ht="15.75" customHeight="1">
      <c r="A24" s="110"/>
      <c r="B24" s="164" t="s">
        <v>243</v>
      </c>
      <c r="C24" s="151" t="s">
        <v>129</v>
      </c>
      <c r="D24" s="105">
        <v>44601</v>
      </c>
      <c r="E24" s="81" t="s">
        <v>134</v>
      </c>
      <c r="F24" s="84" t="s">
        <v>18</v>
      </c>
      <c r="G24" s="38"/>
      <c r="H24" s="46"/>
      <c r="I24" s="38"/>
      <c r="J24" s="46"/>
      <c r="K24" s="46">
        <v>1</v>
      </c>
      <c r="L24" s="46">
        <v>0</v>
      </c>
      <c r="M24" s="46">
        <v>0</v>
      </c>
      <c r="N24" s="140" t="s">
        <v>166</v>
      </c>
      <c r="O24" s="37"/>
    </row>
    <row r="25" spans="1:15" ht="15.75" customHeight="1">
      <c r="A25" s="110"/>
      <c r="B25" s="164" t="s">
        <v>243</v>
      </c>
      <c r="C25" s="151" t="s">
        <v>125</v>
      </c>
      <c r="D25" s="105">
        <v>44601</v>
      </c>
      <c r="E25" s="81" t="s">
        <v>135</v>
      </c>
      <c r="F25" s="84" t="s">
        <v>45</v>
      </c>
      <c r="G25" s="38"/>
      <c r="H25" s="46"/>
      <c r="I25" s="38"/>
      <c r="J25" s="46"/>
      <c r="K25" s="46">
        <v>1</v>
      </c>
      <c r="L25" s="46">
        <v>0</v>
      </c>
      <c r="M25" s="46">
        <v>0</v>
      </c>
      <c r="N25" s="136" t="s">
        <v>167</v>
      </c>
      <c r="O25" s="37"/>
    </row>
    <row r="26" spans="1:15" ht="15.75" customHeight="1">
      <c r="A26" s="110"/>
      <c r="B26" s="164" t="s">
        <v>243</v>
      </c>
      <c r="C26" s="151" t="s">
        <v>130</v>
      </c>
      <c r="D26" s="108">
        <v>44615</v>
      </c>
      <c r="E26" s="81" t="s">
        <v>139</v>
      </c>
      <c r="F26" s="104" t="s">
        <v>24</v>
      </c>
      <c r="J26" s="42"/>
      <c r="K26" s="42">
        <v>10</v>
      </c>
      <c r="L26" s="42">
        <v>0</v>
      </c>
      <c r="M26" s="42">
        <v>0</v>
      </c>
      <c r="N26" s="136" t="s">
        <v>138</v>
      </c>
      <c r="O26" s="37"/>
    </row>
    <row r="27" spans="1:15" ht="15.75" customHeight="1">
      <c r="A27" s="110" t="s">
        <v>16</v>
      </c>
      <c r="B27" s="164" t="s">
        <v>243</v>
      </c>
      <c r="C27" s="151" t="s">
        <v>141</v>
      </c>
      <c r="D27" s="108">
        <v>44622</v>
      </c>
      <c r="E27" s="107" t="s">
        <v>140</v>
      </c>
      <c r="F27" s="104" t="s">
        <v>33</v>
      </c>
      <c r="J27" s="42"/>
      <c r="K27" s="42">
        <v>0</v>
      </c>
      <c r="L27" s="42">
        <v>0</v>
      </c>
      <c r="M27" s="42">
        <v>99</v>
      </c>
      <c r="N27" s="136" t="s">
        <v>186</v>
      </c>
      <c r="O27" s="37"/>
    </row>
    <row r="28" spans="1:15" ht="15.75" customHeight="1">
      <c r="A28" s="110"/>
      <c r="B28" s="164" t="s">
        <v>243</v>
      </c>
      <c r="C28" s="151" t="s">
        <v>143</v>
      </c>
      <c r="D28" s="108">
        <v>44622</v>
      </c>
      <c r="E28" s="81" t="s">
        <v>142</v>
      </c>
      <c r="F28" s="84" t="s">
        <v>18</v>
      </c>
      <c r="J28" s="42"/>
      <c r="K28" s="42">
        <v>2</v>
      </c>
      <c r="L28" s="42">
        <v>0</v>
      </c>
      <c r="M28" s="42">
        <v>0</v>
      </c>
      <c r="N28" s="136" t="s">
        <v>168</v>
      </c>
      <c r="O28" s="37"/>
    </row>
    <row r="29" spans="1:15" ht="15.75" customHeight="1">
      <c r="B29" s="158" t="s">
        <v>113</v>
      </c>
      <c r="C29" s="113" t="s">
        <v>145</v>
      </c>
      <c r="D29" s="108">
        <v>44627</v>
      </c>
      <c r="E29" s="81" t="s">
        <v>157</v>
      </c>
      <c r="F29" s="84" t="s">
        <v>20</v>
      </c>
      <c r="J29" s="42"/>
      <c r="N29" s="89" t="s">
        <v>75</v>
      </c>
      <c r="O29" s="37"/>
    </row>
    <row r="30" spans="1:15" ht="15.75" customHeight="1">
      <c r="B30" s="158" t="s">
        <v>113</v>
      </c>
      <c r="C30" s="113" t="s">
        <v>146</v>
      </c>
      <c r="D30" s="108">
        <v>44627</v>
      </c>
      <c r="E30" s="81" t="s">
        <v>158</v>
      </c>
      <c r="F30" s="84" t="s">
        <v>20</v>
      </c>
      <c r="J30" s="42"/>
      <c r="N30" s="89" t="s">
        <v>75</v>
      </c>
      <c r="O30" s="37"/>
    </row>
    <row r="31" spans="1:15" ht="15.75" customHeight="1">
      <c r="B31" s="158" t="s">
        <v>113</v>
      </c>
      <c r="C31" s="113" t="s">
        <v>147</v>
      </c>
      <c r="D31" s="108">
        <v>44627</v>
      </c>
      <c r="E31" s="81" t="s">
        <v>159</v>
      </c>
      <c r="F31" s="84" t="s">
        <v>160</v>
      </c>
      <c r="J31" s="42"/>
      <c r="N31" s="89" t="s">
        <v>161</v>
      </c>
      <c r="O31" s="37"/>
    </row>
    <row r="32" spans="1:15" ht="15.75" customHeight="1">
      <c r="A32" s="110"/>
      <c r="B32" s="164" t="s">
        <v>243</v>
      </c>
      <c r="C32" s="151" t="s">
        <v>148</v>
      </c>
      <c r="D32" s="108">
        <v>44627</v>
      </c>
      <c r="E32" s="107" t="s">
        <v>162</v>
      </c>
      <c r="F32" s="84" t="s">
        <v>20</v>
      </c>
      <c r="J32" s="42"/>
      <c r="K32" s="42">
        <v>7</v>
      </c>
      <c r="L32" s="42">
        <v>0</v>
      </c>
      <c r="M32" s="42">
        <v>0</v>
      </c>
      <c r="N32" s="136" t="s">
        <v>163</v>
      </c>
      <c r="O32" s="37"/>
    </row>
    <row r="33" spans="1:15" ht="15.75" customHeight="1">
      <c r="A33" s="110"/>
      <c r="B33" s="164" t="s">
        <v>243</v>
      </c>
      <c r="C33" s="151" t="s">
        <v>149</v>
      </c>
      <c r="D33" s="108">
        <v>44628</v>
      </c>
      <c r="E33" s="107" t="s">
        <v>156</v>
      </c>
      <c r="F33" s="84" t="s">
        <v>20</v>
      </c>
      <c r="J33" s="42"/>
      <c r="K33" s="42">
        <v>3</v>
      </c>
      <c r="L33" s="42">
        <v>0</v>
      </c>
      <c r="M33" s="42">
        <v>1</v>
      </c>
      <c r="N33" s="136" t="s">
        <v>185</v>
      </c>
      <c r="O33" s="37"/>
    </row>
    <row r="34" spans="1:15" ht="15.75" customHeight="1">
      <c r="A34" s="110"/>
      <c r="B34" s="164" t="s">
        <v>243</v>
      </c>
      <c r="C34" s="151" t="s">
        <v>150</v>
      </c>
      <c r="D34" s="108">
        <v>44629</v>
      </c>
      <c r="E34" s="107" t="s">
        <v>155</v>
      </c>
      <c r="F34" s="84" t="s">
        <v>27</v>
      </c>
      <c r="J34" s="42"/>
      <c r="K34" s="42">
        <v>5</v>
      </c>
      <c r="L34" s="42">
        <v>0</v>
      </c>
      <c r="M34" s="42">
        <v>0</v>
      </c>
      <c r="N34" s="136" t="s">
        <v>213</v>
      </c>
      <c r="O34" s="37"/>
    </row>
    <row r="35" spans="1:15" ht="15.75" customHeight="1">
      <c r="A35" s="106"/>
      <c r="B35" s="164" t="s">
        <v>243</v>
      </c>
      <c r="C35" s="151" t="s">
        <v>151</v>
      </c>
      <c r="D35" s="108">
        <v>44630</v>
      </c>
      <c r="E35" s="81" t="s">
        <v>154</v>
      </c>
      <c r="F35" s="104" t="s">
        <v>18</v>
      </c>
      <c r="J35" s="42"/>
      <c r="K35" s="42">
        <v>1</v>
      </c>
      <c r="L35" s="42">
        <v>0</v>
      </c>
      <c r="M35" s="42">
        <v>0</v>
      </c>
      <c r="N35" s="136" t="s">
        <v>172</v>
      </c>
      <c r="O35" s="37"/>
    </row>
    <row r="36" spans="1:15" ht="15.75" customHeight="1">
      <c r="A36" s="106"/>
      <c r="B36" s="164" t="s">
        <v>243</v>
      </c>
      <c r="C36" s="151" t="s">
        <v>152</v>
      </c>
      <c r="D36" s="108">
        <v>44630</v>
      </c>
      <c r="E36" s="107" t="s">
        <v>153</v>
      </c>
      <c r="F36" s="104" t="s">
        <v>24</v>
      </c>
      <c r="J36" s="42"/>
      <c r="K36" s="42">
        <v>15</v>
      </c>
      <c r="L36" s="42">
        <v>0</v>
      </c>
      <c r="M36" s="42">
        <v>0</v>
      </c>
      <c r="N36" s="136" t="s">
        <v>179</v>
      </c>
      <c r="O36" s="37"/>
    </row>
    <row r="37" spans="1:15" ht="15.75" customHeight="1">
      <c r="A37" s="106"/>
      <c r="B37" s="164" t="s">
        <v>243</v>
      </c>
      <c r="C37" s="151" t="s">
        <v>174</v>
      </c>
      <c r="D37" s="108">
        <v>44637</v>
      </c>
      <c r="E37" s="81" t="s">
        <v>176</v>
      </c>
      <c r="F37" s="104" t="s">
        <v>177</v>
      </c>
      <c r="J37" s="42"/>
      <c r="K37" s="42">
        <v>1</v>
      </c>
      <c r="L37" s="42">
        <v>0</v>
      </c>
      <c r="M37" s="42">
        <v>0</v>
      </c>
      <c r="N37" s="137" t="s">
        <v>180</v>
      </c>
      <c r="O37" s="37"/>
    </row>
    <row r="38" spans="1:15" ht="15.75" customHeight="1">
      <c r="A38" s="106"/>
      <c r="B38" s="164" t="s">
        <v>243</v>
      </c>
      <c r="C38" s="151" t="s">
        <v>175</v>
      </c>
      <c r="D38" s="108">
        <v>44637</v>
      </c>
      <c r="E38" s="81" t="s">
        <v>178</v>
      </c>
      <c r="F38" s="104" t="s">
        <v>177</v>
      </c>
      <c r="J38" s="42"/>
      <c r="K38" s="42">
        <v>9</v>
      </c>
      <c r="L38" s="42">
        <v>1</v>
      </c>
      <c r="M38" s="42">
        <v>0</v>
      </c>
      <c r="N38" s="136" t="s">
        <v>188</v>
      </c>
      <c r="O38" s="37"/>
    </row>
    <row r="39" spans="1:15" ht="15.75" customHeight="1">
      <c r="A39" s="106"/>
      <c r="B39" s="164" t="s">
        <v>243</v>
      </c>
      <c r="C39" s="151" t="s">
        <v>182</v>
      </c>
      <c r="D39" s="108">
        <v>44643</v>
      </c>
      <c r="E39" s="81" t="s">
        <v>183</v>
      </c>
      <c r="F39" s="71" t="s">
        <v>45</v>
      </c>
      <c r="J39" s="42"/>
      <c r="K39" s="42">
        <v>1</v>
      </c>
      <c r="L39" s="42">
        <v>0</v>
      </c>
      <c r="M39" s="42">
        <v>0</v>
      </c>
      <c r="N39" s="138" t="s">
        <v>184</v>
      </c>
      <c r="O39" s="37"/>
    </row>
    <row r="40" spans="1:15" ht="15.75" customHeight="1">
      <c r="A40" s="106"/>
      <c r="B40" s="164" t="s">
        <v>243</v>
      </c>
      <c r="C40" s="151" t="s">
        <v>193</v>
      </c>
      <c r="D40" s="108">
        <v>44650</v>
      </c>
      <c r="E40" s="81" t="s">
        <v>191</v>
      </c>
      <c r="F40" s="104" t="s">
        <v>28</v>
      </c>
      <c r="J40" s="42"/>
      <c r="K40" s="42">
        <v>2</v>
      </c>
      <c r="L40" s="42">
        <v>0</v>
      </c>
      <c r="M40" s="42">
        <v>0</v>
      </c>
      <c r="N40" s="138" t="s">
        <v>192</v>
      </c>
      <c r="O40" s="37"/>
    </row>
    <row r="41" spans="1:15" ht="15.75" customHeight="1">
      <c r="A41" s="110" t="s">
        <v>64</v>
      </c>
      <c r="B41" s="164" t="s">
        <v>243</v>
      </c>
      <c r="C41" s="151" t="s">
        <v>194</v>
      </c>
      <c r="D41" s="108">
        <v>44657</v>
      </c>
      <c r="E41" s="81" t="s">
        <v>195</v>
      </c>
      <c r="F41" s="104" t="s">
        <v>20</v>
      </c>
      <c r="J41" s="42"/>
      <c r="K41" s="42">
        <v>5</v>
      </c>
      <c r="L41" s="42">
        <v>0</v>
      </c>
      <c r="M41" s="42">
        <v>0</v>
      </c>
      <c r="N41" s="138" t="s">
        <v>196</v>
      </c>
      <c r="O41" s="37"/>
    </row>
    <row r="42" spans="1:15" ht="15.75" customHeight="1">
      <c r="A42" s="106"/>
      <c r="B42" s="164" t="s">
        <v>243</v>
      </c>
      <c r="C42" s="151" t="s">
        <v>199</v>
      </c>
      <c r="D42" s="108">
        <v>44664</v>
      </c>
      <c r="E42" s="81" t="s">
        <v>197</v>
      </c>
      <c r="F42" s="104" t="s">
        <v>18</v>
      </c>
      <c r="J42" s="42"/>
      <c r="K42" s="42">
        <v>1</v>
      </c>
      <c r="L42" s="42">
        <v>0</v>
      </c>
      <c r="M42" s="42">
        <v>0</v>
      </c>
      <c r="N42" s="138" t="s">
        <v>198</v>
      </c>
      <c r="O42" s="37"/>
    </row>
    <row r="43" spans="1:15" ht="15.75" customHeight="1">
      <c r="A43" s="106"/>
      <c r="B43" s="164" t="s">
        <v>243</v>
      </c>
      <c r="C43" s="151" t="s">
        <v>200</v>
      </c>
      <c r="D43" s="108">
        <v>44664</v>
      </c>
      <c r="E43" s="81" t="s">
        <v>201</v>
      </c>
      <c r="F43" s="104" t="s">
        <v>45</v>
      </c>
      <c r="J43" s="42"/>
      <c r="K43" s="42">
        <v>3</v>
      </c>
      <c r="L43" s="42">
        <v>0</v>
      </c>
      <c r="M43" s="42">
        <v>0</v>
      </c>
      <c r="N43" s="136" t="s">
        <v>202</v>
      </c>
      <c r="O43" s="37"/>
    </row>
    <row r="44" spans="1:15" ht="15.75" customHeight="1">
      <c r="A44" s="106"/>
      <c r="B44" s="164" t="s">
        <v>243</v>
      </c>
      <c r="C44" s="151" t="s">
        <v>203</v>
      </c>
      <c r="D44" s="108">
        <v>44671</v>
      </c>
      <c r="E44" s="107" t="s">
        <v>206</v>
      </c>
      <c r="F44" s="104" t="s">
        <v>33</v>
      </c>
      <c r="J44" s="42"/>
      <c r="K44" s="42">
        <v>0</v>
      </c>
      <c r="L44" s="42">
        <v>0</v>
      </c>
      <c r="M44" s="42">
        <v>80</v>
      </c>
      <c r="N44" s="138" t="s">
        <v>211</v>
      </c>
      <c r="O44" s="37"/>
    </row>
    <row r="45" spans="1:15" ht="15.75" customHeight="1">
      <c r="A45" s="106"/>
      <c r="B45" s="164" t="s">
        <v>243</v>
      </c>
      <c r="C45" s="151" t="s">
        <v>204</v>
      </c>
      <c r="D45" s="108">
        <v>44671</v>
      </c>
      <c r="E45" s="107" t="s">
        <v>207</v>
      </c>
      <c r="F45" s="104" t="s">
        <v>28</v>
      </c>
      <c r="J45" s="42"/>
      <c r="K45" s="42">
        <v>2</v>
      </c>
      <c r="L45" s="42">
        <v>0</v>
      </c>
      <c r="M45" s="42">
        <v>0</v>
      </c>
      <c r="N45" s="139" t="s">
        <v>208</v>
      </c>
      <c r="O45" s="37"/>
    </row>
    <row r="46" spans="1:15" ht="15.75" customHeight="1">
      <c r="A46" s="106"/>
      <c r="B46" s="164" t="s">
        <v>243</v>
      </c>
      <c r="C46" s="151" t="s">
        <v>205</v>
      </c>
      <c r="D46" s="108">
        <v>44671</v>
      </c>
      <c r="E46" s="81" t="s">
        <v>209</v>
      </c>
      <c r="F46" s="104" t="s">
        <v>33</v>
      </c>
      <c r="J46" s="42"/>
      <c r="K46" s="42">
        <v>0</v>
      </c>
      <c r="L46" s="42">
        <v>0</v>
      </c>
      <c r="M46" s="42">
        <v>11</v>
      </c>
      <c r="N46" s="138" t="s">
        <v>210</v>
      </c>
      <c r="O46" s="37"/>
    </row>
    <row r="47" spans="1:15" ht="15.75" customHeight="1">
      <c r="A47" s="106"/>
      <c r="B47" s="164" t="s">
        <v>243</v>
      </c>
      <c r="C47" s="151" t="s">
        <v>217</v>
      </c>
      <c r="D47" s="108">
        <v>44678</v>
      </c>
      <c r="E47" s="81" t="s">
        <v>220</v>
      </c>
      <c r="F47" s="104" t="s">
        <v>33</v>
      </c>
      <c r="J47" s="42"/>
      <c r="K47" s="42">
        <v>0</v>
      </c>
      <c r="L47" s="42">
        <v>0</v>
      </c>
      <c r="M47" s="42">
        <v>1</v>
      </c>
      <c r="N47" s="138" t="s">
        <v>221</v>
      </c>
      <c r="O47" s="37"/>
    </row>
    <row r="48" spans="1:15" ht="15.75" customHeight="1">
      <c r="A48" s="106"/>
      <c r="B48" s="164" t="s">
        <v>243</v>
      </c>
      <c r="C48" s="151" t="s">
        <v>218</v>
      </c>
      <c r="D48" s="108">
        <v>44678</v>
      </c>
      <c r="E48" s="81" t="s">
        <v>222</v>
      </c>
      <c r="F48" s="104" t="s">
        <v>71</v>
      </c>
      <c r="J48" s="42"/>
      <c r="K48" s="42">
        <v>2</v>
      </c>
      <c r="L48" s="42">
        <v>0</v>
      </c>
      <c r="M48" s="42">
        <v>0</v>
      </c>
      <c r="N48" s="138" t="s">
        <v>223</v>
      </c>
      <c r="O48" s="37"/>
    </row>
    <row r="49" spans="1:15" ht="15.75" customHeight="1">
      <c r="A49" s="106"/>
      <c r="B49" s="164" t="s">
        <v>243</v>
      </c>
      <c r="C49" s="151" t="s">
        <v>219</v>
      </c>
      <c r="D49" s="108">
        <v>44678</v>
      </c>
      <c r="E49" s="81" t="s">
        <v>224</v>
      </c>
      <c r="F49" s="104" t="s">
        <v>18</v>
      </c>
      <c r="J49" s="42"/>
      <c r="K49" s="42">
        <v>2</v>
      </c>
      <c r="L49" s="42">
        <v>0</v>
      </c>
      <c r="M49" s="42">
        <v>0</v>
      </c>
      <c r="N49" s="136" t="s">
        <v>225</v>
      </c>
      <c r="O49" s="37"/>
    </row>
    <row r="50" spans="1:15" s="160" customFormat="1" ht="15.75" customHeight="1">
      <c r="A50" s="183" t="s">
        <v>244</v>
      </c>
      <c r="B50" s="184"/>
      <c r="C50" s="184"/>
      <c r="D50" s="184"/>
      <c r="E50" s="184"/>
      <c r="F50" s="184"/>
      <c r="J50" s="161"/>
      <c r="K50" s="161"/>
      <c r="L50" s="161"/>
      <c r="M50" s="161"/>
      <c r="N50" s="162"/>
      <c r="O50" s="163"/>
    </row>
    <row r="51" spans="1:15" ht="15.75" customHeight="1">
      <c r="A51" s="110" t="s">
        <v>3</v>
      </c>
      <c r="B51" s="164" t="s">
        <v>245</v>
      </c>
      <c r="C51" s="178" t="s">
        <v>227</v>
      </c>
      <c r="D51" s="108">
        <v>44685</v>
      </c>
      <c r="E51" s="81" t="s">
        <v>228</v>
      </c>
      <c r="F51" s="104" t="s">
        <v>28</v>
      </c>
      <c r="J51" s="42"/>
      <c r="K51" s="42">
        <v>4</v>
      </c>
      <c r="L51" s="42">
        <v>0</v>
      </c>
      <c r="M51" s="42">
        <v>0</v>
      </c>
      <c r="N51" s="177" t="s">
        <v>229</v>
      </c>
      <c r="O51" s="37"/>
    </row>
    <row r="52" spans="1:15" ht="15.75" customHeight="1">
      <c r="A52" s="106"/>
      <c r="B52" s="164" t="s">
        <v>245</v>
      </c>
      <c r="C52" s="178" t="s">
        <v>232</v>
      </c>
      <c r="D52" s="108">
        <v>44685</v>
      </c>
      <c r="E52" s="107" t="s">
        <v>233</v>
      </c>
      <c r="F52" s="104" t="s">
        <v>24</v>
      </c>
      <c r="J52" s="42"/>
      <c r="K52" s="42">
        <v>2</v>
      </c>
      <c r="L52" s="42">
        <v>1</v>
      </c>
      <c r="M52" s="42">
        <v>0</v>
      </c>
      <c r="N52" s="177" t="s">
        <v>230</v>
      </c>
      <c r="O52" s="37"/>
    </row>
    <row r="53" spans="1:15" ht="15.75" customHeight="1">
      <c r="A53" s="106"/>
      <c r="B53" s="164" t="s">
        <v>113</v>
      </c>
      <c r="C53" s="113" t="s">
        <v>234</v>
      </c>
      <c r="D53" s="108">
        <v>44691</v>
      </c>
      <c r="E53" s="107"/>
      <c r="F53" s="104" t="s">
        <v>24</v>
      </c>
      <c r="J53" s="42"/>
      <c r="N53" s="89" t="s">
        <v>251</v>
      </c>
      <c r="O53" s="37"/>
    </row>
    <row r="54" spans="1:15" ht="15.75" customHeight="1">
      <c r="A54" s="106"/>
      <c r="B54" s="164" t="s">
        <v>113</v>
      </c>
      <c r="C54" s="113" t="s">
        <v>235</v>
      </c>
      <c r="D54" s="108">
        <v>44691</v>
      </c>
      <c r="F54" s="104" t="s">
        <v>24</v>
      </c>
      <c r="J54" s="42"/>
      <c r="N54" s="89" t="s">
        <v>250</v>
      </c>
      <c r="O54" s="37"/>
    </row>
    <row r="55" spans="1:15" ht="15.75" customHeight="1">
      <c r="A55" s="106"/>
      <c r="B55" s="164" t="s">
        <v>113</v>
      </c>
      <c r="C55" s="113" t="s">
        <v>236</v>
      </c>
      <c r="D55" s="108">
        <v>44691</v>
      </c>
      <c r="E55" s="107" t="s">
        <v>246</v>
      </c>
      <c r="F55" s="104" t="s">
        <v>132</v>
      </c>
      <c r="J55" s="42"/>
      <c r="N55" s="89" t="s">
        <v>248</v>
      </c>
      <c r="O55" s="37"/>
    </row>
    <row r="56" spans="1:15" ht="15.75" customHeight="1">
      <c r="A56" s="106"/>
      <c r="B56" s="164" t="s">
        <v>113</v>
      </c>
      <c r="C56" s="113" t="s">
        <v>237</v>
      </c>
      <c r="D56" s="108">
        <v>44691</v>
      </c>
      <c r="E56" s="107" t="s">
        <v>247</v>
      </c>
      <c r="F56" s="104" t="s">
        <v>132</v>
      </c>
      <c r="J56" s="42"/>
      <c r="N56" s="89" t="s">
        <v>249</v>
      </c>
      <c r="O56" s="37"/>
    </row>
    <row r="57" spans="1:15" ht="15.75" customHeight="1">
      <c r="A57" s="106"/>
      <c r="B57" s="164" t="s">
        <v>245</v>
      </c>
      <c r="C57" s="178" t="s">
        <v>238</v>
      </c>
      <c r="D57" s="108">
        <v>44691</v>
      </c>
      <c r="E57" s="81" t="s">
        <v>252</v>
      </c>
      <c r="F57" s="104" t="s">
        <v>22</v>
      </c>
      <c r="J57" s="42"/>
      <c r="K57" s="42">
        <v>2</v>
      </c>
      <c r="L57" s="42">
        <v>0</v>
      </c>
      <c r="M57" s="42">
        <v>0</v>
      </c>
      <c r="N57" s="177" t="s">
        <v>256</v>
      </c>
      <c r="O57" s="37"/>
    </row>
    <row r="58" spans="1:15" ht="15.75" customHeight="1">
      <c r="A58" s="106"/>
      <c r="B58" s="164" t="s">
        <v>245</v>
      </c>
      <c r="C58" s="178" t="s">
        <v>239</v>
      </c>
      <c r="D58" s="108">
        <v>44691</v>
      </c>
      <c r="E58" s="81" t="s">
        <v>257</v>
      </c>
      <c r="F58" s="104" t="s">
        <v>27</v>
      </c>
      <c r="J58" s="42"/>
      <c r="K58" s="42">
        <v>1</v>
      </c>
      <c r="L58" s="42">
        <v>0</v>
      </c>
      <c r="M58" s="42">
        <v>0</v>
      </c>
      <c r="N58" s="180" t="s">
        <v>258</v>
      </c>
      <c r="O58" s="37"/>
    </row>
    <row r="59" spans="1:15" ht="15.75" customHeight="1">
      <c r="A59" s="106"/>
      <c r="B59" s="164" t="s">
        <v>245</v>
      </c>
      <c r="C59" s="178" t="s">
        <v>240</v>
      </c>
      <c r="D59" s="108">
        <v>44691</v>
      </c>
      <c r="E59" s="81" t="s">
        <v>260</v>
      </c>
      <c r="F59" s="104" t="s">
        <v>71</v>
      </c>
      <c r="J59" s="42"/>
      <c r="K59" s="42">
        <v>1</v>
      </c>
      <c r="L59" s="42">
        <v>0</v>
      </c>
      <c r="M59" s="42">
        <v>0</v>
      </c>
      <c r="N59" s="180" t="s">
        <v>266</v>
      </c>
      <c r="O59" s="37"/>
    </row>
    <row r="60" spans="1:15" ht="15.75" customHeight="1">
      <c r="A60" s="106"/>
      <c r="B60" s="164" t="s">
        <v>245</v>
      </c>
      <c r="C60" s="178" t="s">
        <v>253</v>
      </c>
      <c r="D60" s="108">
        <v>44693</v>
      </c>
      <c r="E60" s="81" t="s">
        <v>261</v>
      </c>
      <c r="F60" s="104" t="s">
        <v>24</v>
      </c>
      <c r="J60" s="42"/>
      <c r="K60" s="42">
        <v>0</v>
      </c>
      <c r="L60" s="42">
        <v>1</v>
      </c>
      <c r="M60" s="42">
        <v>0</v>
      </c>
      <c r="N60" s="180" t="s">
        <v>267</v>
      </c>
      <c r="O60" s="37"/>
    </row>
    <row r="61" spans="1:15" ht="15.75" customHeight="1">
      <c r="A61" s="106"/>
      <c r="B61" s="164" t="s">
        <v>245</v>
      </c>
      <c r="C61" s="178" t="s">
        <v>254</v>
      </c>
      <c r="D61" s="108">
        <v>44693</v>
      </c>
      <c r="E61" s="81" t="s">
        <v>262</v>
      </c>
      <c r="F61" s="104" t="s">
        <v>71</v>
      </c>
      <c r="J61" s="42"/>
      <c r="K61" s="42">
        <v>1</v>
      </c>
      <c r="L61" s="42">
        <v>0</v>
      </c>
      <c r="M61" s="42">
        <v>0</v>
      </c>
      <c r="N61" s="180" t="s">
        <v>268</v>
      </c>
      <c r="O61" s="37"/>
    </row>
    <row r="62" spans="1:15" ht="15.75" customHeight="1">
      <c r="A62" s="106"/>
      <c r="B62" s="164" t="s">
        <v>245</v>
      </c>
      <c r="C62" s="181" t="s">
        <v>255</v>
      </c>
      <c r="D62" s="108">
        <v>44693</v>
      </c>
      <c r="E62" s="81" t="s">
        <v>263</v>
      </c>
      <c r="F62" s="104" t="s">
        <v>22</v>
      </c>
      <c r="J62" s="42"/>
      <c r="K62" s="42">
        <v>1</v>
      </c>
      <c r="L62" s="42">
        <v>0</v>
      </c>
      <c r="M62" s="42">
        <v>0</v>
      </c>
      <c r="N62" s="180" t="s">
        <v>269</v>
      </c>
      <c r="O62" s="37"/>
    </row>
    <row r="63" spans="1:15" ht="15" customHeight="1">
      <c r="A63" s="106"/>
      <c r="B63" s="164" t="s">
        <v>245</v>
      </c>
      <c r="C63" s="178" t="s">
        <v>264</v>
      </c>
      <c r="D63" s="165">
        <v>44693</v>
      </c>
      <c r="E63" s="81" t="s">
        <v>265</v>
      </c>
      <c r="F63" s="104" t="s">
        <v>18</v>
      </c>
      <c r="J63" s="42"/>
      <c r="N63" s="179" t="s">
        <v>273</v>
      </c>
      <c r="O63" s="37"/>
    </row>
    <row r="64" spans="1:15" ht="15.75" customHeight="1">
      <c r="A64" s="176" t="s">
        <v>113</v>
      </c>
      <c r="B64" s="164" t="s">
        <v>245</v>
      </c>
      <c r="C64" s="175" t="s">
        <v>270</v>
      </c>
      <c r="D64" s="173">
        <v>44693</v>
      </c>
      <c r="F64" s="104" t="s">
        <v>33</v>
      </c>
      <c r="N64" s="174" t="s">
        <v>271</v>
      </c>
    </row>
    <row r="65" spans="1:15" ht="15.75" customHeight="1">
      <c r="A65" s="176" t="s">
        <v>113</v>
      </c>
      <c r="B65" s="164" t="s">
        <v>245</v>
      </c>
      <c r="C65" s="175" t="s">
        <v>274</v>
      </c>
      <c r="D65" s="173">
        <v>44693</v>
      </c>
      <c r="E65" s="71" t="s">
        <v>275</v>
      </c>
      <c r="F65" s="104" t="s">
        <v>18</v>
      </c>
      <c r="N65" s="174" t="s">
        <v>276</v>
      </c>
    </row>
    <row r="66" spans="1:15" s="169" customFormat="1" ht="15" customHeight="1">
      <c r="A66" s="167"/>
      <c r="B66" s="168"/>
      <c r="C66" s="185" t="s">
        <v>272</v>
      </c>
      <c r="D66" s="186"/>
      <c r="E66" s="186"/>
      <c r="F66" s="186"/>
      <c r="G66" s="186"/>
      <c r="H66" s="186"/>
      <c r="J66" s="170"/>
      <c r="K66" s="170"/>
      <c r="L66" s="170"/>
      <c r="M66" s="170"/>
      <c r="N66" s="171"/>
      <c r="O66" s="172"/>
    </row>
    <row r="67" spans="1:15" ht="15.75" customHeight="1" thickBot="1">
      <c r="A67" s="71"/>
      <c r="C67" s="166"/>
      <c r="D67" s="71"/>
      <c r="N67" s="20" t="s">
        <v>59</v>
      </c>
    </row>
    <row r="68" spans="1:15" ht="15.75" customHeight="1" thickTop="1" thickBot="1">
      <c r="A68" s="33" t="s">
        <v>9</v>
      </c>
      <c r="B68" s="33"/>
      <c r="C68" s="33"/>
      <c r="D68" s="33"/>
      <c r="E68" s="72"/>
      <c r="F68" s="72"/>
      <c r="G68" s="33"/>
      <c r="H68" s="34">
        <f t="shared" ref="H68:J68" si="0">SUM(H3:H67)</f>
        <v>0</v>
      </c>
      <c r="I68" s="34">
        <f t="shared" si="0"/>
        <v>0</v>
      </c>
      <c r="J68" s="34">
        <f t="shared" si="0"/>
        <v>0</v>
      </c>
      <c r="K68" s="34">
        <f>SUM(K3:K67)</f>
        <v>166</v>
      </c>
      <c r="L68" s="34">
        <f>SUM(L3:L67)</f>
        <v>6</v>
      </c>
      <c r="M68" s="34">
        <f>SUM(M3:M67)</f>
        <v>192</v>
      </c>
      <c r="N68" s="32"/>
      <c r="O68" s="37"/>
    </row>
    <row r="69" spans="1:15" ht="15.75" customHeight="1" thickTop="1">
      <c r="E69" s="111"/>
      <c r="M69" s="23"/>
      <c r="N69" s="22"/>
      <c r="O69" s="37"/>
    </row>
    <row r="70" spans="1:15" ht="15.75" customHeight="1">
      <c r="E70" s="111"/>
      <c r="M70" s="23"/>
      <c r="N70" s="50"/>
      <c r="O70" s="37"/>
    </row>
    <row r="71" spans="1:15" ht="15.75" customHeight="1">
      <c r="C71" s="97"/>
      <c r="E71" s="112"/>
      <c r="K71" s="23"/>
      <c r="L71" s="23"/>
      <c r="M71" s="23"/>
      <c r="N71" s="22"/>
      <c r="O71" s="37"/>
    </row>
    <row r="72" spans="1:15" ht="15.75" customHeight="1">
      <c r="C72" s="97"/>
      <c r="E72" s="111"/>
      <c r="K72" s="23"/>
      <c r="L72" s="23"/>
      <c r="M72" s="23"/>
      <c r="N72" s="22"/>
      <c r="O72" s="37"/>
    </row>
    <row r="73" spans="1:15" ht="15.75" customHeight="1">
      <c r="C73" s="97"/>
      <c r="E73" s="111"/>
      <c r="F73" s="73"/>
      <c r="K73" s="23"/>
      <c r="L73" s="23"/>
      <c r="M73" s="23"/>
      <c r="N73" s="22"/>
      <c r="O73" s="37"/>
    </row>
    <row r="74" spans="1:15" ht="15.75" customHeight="1">
      <c r="C74" s="97"/>
      <c r="E74" s="111"/>
      <c r="F74" s="73"/>
      <c r="K74" s="23"/>
      <c r="L74" s="23"/>
      <c r="M74" s="23"/>
      <c r="N74" s="22"/>
      <c r="O74" s="37"/>
    </row>
    <row r="75" spans="1:15" ht="15.75" customHeight="1">
      <c r="C75" s="97"/>
      <c r="E75" s="111"/>
      <c r="K75" s="23"/>
      <c r="L75" s="23"/>
      <c r="M75" s="23"/>
      <c r="N75" s="22"/>
      <c r="O75" s="37"/>
    </row>
    <row r="76" spans="1:15" ht="15.75" customHeight="1">
      <c r="C76" s="97"/>
      <c r="E76" s="111"/>
      <c r="K76" s="23"/>
      <c r="L76" s="23"/>
      <c r="M76" s="23"/>
      <c r="N76" s="22"/>
      <c r="O76" s="37"/>
    </row>
    <row r="77" spans="1:15" ht="15.75" customHeight="1">
      <c r="C77" s="97"/>
      <c r="E77" s="111"/>
      <c r="K77" s="23"/>
      <c r="L77" s="23"/>
      <c r="M77" s="23"/>
      <c r="N77" s="22"/>
      <c r="O77" s="37"/>
    </row>
    <row r="78" spans="1:15" ht="15.75" customHeight="1">
      <c r="C78" s="97"/>
      <c r="E78" s="111"/>
      <c r="K78" s="23"/>
      <c r="L78" s="23"/>
      <c r="M78" s="23"/>
      <c r="N78" s="22"/>
      <c r="O78" s="37"/>
    </row>
    <row r="79" spans="1:15" ht="15.75" customHeight="1">
      <c r="C79" s="97"/>
      <c r="E79" s="111"/>
      <c r="K79" s="23"/>
      <c r="L79" s="23"/>
      <c r="M79" s="23"/>
      <c r="N79" s="22"/>
      <c r="O79" s="37"/>
    </row>
    <row r="80" spans="1:15" ht="15.75" customHeight="1">
      <c r="C80" s="97"/>
      <c r="E80" s="111"/>
      <c r="K80" s="23"/>
      <c r="L80" s="23"/>
      <c r="M80" s="23"/>
      <c r="N80" s="22"/>
      <c r="O80" s="37"/>
    </row>
    <row r="81" spans="3:15" ht="15.75" customHeight="1">
      <c r="C81" s="98"/>
      <c r="E81" s="111"/>
      <c r="K81" s="23"/>
      <c r="L81" s="23"/>
      <c r="M81" s="23"/>
      <c r="N81" s="22"/>
      <c r="O81" s="37"/>
    </row>
    <row r="82" spans="3:15" ht="15.75" customHeight="1">
      <c r="C82" s="97"/>
      <c r="E82" s="111"/>
      <c r="K82" s="21"/>
      <c r="L82" s="21"/>
      <c r="M82" s="23"/>
      <c r="N82" s="22"/>
      <c r="O82" s="37"/>
    </row>
    <row r="83" spans="3:15" ht="15.75" customHeight="1">
      <c r="C83" s="97"/>
      <c r="E83" s="111"/>
      <c r="K83" s="21"/>
      <c r="L83" s="21"/>
      <c r="M83" s="23"/>
      <c r="N83" s="22"/>
      <c r="O83" s="37"/>
    </row>
    <row r="84" spans="3:15" ht="15.75" customHeight="1">
      <c r="C84" s="97"/>
      <c r="E84" s="111"/>
      <c r="K84" s="21"/>
      <c r="L84" s="21"/>
      <c r="M84" s="23"/>
      <c r="N84" s="22"/>
      <c r="O84" s="37"/>
    </row>
    <row r="85" spans="3:15" ht="15.75" customHeight="1">
      <c r="C85" s="97"/>
      <c r="E85" s="111"/>
      <c r="K85" s="21"/>
      <c r="L85" s="21"/>
      <c r="M85" s="23"/>
      <c r="N85" s="22"/>
      <c r="O85" s="37"/>
    </row>
    <row r="86" spans="3:15" ht="15.75" customHeight="1">
      <c r="E86" s="111"/>
      <c r="K86" s="21"/>
      <c r="L86" s="21"/>
      <c r="M86" s="23"/>
      <c r="N86" s="22"/>
      <c r="O86" s="37"/>
    </row>
    <row r="87" spans="3:15" ht="15.75" customHeight="1">
      <c r="E87" s="111"/>
      <c r="N87" s="22"/>
      <c r="O87" s="37"/>
    </row>
    <row r="88" spans="3:15" ht="15.75" customHeight="1">
      <c r="E88" s="111"/>
      <c r="K88" s="21"/>
      <c r="L88" s="21"/>
      <c r="M88" s="23"/>
      <c r="N88" s="22"/>
      <c r="O88" s="37"/>
    </row>
    <row r="89" spans="3:15" ht="15.75" customHeight="1">
      <c r="E89" s="111"/>
      <c r="K89" s="21"/>
      <c r="L89" s="21"/>
      <c r="M89" s="23"/>
      <c r="N89" s="22"/>
      <c r="O89" s="37"/>
    </row>
    <row r="90" spans="3:15" ht="15.75" customHeight="1">
      <c r="E90" s="111"/>
      <c r="K90" s="21"/>
      <c r="L90" s="21"/>
      <c r="M90" s="23"/>
      <c r="N90" s="22"/>
      <c r="O90" s="37"/>
    </row>
    <row r="91" spans="3:15" ht="15.75" customHeight="1">
      <c r="E91" s="111"/>
      <c r="K91" s="21"/>
      <c r="L91" s="21"/>
      <c r="M91" s="23"/>
      <c r="N91" s="22"/>
      <c r="O91" s="37"/>
    </row>
    <row r="92" spans="3:15" ht="15.75" customHeight="1">
      <c r="E92" s="111"/>
      <c r="K92" s="21"/>
      <c r="L92" s="21"/>
      <c r="M92" s="23"/>
      <c r="N92" s="22"/>
      <c r="O92" s="37"/>
    </row>
    <row r="93" spans="3:15" ht="15.75" customHeight="1">
      <c r="E93" s="111"/>
      <c r="K93" s="21"/>
      <c r="L93" s="21"/>
      <c r="M93" s="23"/>
      <c r="N93" s="22"/>
      <c r="O93" s="37"/>
    </row>
    <row r="94" spans="3:15" ht="15.75" customHeight="1">
      <c r="E94" s="111"/>
      <c r="L94" s="21"/>
      <c r="M94" s="21"/>
      <c r="N94" s="22"/>
      <c r="O94" s="37"/>
    </row>
    <row r="95" spans="3:15" ht="15.75" customHeight="1">
      <c r="E95" s="111"/>
      <c r="L95" s="21"/>
      <c r="M95" s="21"/>
      <c r="N95" s="22"/>
      <c r="O95" s="37"/>
    </row>
    <row r="96" spans="3:15" ht="15.75" customHeight="1">
      <c r="E96" s="111"/>
      <c r="L96" s="21"/>
      <c r="M96" s="21"/>
      <c r="N96" s="22"/>
      <c r="O96" s="37"/>
    </row>
    <row r="97" spans="5:15" ht="15.75" customHeight="1">
      <c r="E97" s="111"/>
      <c r="L97" s="21"/>
      <c r="M97" s="21"/>
      <c r="N97" s="22"/>
      <c r="O97" s="37"/>
    </row>
    <row r="98" spans="5:15" ht="15.75" customHeight="1">
      <c r="E98" s="111"/>
      <c r="K98" s="21"/>
      <c r="L98" s="21"/>
      <c r="M98" s="23"/>
      <c r="N98" s="22"/>
      <c r="O98" s="37"/>
    </row>
    <row r="99" spans="5:15" ht="15.75" customHeight="1">
      <c r="E99" s="111"/>
      <c r="N99" s="22"/>
      <c r="O99" s="37"/>
    </row>
    <row r="100" spans="5:15" ht="15.75" customHeight="1">
      <c r="E100" s="111"/>
      <c r="M100" s="23"/>
      <c r="N100" s="22"/>
      <c r="O100" s="37"/>
    </row>
    <row r="101" spans="5:15" ht="15.75" customHeight="1">
      <c r="E101" s="111"/>
      <c r="M101" s="23"/>
      <c r="N101" s="22"/>
      <c r="O101" s="37"/>
    </row>
    <row r="102" spans="5:15" ht="15.75" customHeight="1">
      <c r="E102" s="111"/>
      <c r="M102" s="23"/>
      <c r="N102" s="22"/>
      <c r="O102" s="37"/>
    </row>
    <row r="103" spans="5:15" ht="15.75" customHeight="1">
      <c r="E103" s="111"/>
      <c r="M103" s="23"/>
      <c r="N103" s="22"/>
      <c r="O103" s="37"/>
    </row>
    <row r="104" spans="5:15" ht="15.75" customHeight="1">
      <c r="E104" s="111"/>
      <c r="M104" s="23"/>
      <c r="N104" s="22"/>
      <c r="O104" s="37"/>
    </row>
    <row r="105" spans="5:15" ht="15.75" customHeight="1">
      <c r="E105" s="111"/>
      <c r="M105" s="23"/>
      <c r="N105" s="22"/>
      <c r="O105" s="37"/>
    </row>
    <row r="106" spans="5:15" ht="15.75" customHeight="1">
      <c r="E106" s="111"/>
      <c r="M106" s="23"/>
      <c r="N106" s="22"/>
      <c r="O106" s="37"/>
    </row>
    <row r="107" spans="5:15" ht="15.75" customHeight="1">
      <c r="E107" s="111"/>
      <c r="M107" s="23"/>
      <c r="N107" s="22"/>
      <c r="O107" s="37"/>
    </row>
    <row r="108" spans="5:15" ht="15.75" customHeight="1">
      <c r="E108" s="111"/>
      <c r="M108" s="23"/>
      <c r="N108" s="22"/>
      <c r="O108" s="37"/>
    </row>
    <row r="109" spans="5:15" ht="15.75" customHeight="1">
      <c r="E109" s="111"/>
      <c r="M109" s="23"/>
      <c r="N109" s="22"/>
      <c r="O109" s="37"/>
    </row>
    <row r="110" spans="5:15" ht="15.75" customHeight="1">
      <c r="E110" s="111"/>
      <c r="M110" s="23"/>
      <c r="N110" s="22"/>
      <c r="O110" s="37"/>
    </row>
    <row r="111" spans="5:15" ht="15.75" customHeight="1">
      <c r="E111" s="111"/>
      <c r="M111" s="23"/>
      <c r="N111" s="22"/>
      <c r="O111" s="37"/>
    </row>
    <row r="112" spans="5:15" ht="15.75" customHeight="1">
      <c r="E112" s="111"/>
      <c r="M112" s="23"/>
      <c r="N112" s="22"/>
      <c r="O112" s="37"/>
    </row>
    <row r="113" spans="5:15" ht="15.75" customHeight="1">
      <c r="E113" s="111"/>
      <c r="M113" s="23"/>
      <c r="N113" s="22"/>
      <c r="O113" s="37"/>
    </row>
    <row r="114" spans="5:15" ht="15.75" customHeight="1">
      <c r="E114" s="111"/>
      <c r="M114" s="23"/>
      <c r="N114" s="22"/>
      <c r="O114" s="37"/>
    </row>
    <row r="115" spans="5:15" ht="15.75" customHeight="1">
      <c r="E115" s="111"/>
      <c r="M115" s="23"/>
      <c r="N115" s="22"/>
      <c r="O115" s="37"/>
    </row>
    <row r="116" spans="5:15" ht="15.75" customHeight="1">
      <c r="E116" s="111"/>
      <c r="M116" s="23"/>
      <c r="N116" s="22"/>
      <c r="O116" s="37"/>
    </row>
    <row r="117" spans="5:15" ht="15.75" customHeight="1">
      <c r="E117" s="111"/>
      <c r="M117" s="23"/>
      <c r="N117" s="22"/>
      <c r="O117" s="37"/>
    </row>
    <row r="118" spans="5:15" ht="15.75" customHeight="1">
      <c r="E118" s="111"/>
      <c r="M118" s="23"/>
      <c r="N118" s="22"/>
      <c r="O118" s="37"/>
    </row>
    <row r="119" spans="5:15" ht="15.75" customHeight="1">
      <c r="E119" s="111"/>
      <c r="M119" s="23"/>
      <c r="N119" s="22"/>
      <c r="O119" s="37"/>
    </row>
    <row r="120" spans="5:15" ht="15.75" customHeight="1">
      <c r="E120" s="111"/>
      <c r="M120" s="23"/>
      <c r="N120" s="22"/>
      <c r="O120" s="37"/>
    </row>
    <row r="121" spans="5:15" ht="15.75" customHeight="1">
      <c r="E121" s="111"/>
      <c r="M121" s="23"/>
      <c r="N121" s="22"/>
      <c r="O121" s="37"/>
    </row>
    <row r="122" spans="5:15" ht="15.75" customHeight="1">
      <c r="E122" s="111"/>
      <c r="M122" s="23"/>
      <c r="N122" s="22"/>
      <c r="O122" s="37"/>
    </row>
    <row r="123" spans="5:15" ht="15.75" customHeight="1">
      <c r="E123" s="111"/>
      <c r="M123" s="23"/>
      <c r="N123" s="22"/>
      <c r="O123" s="37"/>
    </row>
    <row r="124" spans="5:15" ht="15.75" customHeight="1">
      <c r="E124" s="111"/>
      <c r="M124" s="23"/>
      <c r="N124" s="22"/>
      <c r="O124" s="37"/>
    </row>
    <row r="125" spans="5:15" ht="15.75" customHeight="1">
      <c r="E125" s="111"/>
      <c r="M125" s="23"/>
      <c r="N125" s="22"/>
      <c r="O125" s="37"/>
    </row>
    <row r="126" spans="5:15" ht="15.75" customHeight="1">
      <c r="E126" s="111"/>
      <c r="M126" s="23"/>
      <c r="N126" s="22"/>
      <c r="O126" s="37"/>
    </row>
    <row r="127" spans="5:15" ht="15.75" customHeight="1">
      <c r="E127" s="111"/>
      <c r="M127" s="23"/>
      <c r="N127" s="22"/>
      <c r="O127" s="37"/>
    </row>
    <row r="128" spans="5:15" ht="15.75" customHeight="1">
      <c r="E128" s="111"/>
      <c r="M128" s="23"/>
      <c r="N128" s="22"/>
      <c r="O128" s="37"/>
    </row>
    <row r="129" spans="5:15" ht="15.75" customHeight="1" thickBot="1">
      <c r="E129" s="111"/>
      <c r="M129" s="23"/>
      <c r="N129" s="22"/>
    </row>
    <row r="130" spans="5:15" ht="15.75" customHeight="1" thickTop="1" thickBot="1">
      <c r="E130" s="111"/>
      <c r="M130" s="23"/>
      <c r="N130" s="22"/>
      <c r="O130" s="31"/>
    </row>
    <row r="131" spans="5:15" ht="15.75" customHeight="1" thickTop="1">
      <c r="E131" s="111"/>
      <c r="M131" s="23"/>
      <c r="N131" s="22"/>
      <c r="O131">
        <v>20</v>
      </c>
    </row>
    <row r="132" spans="5:15" ht="15.75" customHeight="1">
      <c r="E132" s="111"/>
      <c r="M132" s="23"/>
      <c r="N132" s="22"/>
      <c r="O132">
        <v>14</v>
      </c>
    </row>
    <row r="133" spans="5:15" ht="15.75" customHeight="1">
      <c r="E133" s="111"/>
      <c r="M133" s="23"/>
      <c r="N133" s="22"/>
    </row>
    <row r="134" spans="5:15" ht="15.75" customHeight="1">
      <c r="E134" s="111"/>
      <c r="M134" s="23"/>
      <c r="N134" s="22"/>
    </row>
    <row r="135" spans="5:15" ht="15.75" customHeight="1">
      <c r="E135" s="111"/>
      <c r="M135" s="23"/>
      <c r="N135" s="22"/>
    </row>
    <row r="136" spans="5:15" ht="15.75" customHeight="1">
      <c r="E136" s="111"/>
      <c r="M136" s="23"/>
      <c r="N136" s="22"/>
    </row>
    <row r="137" spans="5:15" ht="15.75" customHeight="1">
      <c r="E137" s="111"/>
      <c r="M137" s="23"/>
      <c r="N137" s="22"/>
    </row>
    <row r="138" spans="5:15" ht="15.75" customHeight="1">
      <c r="E138" s="111"/>
      <c r="M138" s="23"/>
      <c r="N138" s="22"/>
    </row>
    <row r="139" spans="5:15" ht="15.75" customHeight="1">
      <c r="E139" s="111"/>
      <c r="M139" s="23"/>
      <c r="N139" s="22"/>
    </row>
    <row r="140" spans="5:15" ht="15.75" customHeight="1">
      <c r="E140" s="111"/>
      <c r="M140" s="23"/>
      <c r="N140" s="22"/>
    </row>
    <row r="141" spans="5:15" ht="15.75" customHeight="1">
      <c r="E141" s="111"/>
      <c r="M141" s="23"/>
      <c r="N141" s="22"/>
    </row>
    <row r="142" spans="5:15" ht="15.75" customHeight="1">
      <c r="E142" s="111"/>
      <c r="M142" s="23"/>
      <c r="N142" s="22"/>
    </row>
    <row r="143" spans="5:15" ht="15.75" customHeight="1">
      <c r="E143" s="111"/>
      <c r="M143" s="23"/>
      <c r="N143" s="22"/>
    </row>
    <row r="144" spans="5:15" ht="15.75" customHeight="1">
      <c r="E144" s="111"/>
      <c r="M144" s="23"/>
      <c r="N144" s="22"/>
    </row>
    <row r="145" spans="5:14" ht="15.75" customHeight="1">
      <c r="E145" s="111"/>
      <c r="M145" s="23"/>
      <c r="N145" s="22"/>
    </row>
    <row r="146" spans="5:14" ht="15.75" customHeight="1">
      <c r="E146" s="111"/>
      <c r="M146" s="23"/>
      <c r="N146" s="22"/>
    </row>
    <row r="147" spans="5:14" ht="15.75" customHeight="1">
      <c r="E147" s="111"/>
      <c r="M147" s="23"/>
      <c r="N147" s="22"/>
    </row>
    <row r="148" spans="5:14" ht="15.75" customHeight="1">
      <c r="E148" s="111"/>
      <c r="M148" s="23"/>
      <c r="N148" s="22"/>
    </row>
    <row r="149" spans="5:14" ht="15.75" customHeight="1">
      <c r="E149" s="111"/>
      <c r="M149" s="23"/>
      <c r="N149" s="22"/>
    </row>
    <row r="150" spans="5:14" ht="15.75" customHeight="1">
      <c r="E150" s="111"/>
      <c r="M150" s="23"/>
      <c r="N150" s="22"/>
    </row>
    <row r="151" spans="5:14" ht="15.75" customHeight="1">
      <c r="E151" s="111"/>
      <c r="M151" s="23"/>
      <c r="N151" s="22"/>
    </row>
    <row r="152" spans="5:14" ht="15.75" customHeight="1">
      <c r="E152" s="111"/>
      <c r="M152" s="23"/>
      <c r="N152" s="22"/>
    </row>
    <row r="153" spans="5:14" ht="15.75" customHeight="1">
      <c r="E153" s="111"/>
      <c r="M153" s="23"/>
      <c r="N153" s="22"/>
    </row>
    <row r="154" spans="5:14" ht="15.75" customHeight="1">
      <c r="E154" s="111"/>
      <c r="M154" s="23"/>
      <c r="N154" s="22"/>
    </row>
    <row r="155" spans="5:14" ht="15.75" customHeight="1">
      <c r="E155" s="111"/>
      <c r="M155" s="23"/>
      <c r="N155" s="22"/>
    </row>
    <row r="156" spans="5:14" ht="15.75" customHeight="1">
      <c r="E156" s="111"/>
      <c r="M156" s="23"/>
      <c r="N156" s="22"/>
    </row>
    <row r="157" spans="5:14" ht="15.75" customHeight="1">
      <c r="E157" s="111"/>
      <c r="M157" s="23"/>
      <c r="N157" s="22"/>
    </row>
    <row r="158" spans="5:14" ht="15.75" customHeight="1">
      <c r="E158" s="111"/>
      <c r="M158" s="23"/>
      <c r="N158" s="22"/>
    </row>
    <row r="159" spans="5:14" ht="15.75" customHeight="1">
      <c r="E159" s="111"/>
      <c r="M159" s="23"/>
      <c r="N159" s="22"/>
    </row>
    <row r="160" spans="5:14" ht="15.75" customHeight="1">
      <c r="E160" s="111"/>
      <c r="M160" s="23"/>
      <c r="N160" s="22"/>
    </row>
    <row r="161" spans="5:14" ht="15.75" customHeight="1">
      <c r="E161" s="111"/>
      <c r="M161" s="23"/>
      <c r="N161" s="22"/>
    </row>
    <row r="162" spans="5:14" ht="12.3">
      <c r="E162" s="111"/>
      <c r="M162" s="23"/>
      <c r="N162" s="22"/>
    </row>
    <row r="163" spans="5:14" ht="12.3">
      <c r="E163" s="111"/>
      <c r="M163" s="23"/>
      <c r="N163" s="22"/>
    </row>
    <row r="164" spans="5:14" ht="12.3">
      <c r="E164" s="111"/>
      <c r="M164" s="23"/>
      <c r="N164" s="22"/>
    </row>
    <row r="165" spans="5:14" ht="12.3">
      <c r="E165" s="111"/>
      <c r="M165" s="23"/>
      <c r="N165" s="22"/>
    </row>
    <row r="166" spans="5:14" ht="12.3">
      <c r="E166" s="111"/>
      <c r="M166" s="23"/>
      <c r="N166" s="22"/>
    </row>
    <row r="167" spans="5:14" ht="12.3">
      <c r="E167" s="111"/>
      <c r="M167" s="23"/>
      <c r="N167" s="22"/>
    </row>
    <row r="168" spans="5:14" ht="12.3">
      <c r="E168" s="111"/>
      <c r="M168" s="23"/>
      <c r="N168" s="22"/>
    </row>
    <row r="169" spans="5:14" ht="12.3">
      <c r="E169" s="111"/>
      <c r="M169" s="23"/>
      <c r="N169" s="22"/>
    </row>
    <row r="170" spans="5:14" ht="12.3">
      <c r="E170" s="111"/>
      <c r="M170" s="23"/>
      <c r="N170" s="22"/>
    </row>
    <row r="171" spans="5:14" ht="12.3">
      <c r="E171" s="111"/>
      <c r="M171" s="23"/>
      <c r="N171" s="22"/>
    </row>
    <row r="172" spans="5:14" ht="12.3">
      <c r="E172" s="111"/>
      <c r="M172" s="23"/>
      <c r="N172" s="22"/>
    </row>
    <row r="173" spans="5:14" ht="12.3">
      <c r="E173" s="111"/>
      <c r="M173" s="23"/>
      <c r="N173" s="22"/>
    </row>
    <row r="174" spans="5:14" ht="12.3">
      <c r="E174" s="111"/>
      <c r="M174" s="23"/>
      <c r="N174" s="22"/>
    </row>
    <row r="175" spans="5:14" ht="12.3">
      <c r="E175" s="111"/>
      <c r="M175" s="23"/>
      <c r="N175" s="22"/>
    </row>
    <row r="176" spans="5:14" ht="12.3">
      <c r="E176" s="111"/>
      <c r="M176" s="23"/>
      <c r="N176" s="22"/>
    </row>
    <row r="177" spans="5:14" ht="12.3">
      <c r="E177" s="111"/>
      <c r="M177" s="23"/>
      <c r="N177" s="22"/>
    </row>
    <row r="178" spans="5:14" ht="12.3">
      <c r="E178" s="111"/>
      <c r="M178" s="23"/>
      <c r="N178" s="22"/>
    </row>
    <row r="179" spans="5:14" ht="12.3">
      <c r="E179" s="111"/>
      <c r="M179" s="23"/>
      <c r="N179" s="22"/>
    </row>
    <row r="180" spans="5:14" ht="12.3">
      <c r="E180" s="111"/>
      <c r="M180" s="23"/>
      <c r="N180" s="22"/>
    </row>
    <row r="181" spans="5:14" ht="12.3">
      <c r="E181" s="111"/>
      <c r="M181" s="23"/>
      <c r="N181" s="22"/>
    </row>
    <row r="182" spans="5:14" ht="12.3">
      <c r="E182" s="111"/>
      <c r="M182" s="23"/>
      <c r="N182" s="22"/>
    </row>
    <row r="183" spans="5:14" ht="12.3">
      <c r="E183" s="111"/>
      <c r="M183" s="23"/>
      <c r="N183" s="22"/>
    </row>
    <row r="184" spans="5:14" ht="12.3">
      <c r="E184" s="111"/>
      <c r="M184" s="23"/>
      <c r="N184" s="22"/>
    </row>
    <row r="185" spans="5:14" ht="12.3">
      <c r="E185" s="111"/>
      <c r="M185" s="23"/>
      <c r="N185" s="22"/>
    </row>
    <row r="186" spans="5:14" ht="12.3">
      <c r="E186" s="111"/>
      <c r="M186" s="23"/>
      <c r="N186" s="22"/>
    </row>
    <row r="187" spans="5:14" ht="12.3">
      <c r="E187" s="111"/>
      <c r="M187" s="23"/>
      <c r="N187" s="22"/>
    </row>
    <row r="188" spans="5:14" ht="12.3">
      <c r="E188" s="111"/>
      <c r="M188" s="23"/>
      <c r="N188" s="22"/>
    </row>
    <row r="189" spans="5:14" ht="12.3">
      <c r="E189" s="111"/>
      <c r="M189" s="23"/>
      <c r="N189" s="22"/>
    </row>
    <row r="190" spans="5:14" ht="12.3">
      <c r="E190" s="111"/>
      <c r="M190" s="23"/>
      <c r="N190" s="22"/>
    </row>
    <row r="191" spans="5:14" ht="12.3">
      <c r="E191" s="111"/>
      <c r="M191" s="23"/>
      <c r="N191" s="22"/>
    </row>
    <row r="192" spans="5:14" ht="12.3">
      <c r="E192" s="111"/>
      <c r="M192" s="23"/>
      <c r="N192" s="22"/>
    </row>
    <row r="193" spans="5:14" ht="12.3">
      <c r="E193" s="111"/>
      <c r="M193" s="23"/>
      <c r="N193" s="22"/>
    </row>
    <row r="194" spans="5:14" ht="12.3">
      <c r="E194" s="111"/>
      <c r="M194" s="23"/>
      <c r="N194" s="22"/>
    </row>
    <row r="195" spans="5:14" ht="12.3">
      <c r="E195" s="111"/>
      <c r="M195" s="23"/>
      <c r="N195" s="22"/>
    </row>
    <row r="196" spans="5:14" ht="12.3">
      <c r="E196" s="111"/>
      <c r="M196" s="23"/>
      <c r="N196" s="22"/>
    </row>
    <row r="197" spans="5:14" ht="12.3">
      <c r="E197" s="111"/>
      <c r="M197" s="23"/>
      <c r="N197" s="22"/>
    </row>
    <row r="198" spans="5:14" ht="12.3">
      <c r="E198" s="111"/>
      <c r="M198" s="23"/>
      <c r="N198" s="22"/>
    </row>
    <row r="199" spans="5:14" ht="12.3">
      <c r="E199" s="111"/>
      <c r="M199" s="23"/>
      <c r="N199" s="22"/>
    </row>
    <row r="200" spans="5:14" ht="12.3">
      <c r="E200" s="111"/>
      <c r="M200" s="23"/>
      <c r="N200" s="22"/>
    </row>
    <row r="201" spans="5:14" ht="12.3">
      <c r="E201" s="111"/>
      <c r="M201" s="23"/>
      <c r="N201" s="22"/>
    </row>
    <row r="202" spans="5:14" ht="12.3">
      <c r="E202" s="111"/>
      <c r="M202" s="23"/>
      <c r="N202" s="22"/>
    </row>
    <row r="203" spans="5:14" ht="12.3">
      <c r="E203" s="111"/>
      <c r="M203" s="23"/>
      <c r="N203" s="22"/>
    </row>
    <row r="204" spans="5:14" ht="12.3">
      <c r="E204" s="111"/>
      <c r="M204" s="23"/>
      <c r="N204" s="22"/>
    </row>
    <row r="205" spans="5:14" ht="12.3">
      <c r="E205" s="111"/>
      <c r="M205" s="23"/>
      <c r="N205" s="22"/>
    </row>
    <row r="206" spans="5:14" ht="12.3">
      <c r="E206" s="111"/>
      <c r="M206" s="23"/>
      <c r="N206" s="22"/>
    </row>
    <row r="207" spans="5:14" ht="12.3">
      <c r="E207" s="111"/>
      <c r="M207" s="23"/>
      <c r="N207" s="22"/>
    </row>
    <row r="208" spans="5:14" ht="12.3">
      <c r="E208" s="111"/>
      <c r="M208" s="23"/>
      <c r="N208" s="22"/>
    </row>
    <row r="209" spans="5:14" ht="12.3">
      <c r="E209" s="111"/>
      <c r="M209" s="23"/>
      <c r="N209" s="22"/>
    </row>
    <row r="210" spans="5:14" ht="12.3">
      <c r="E210" s="111"/>
      <c r="M210" s="23"/>
      <c r="N210" s="22"/>
    </row>
    <row r="211" spans="5:14" ht="12.3">
      <c r="E211" s="111"/>
      <c r="M211" s="23"/>
      <c r="N211" s="22"/>
    </row>
    <row r="212" spans="5:14" ht="12.3">
      <c r="E212" s="111"/>
      <c r="M212" s="23"/>
      <c r="N212" s="22"/>
    </row>
    <row r="213" spans="5:14" ht="12.3">
      <c r="E213" s="111"/>
      <c r="M213" s="23"/>
      <c r="N213" s="22"/>
    </row>
    <row r="214" spans="5:14" ht="12.3">
      <c r="E214" s="111"/>
      <c r="M214" s="23"/>
      <c r="N214" s="22"/>
    </row>
    <row r="215" spans="5:14" ht="12.3">
      <c r="E215" s="111"/>
      <c r="M215" s="23"/>
      <c r="N215" s="22"/>
    </row>
    <row r="216" spans="5:14" ht="12.3">
      <c r="E216" s="111"/>
      <c r="M216" s="23"/>
      <c r="N216" s="22"/>
    </row>
    <row r="217" spans="5:14" ht="12.3">
      <c r="E217" s="111"/>
      <c r="M217" s="23"/>
      <c r="N217" s="22"/>
    </row>
    <row r="218" spans="5:14" ht="12.3">
      <c r="E218" s="111"/>
      <c r="M218" s="23"/>
      <c r="N218" s="22"/>
    </row>
    <row r="219" spans="5:14" ht="12.3">
      <c r="E219" s="111"/>
      <c r="M219" s="23"/>
      <c r="N219" s="22"/>
    </row>
    <row r="220" spans="5:14" ht="12.3">
      <c r="E220" s="111"/>
      <c r="M220" s="23"/>
      <c r="N220" s="22"/>
    </row>
    <row r="221" spans="5:14" ht="12.3">
      <c r="E221" s="111"/>
      <c r="M221" s="23"/>
      <c r="N221" s="22"/>
    </row>
    <row r="222" spans="5:14" ht="12.3">
      <c r="E222" s="111"/>
      <c r="M222" s="23"/>
      <c r="N222" s="22"/>
    </row>
    <row r="223" spans="5:14" ht="12.3">
      <c r="E223" s="111"/>
      <c r="M223" s="23"/>
      <c r="N223" s="22"/>
    </row>
    <row r="224" spans="5:14" ht="12.3">
      <c r="E224" s="111"/>
      <c r="M224" s="23"/>
      <c r="N224" s="22"/>
    </row>
    <row r="225" spans="5:14" ht="12.3">
      <c r="E225" s="111"/>
      <c r="M225" s="23"/>
      <c r="N225" s="22"/>
    </row>
    <row r="226" spans="5:14" ht="12.3">
      <c r="E226" s="111"/>
      <c r="M226" s="23"/>
      <c r="N226" s="22"/>
    </row>
    <row r="227" spans="5:14" ht="12.3">
      <c r="E227" s="111"/>
      <c r="M227" s="23"/>
      <c r="N227" s="22"/>
    </row>
    <row r="228" spans="5:14" ht="12.3">
      <c r="E228" s="111"/>
      <c r="M228" s="23"/>
      <c r="N228" s="22"/>
    </row>
    <row r="229" spans="5:14" ht="12.3">
      <c r="E229" s="111"/>
      <c r="M229" s="23"/>
      <c r="N229" s="22"/>
    </row>
    <row r="230" spans="5:14" ht="12.3">
      <c r="E230" s="111"/>
      <c r="M230" s="23"/>
      <c r="N230" s="22"/>
    </row>
    <row r="231" spans="5:14" ht="12.3">
      <c r="E231" s="111"/>
      <c r="M231" s="23"/>
      <c r="N231" s="22"/>
    </row>
    <row r="232" spans="5:14" ht="12.3">
      <c r="E232" s="111"/>
      <c r="M232" s="23"/>
      <c r="N232" s="22"/>
    </row>
    <row r="233" spans="5:14" ht="12.3">
      <c r="E233" s="111"/>
      <c r="M233" s="23"/>
      <c r="N233" s="22"/>
    </row>
    <row r="234" spans="5:14" ht="12.3">
      <c r="E234" s="111"/>
      <c r="M234" s="23"/>
      <c r="N234" s="22"/>
    </row>
    <row r="235" spans="5:14" ht="12.3">
      <c r="E235" s="111"/>
      <c r="M235" s="23"/>
      <c r="N235" s="22"/>
    </row>
    <row r="236" spans="5:14" ht="12.3">
      <c r="E236" s="111"/>
      <c r="M236" s="23"/>
      <c r="N236" s="22"/>
    </row>
    <row r="237" spans="5:14" ht="12.3">
      <c r="E237" s="111"/>
      <c r="M237" s="23"/>
      <c r="N237" s="22"/>
    </row>
    <row r="238" spans="5:14" ht="12.3">
      <c r="E238" s="111"/>
      <c r="M238" s="23"/>
      <c r="N238" s="22"/>
    </row>
    <row r="239" spans="5:14" ht="12.3">
      <c r="E239" s="111"/>
      <c r="M239" s="23"/>
      <c r="N239" s="22"/>
    </row>
    <row r="240" spans="5:14" ht="12.3">
      <c r="E240" s="111"/>
      <c r="M240" s="23"/>
      <c r="N240" s="22"/>
    </row>
    <row r="241" spans="5:14" ht="12.3">
      <c r="E241" s="111"/>
      <c r="M241" s="23"/>
      <c r="N241" s="22"/>
    </row>
    <row r="242" spans="5:14" ht="12.3">
      <c r="E242" s="111"/>
      <c r="M242" s="23"/>
      <c r="N242" s="22"/>
    </row>
    <row r="243" spans="5:14" ht="12.3">
      <c r="E243" s="111"/>
      <c r="M243" s="23"/>
      <c r="N243" s="22"/>
    </row>
    <row r="244" spans="5:14" ht="12.3">
      <c r="E244" s="111"/>
      <c r="M244" s="23"/>
      <c r="N244" s="22"/>
    </row>
    <row r="245" spans="5:14" ht="12.3">
      <c r="E245" s="111"/>
      <c r="M245" s="23"/>
      <c r="N245" s="22"/>
    </row>
    <row r="246" spans="5:14" ht="12.3">
      <c r="E246" s="111"/>
      <c r="M246" s="23"/>
      <c r="N246" s="22"/>
    </row>
    <row r="247" spans="5:14" ht="12.3">
      <c r="E247" s="111"/>
      <c r="M247" s="23"/>
      <c r="N247" s="22"/>
    </row>
    <row r="248" spans="5:14" ht="12.3">
      <c r="E248" s="111"/>
      <c r="M248" s="23"/>
      <c r="N248" s="22"/>
    </row>
    <row r="249" spans="5:14" ht="12.3">
      <c r="E249" s="111"/>
      <c r="M249" s="23"/>
      <c r="N249" s="22"/>
    </row>
    <row r="250" spans="5:14" ht="12.3">
      <c r="E250" s="111"/>
      <c r="M250" s="23"/>
      <c r="N250" s="22"/>
    </row>
    <row r="251" spans="5:14" ht="12.3">
      <c r="E251" s="111"/>
      <c r="M251" s="23"/>
      <c r="N251" s="22"/>
    </row>
    <row r="252" spans="5:14" ht="12.3">
      <c r="E252" s="111"/>
      <c r="M252" s="23"/>
      <c r="N252" s="22"/>
    </row>
    <row r="253" spans="5:14" ht="12.3">
      <c r="E253" s="111"/>
      <c r="M253" s="23"/>
      <c r="N253" s="22"/>
    </row>
    <row r="254" spans="5:14" ht="12.3">
      <c r="E254" s="111"/>
      <c r="M254" s="23"/>
      <c r="N254" s="22"/>
    </row>
    <row r="255" spans="5:14" ht="12.3">
      <c r="E255" s="111"/>
      <c r="M255" s="23"/>
      <c r="N255" s="22"/>
    </row>
    <row r="256" spans="5:14" ht="12.3">
      <c r="E256" s="111"/>
      <c r="M256" s="23"/>
      <c r="N256" s="22"/>
    </row>
    <row r="257" spans="5:14" ht="12.3">
      <c r="E257" s="111"/>
      <c r="M257" s="23"/>
      <c r="N257" s="22"/>
    </row>
    <row r="258" spans="5:14" ht="12.3">
      <c r="E258" s="111"/>
      <c r="M258" s="23"/>
      <c r="N258" s="22"/>
    </row>
    <row r="259" spans="5:14" ht="12.3">
      <c r="E259" s="111"/>
      <c r="M259" s="23"/>
      <c r="N259" s="22"/>
    </row>
    <row r="260" spans="5:14" ht="12.3">
      <c r="E260" s="111"/>
      <c r="M260" s="23"/>
      <c r="N260" s="22"/>
    </row>
    <row r="261" spans="5:14" ht="12.3">
      <c r="E261" s="111"/>
      <c r="M261" s="23"/>
      <c r="N261" s="22"/>
    </row>
    <row r="262" spans="5:14" ht="12.3">
      <c r="E262" s="111"/>
      <c r="M262" s="23"/>
      <c r="N262" s="22"/>
    </row>
    <row r="263" spans="5:14" ht="12.3">
      <c r="E263" s="111"/>
      <c r="M263" s="23"/>
      <c r="N263" s="22"/>
    </row>
    <row r="264" spans="5:14" ht="12.3">
      <c r="E264" s="111"/>
      <c r="M264" s="23"/>
      <c r="N264" s="22"/>
    </row>
    <row r="265" spans="5:14" ht="12.3">
      <c r="E265" s="111"/>
      <c r="M265" s="23"/>
      <c r="N265" s="22"/>
    </row>
    <row r="266" spans="5:14" ht="12.3">
      <c r="E266" s="111"/>
      <c r="M266" s="23"/>
      <c r="N266" s="22"/>
    </row>
    <row r="267" spans="5:14" ht="12.3">
      <c r="E267" s="111"/>
      <c r="M267" s="23"/>
      <c r="N267" s="22"/>
    </row>
    <row r="268" spans="5:14" ht="12.3">
      <c r="E268" s="111"/>
      <c r="M268" s="23"/>
      <c r="N268" s="22"/>
    </row>
    <row r="269" spans="5:14" ht="12.3">
      <c r="E269" s="111"/>
      <c r="M269" s="23"/>
      <c r="N269" s="22"/>
    </row>
    <row r="270" spans="5:14" ht="12.3">
      <c r="E270" s="111"/>
      <c r="M270" s="23"/>
      <c r="N270" s="22"/>
    </row>
    <row r="271" spans="5:14" ht="12.3">
      <c r="E271" s="111"/>
      <c r="M271" s="23"/>
      <c r="N271" s="22"/>
    </row>
    <row r="272" spans="5:14" ht="12.3">
      <c r="E272" s="111"/>
      <c r="M272" s="23"/>
      <c r="N272" s="22"/>
    </row>
    <row r="273" spans="5:14" ht="12.3">
      <c r="E273" s="111"/>
      <c r="M273" s="23"/>
      <c r="N273" s="22"/>
    </row>
    <row r="274" spans="5:14" ht="12.3">
      <c r="E274" s="111"/>
      <c r="M274" s="23"/>
      <c r="N274" s="22"/>
    </row>
    <row r="275" spans="5:14" ht="12.3">
      <c r="E275" s="111"/>
      <c r="M275" s="23"/>
      <c r="N275" s="22"/>
    </row>
    <row r="276" spans="5:14" ht="12.3">
      <c r="E276" s="111"/>
      <c r="M276" s="23"/>
      <c r="N276" s="22"/>
    </row>
    <row r="277" spans="5:14" ht="12.3">
      <c r="E277" s="111"/>
      <c r="M277" s="23"/>
      <c r="N277" s="22"/>
    </row>
    <row r="278" spans="5:14" ht="12.3">
      <c r="E278" s="111"/>
      <c r="M278" s="23"/>
      <c r="N278" s="22"/>
    </row>
    <row r="279" spans="5:14" ht="12.3">
      <c r="E279" s="111"/>
      <c r="M279" s="23"/>
      <c r="N279" s="22"/>
    </row>
    <row r="280" spans="5:14" ht="12.3">
      <c r="E280" s="111"/>
      <c r="M280" s="23"/>
      <c r="N280" s="22"/>
    </row>
    <row r="281" spans="5:14" ht="12.3">
      <c r="E281" s="111"/>
      <c r="M281" s="23"/>
      <c r="N281" s="22"/>
    </row>
    <row r="282" spans="5:14" ht="12.3">
      <c r="E282" s="111"/>
      <c r="M282" s="23"/>
      <c r="N282" s="22"/>
    </row>
    <row r="283" spans="5:14" ht="12.3">
      <c r="E283" s="111"/>
      <c r="M283" s="23"/>
      <c r="N283" s="22"/>
    </row>
    <row r="284" spans="5:14" ht="12.3">
      <c r="E284" s="111"/>
      <c r="M284" s="23"/>
      <c r="N284" s="22"/>
    </row>
    <row r="285" spans="5:14" ht="12.3">
      <c r="E285" s="111"/>
      <c r="M285" s="23"/>
      <c r="N285" s="22"/>
    </row>
    <row r="286" spans="5:14" ht="12.3">
      <c r="E286" s="111"/>
      <c r="M286" s="23"/>
      <c r="N286" s="22"/>
    </row>
    <row r="287" spans="5:14" ht="12.3">
      <c r="E287" s="111"/>
      <c r="M287" s="23"/>
      <c r="N287" s="22"/>
    </row>
    <row r="288" spans="5:14" ht="12.3">
      <c r="E288" s="111"/>
      <c r="M288" s="23"/>
      <c r="N288" s="22"/>
    </row>
    <row r="289" spans="5:14" ht="12.3">
      <c r="E289" s="111"/>
      <c r="M289" s="23"/>
      <c r="N289" s="22"/>
    </row>
    <row r="290" spans="5:14" ht="12.3">
      <c r="E290" s="111"/>
      <c r="M290" s="23"/>
      <c r="N290" s="22"/>
    </row>
    <row r="291" spans="5:14" ht="12.3">
      <c r="E291" s="111"/>
      <c r="M291" s="23"/>
      <c r="N291" s="22"/>
    </row>
    <row r="292" spans="5:14" ht="12.3">
      <c r="E292" s="111"/>
      <c r="M292" s="23"/>
      <c r="N292" s="22"/>
    </row>
    <row r="293" spans="5:14" ht="12.3">
      <c r="E293" s="111"/>
      <c r="M293" s="23"/>
      <c r="N293" s="22"/>
    </row>
    <row r="294" spans="5:14" ht="12.3">
      <c r="E294" s="111"/>
      <c r="M294" s="23"/>
      <c r="N294" s="22"/>
    </row>
    <row r="295" spans="5:14" ht="12.3">
      <c r="E295" s="111"/>
      <c r="M295" s="23"/>
      <c r="N295" s="22"/>
    </row>
    <row r="296" spans="5:14" ht="12.3">
      <c r="E296" s="111"/>
      <c r="M296" s="23"/>
      <c r="N296" s="22"/>
    </row>
    <row r="297" spans="5:14" ht="12.3">
      <c r="E297" s="111"/>
      <c r="M297" s="23"/>
      <c r="N297" s="22"/>
    </row>
    <row r="298" spans="5:14" ht="12.3">
      <c r="E298" s="111"/>
      <c r="M298" s="23"/>
      <c r="N298" s="22"/>
    </row>
    <row r="299" spans="5:14" ht="12.3">
      <c r="E299" s="111"/>
      <c r="M299" s="23"/>
      <c r="N299" s="22"/>
    </row>
    <row r="300" spans="5:14" ht="12.3">
      <c r="E300" s="111"/>
      <c r="M300" s="23"/>
      <c r="N300" s="22"/>
    </row>
    <row r="301" spans="5:14" ht="12.3">
      <c r="E301" s="111"/>
      <c r="M301" s="23"/>
      <c r="N301" s="22"/>
    </row>
    <row r="302" spans="5:14" ht="12.3">
      <c r="E302" s="111"/>
      <c r="M302" s="23"/>
      <c r="N302" s="22"/>
    </row>
    <row r="303" spans="5:14" ht="12.3">
      <c r="E303" s="111"/>
      <c r="M303" s="23"/>
      <c r="N303" s="22"/>
    </row>
    <row r="304" spans="5:14" ht="12.3">
      <c r="E304" s="111"/>
      <c r="M304" s="23"/>
      <c r="N304" s="22"/>
    </row>
    <row r="305" spans="5:14" ht="12.3">
      <c r="E305" s="111"/>
      <c r="M305" s="23"/>
      <c r="N305" s="22"/>
    </row>
    <row r="306" spans="5:14" ht="12.3">
      <c r="E306" s="111"/>
      <c r="M306" s="23"/>
      <c r="N306" s="22"/>
    </row>
    <row r="307" spans="5:14" ht="12.3">
      <c r="E307" s="111"/>
      <c r="M307" s="23"/>
      <c r="N307" s="22"/>
    </row>
    <row r="308" spans="5:14" ht="12.3">
      <c r="E308" s="111"/>
      <c r="M308" s="23"/>
      <c r="N308" s="22"/>
    </row>
    <row r="309" spans="5:14" ht="12.3">
      <c r="E309" s="111"/>
      <c r="M309" s="23"/>
      <c r="N309" s="22"/>
    </row>
    <row r="310" spans="5:14" ht="12.3">
      <c r="E310" s="111"/>
      <c r="M310" s="23"/>
      <c r="N310" s="22"/>
    </row>
    <row r="311" spans="5:14" ht="12.3">
      <c r="E311" s="111"/>
      <c r="M311" s="23"/>
      <c r="N311" s="22"/>
    </row>
    <row r="312" spans="5:14" ht="12.3">
      <c r="E312" s="111"/>
      <c r="M312" s="23"/>
      <c r="N312" s="22"/>
    </row>
    <row r="313" spans="5:14" ht="12.3">
      <c r="E313" s="111"/>
      <c r="M313" s="23"/>
      <c r="N313" s="22"/>
    </row>
    <row r="314" spans="5:14" ht="12.3">
      <c r="E314" s="111"/>
      <c r="M314" s="23"/>
      <c r="N314" s="22"/>
    </row>
    <row r="315" spans="5:14" ht="12.3">
      <c r="E315" s="111"/>
      <c r="M315" s="23"/>
      <c r="N315" s="22"/>
    </row>
    <row r="316" spans="5:14" ht="12.3">
      <c r="E316" s="111"/>
      <c r="M316" s="23"/>
      <c r="N316" s="22"/>
    </row>
    <row r="317" spans="5:14" ht="12.3">
      <c r="E317" s="111"/>
      <c r="M317" s="23"/>
      <c r="N317" s="22"/>
    </row>
    <row r="318" spans="5:14" ht="12.3">
      <c r="E318" s="111"/>
      <c r="M318" s="23"/>
      <c r="N318" s="22"/>
    </row>
    <row r="319" spans="5:14" ht="12.3">
      <c r="E319" s="111"/>
      <c r="M319" s="23"/>
      <c r="N319" s="22"/>
    </row>
    <row r="320" spans="5:14" ht="12.3">
      <c r="E320" s="111"/>
      <c r="M320" s="23"/>
      <c r="N320" s="22"/>
    </row>
    <row r="321" spans="5:14" ht="12.3">
      <c r="E321" s="111"/>
      <c r="M321" s="23"/>
      <c r="N321" s="22"/>
    </row>
    <row r="322" spans="5:14" ht="12.3">
      <c r="E322" s="111"/>
      <c r="M322" s="23"/>
      <c r="N322" s="22"/>
    </row>
    <row r="323" spans="5:14" ht="12.3">
      <c r="E323" s="111"/>
      <c r="M323" s="23"/>
      <c r="N323" s="22"/>
    </row>
    <row r="324" spans="5:14" ht="12.3">
      <c r="E324" s="111"/>
      <c r="M324" s="23"/>
      <c r="N324" s="22"/>
    </row>
    <row r="325" spans="5:14" ht="12.3">
      <c r="E325" s="111"/>
      <c r="M325" s="23"/>
      <c r="N325" s="22"/>
    </row>
    <row r="326" spans="5:14" ht="12.3">
      <c r="E326" s="111"/>
      <c r="M326" s="23"/>
      <c r="N326" s="22"/>
    </row>
    <row r="327" spans="5:14" ht="12.3">
      <c r="E327" s="111"/>
      <c r="M327" s="23"/>
      <c r="N327" s="22"/>
    </row>
    <row r="328" spans="5:14" ht="12.3">
      <c r="E328" s="111"/>
      <c r="M328" s="23"/>
      <c r="N328" s="22"/>
    </row>
    <row r="329" spans="5:14" ht="12.3">
      <c r="E329" s="111"/>
      <c r="M329" s="23"/>
      <c r="N329" s="22"/>
    </row>
    <row r="330" spans="5:14" ht="12.3">
      <c r="E330" s="111"/>
      <c r="M330" s="23"/>
      <c r="N330" s="22"/>
    </row>
    <row r="331" spans="5:14" ht="12.3">
      <c r="E331" s="111"/>
      <c r="M331" s="23"/>
      <c r="N331" s="22"/>
    </row>
    <row r="332" spans="5:14" ht="12.3">
      <c r="E332" s="111"/>
      <c r="M332" s="23"/>
      <c r="N332" s="22"/>
    </row>
    <row r="333" spans="5:14" ht="12.3">
      <c r="E333" s="111"/>
      <c r="M333" s="23"/>
      <c r="N333" s="22"/>
    </row>
    <row r="334" spans="5:14" ht="12.3">
      <c r="E334" s="111"/>
      <c r="M334" s="23"/>
      <c r="N334" s="22"/>
    </row>
    <row r="335" spans="5:14" ht="12.3">
      <c r="E335" s="111"/>
      <c r="M335" s="23"/>
      <c r="N335" s="22"/>
    </row>
    <row r="336" spans="5:14" ht="12.3">
      <c r="E336" s="111"/>
      <c r="M336" s="23"/>
      <c r="N336" s="22"/>
    </row>
    <row r="337" spans="5:14" ht="12.3">
      <c r="E337" s="111"/>
      <c r="M337" s="23"/>
      <c r="N337" s="22"/>
    </row>
    <row r="338" spans="5:14" ht="12.3">
      <c r="E338" s="111"/>
      <c r="M338" s="23"/>
      <c r="N338" s="22"/>
    </row>
    <row r="339" spans="5:14" ht="12.3">
      <c r="E339" s="111"/>
      <c r="M339" s="23"/>
      <c r="N339" s="22"/>
    </row>
    <row r="340" spans="5:14" ht="12.3">
      <c r="E340" s="111"/>
      <c r="M340" s="23"/>
      <c r="N340" s="22"/>
    </row>
    <row r="341" spans="5:14" ht="12.3">
      <c r="E341" s="111"/>
      <c r="M341" s="23"/>
      <c r="N341" s="22"/>
    </row>
    <row r="342" spans="5:14" ht="12.3">
      <c r="E342" s="111"/>
      <c r="M342" s="23"/>
      <c r="N342" s="22"/>
    </row>
    <row r="343" spans="5:14" ht="12.3">
      <c r="E343" s="111"/>
      <c r="M343" s="23"/>
      <c r="N343" s="22"/>
    </row>
    <row r="344" spans="5:14" ht="12.3">
      <c r="E344" s="111"/>
      <c r="M344" s="23"/>
      <c r="N344" s="22"/>
    </row>
    <row r="345" spans="5:14" ht="12.3">
      <c r="E345" s="111"/>
      <c r="M345" s="23"/>
      <c r="N345" s="22"/>
    </row>
    <row r="346" spans="5:14" ht="12.3">
      <c r="E346" s="111"/>
      <c r="M346" s="23"/>
      <c r="N346" s="22"/>
    </row>
    <row r="347" spans="5:14" ht="12.3">
      <c r="E347" s="111"/>
      <c r="M347" s="23"/>
      <c r="N347" s="22"/>
    </row>
    <row r="348" spans="5:14" ht="12.3">
      <c r="E348" s="111"/>
      <c r="M348" s="23"/>
      <c r="N348" s="22"/>
    </row>
    <row r="349" spans="5:14" ht="12.3">
      <c r="E349" s="111"/>
      <c r="M349" s="23"/>
      <c r="N349" s="22"/>
    </row>
    <row r="350" spans="5:14" ht="12.3">
      <c r="E350" s="111"/>
      <c r="M350" s="23"/>
      <c r="N350" s="22"/>
    </row>
    <row r="351" spans="5:14" ht="12.3">
      <c r="E351" s="111"/>
      <c r="M351" s="23"/>
      <c r="N351" s="22"/>
    </row>
    <row r="352" spans="5:14" ht="12.3">
      <c r="E352" s="111"/>
      <c r="M352" s="23"/>
      <c r="N352" s="22"/>
    </row>
    <row r="353" spans="5:14" ht="12.3">
      <c r="E353" s="111"/>
      <c r="M353" s="23"/>
      <c r="N353" s="22"/>
    </row>
    <row r="354" spans="5:14" ht="12.3">
      <c r="E354" s="111"/>
      <c r="M354" s="23"/>
      <c r="N354" s="22"/>
    </row>
    <row r="355" spans="5:14" ht="12.3">
      <c r="E355" s="111"/>
      <c r="M355" s="23"/>
      <c r="N355" s="22"/>
    </row>
    <row r="356" spans="5:14" ht="12.3">
      <c r="E356" s="111"/>
      <c r="M356" s="23"/>
      <c r="N356" s="22"/>
    </row>
    <row r="357" spans="5:14" ht="12.3">
      <c r="E357" s="111"/>
      <c r="M357" s="23"/>
      <c r="N357" s="22"/>
    </row>
    <row r="358" spans="5:14" ht="12.3">
      <c r="E358" s="111"/>
      <c r="M358" s="23"/>
      <c r="N358" s="22"/>
    </row>
    <row r="359" spans="5:14" ht="12.3">
      <c r="E359" s="111"/>
      <c r="M359" s="23"/>
      <c r="N359" s="22"/>
    </row>
    <row r="360" spans="5:14" ht="12.3">
      <c r="E360" s="111"/>
      <c r="M360" s="23"/>
      <c r="N360" s="22"/>
    </row>
    <row r="361" spans="5:14" ht="12.3">
      <c r="E361" s="111"/>
      <c r="M361" s="23"/>
      <c r="N361" s="22"/>
    </row>
    <row r="362" spans="5:14" ht="12.3">
      <c r="E362" s="111"/>
      <c r="M362" s="23"/>
      <c r="N362" s="22"/>
    </row>
    <row r="363" spans="5:14" ht="12.3">
      <c r="E363" s="111"/>
      <c r="M363" s="23"/>
      <c r="N363" s="22"/>
    </row>
    <row r="364" spans="5:14" ht="12.3">
      <c r="E364" s="111"/>
      <c r="M364" s="23"/>
      <c r="N364" s="22"/>
    </row>
    <row r="365" spans="5:14" ht="12.3">
      <c r="E365" s="111"/>
      <c r="M365" s="23"/>
      <c r="N365" s="22"/>
    </row>
    <row r="366" spans="5:14" ht="12.3">
      <c r="E366" s="111"/>
      <c r="M366" s="23"/>
      <c r="N366" s="22"/>
    </row>
    <row r="367" spans="5:14" ht="12.3">
      <c r="E367" s="111"/>
      <c r="M367" s="23"/>
      <c r="N367" s="22"/>
    </row>
    <row r="368" spans="5:14" ht="12.3">
      <c r="E368" s="111"/>
      <c r="M368" s="23"/>
      <c r="N368" s="22"/>
    </row>
    <row r="369" spans="5:14" ht="12.3">
      <c r="E369" s="111"/>
      <c r="M369" s="23"/>
      <c r="N369" s="22"/>
    </row>
    <row r="370" spans="5:14" ht="12.3">
      <c r="E370" s="111"/>
      <c r="M370" s="23"/>
      <c r="N370" s="22"/>
    </row>
    <row r="371" spans="5:14" ht="12.3">
      <c r="E371" s="111"/>
      <c r="M371" s="23"/>
      <c r="N371" s="22"/>
    </row>
    <row r="372" spans="5:14" ht="12.3">
      <c r="E372" s="111"/>
      <c r="M372" s="23"/>
      <c r="N372" s="22"/>
    </row>
    <row r="373" spans="5:14" ht="12.3">
      <c r="E373" s="111"/>
      <c r="M373" s="23"/>
      <c r="N373" s="22"/>
    </row>
    <row r="374" spans="5:14" ht="12.3">
      <c r="E374" s="111"/>
      <c r="M374" s="23"/>
      <c r="N374" s="22"/>
    </row>
    <row r="375" spans="5:14" ht="12.3">
      <c r="E375" s="111"/>
      <c r="M375" s="23"/>
      <c r="N375" s="22"/>
    </row>
    <row r="376" spans="5:14" ht="12.3">
      <c r="E376" s="111"/>
      <c r="M376" s="23"/>
      <c r="N376" s="22"/>
    </row>
    <row r="377" spans="5:14" ht="12.3">
      <c r="E377" s="111"/>
      <c r="M377" s="23"/>
      <c r="N377" s="22"/>
    </row>
    <row r="378" spans="5:14" ht="12.3">
      <c r="E378" s="111"/>
      <c r="M378" s="23"/>
      <c r="N378" s="22"/>
    </row>
    <row r="379" spans="5:14" ht="12.3">
      <c r="E379" s="111"/>
      <c r="M379" s="23"/>
      <c r="N379" s="22"/>
    </row>
    <row r="380" spans="5:14" ht="12.3">
      <c r="E380" s="111"/>
      <c r="M380" s="23"/>
      <c r="N380" s="22"/>
    </row>
    <row r="381" spans="5:14" ht="12.3">
      <c r="E381" s="111"/>
      <c r="M381" s="23"/>
      <c r="N381" s="22"/>
    </row>
    <row r="382" spans="5:14" ht="12.3">
      <c r="E382" s="111"/>
      <c r="M382" s="23"/>
      <c r="N382" s="22"/>
    </row>
    <row r="383" spans="5:14" ht="12.3">
      <c r="E383" s="111"/>
      <c r="M383" s="23"/>
      <c r="N383" s="22"/>
    </row>
    <row r="384" spans="5:14" ht="12.3">
      <c r="E384" s="111"/>
      <c r="M384" s="23"/>
      <c r="N384" s="22"/>
    </row>
    <row r="385" spans="5:14" ht="12.3">
      <c r="E385" s="111"/>
      <c r="M385" s="23"/>
      <c r="N385" s="22"/>
    </row>
    <row r="386" spans="5:14" ht="12.3">
      <c r="E386" s="111"/>
      <c r="M386" s="23"/>
      <c r="N386" s="22"/>
    </row>
    <row r="387" spans="5:14" ht="12.3">
      <c r="E387" s="111"/>
      <c r="M387" s="23"/>
      <c r="N387" s="22"/>
    </row>
    <row r="388" spans="5:14" ht="12.3">
      <c r="E388" s="111"/>
      <c r="M388" s="23"/>
      <c r="N388" s="22"/>
    </row>
    <row r="389" spans="5:14" ht="12.3">
      <c r="E389" s="111"/>
      <c r="M389" s="23"/>
      <c r="N389" s="22"/>
    </row>
    <row r="390" spans="5:14" ht="12.3">
      <c r="E390" s="111"/>
      <c r="M390" s="23"/>
      <c r="N390" s="22"/>
    </row>
    <row r="391" spans="5:14" ht="12.3">
      <c r="E391" s="111"/>
      <c r="M391" s="23"/>
      <c r="N391" s="22"/>
    </row>
    <row r="392" spans="5:14" ht="12.3">
      <c r="E392" s="111"/>
      <c r="M392" s="23"/>
      <c r="N392" s="22"/>
    </row>
    <row r="393" spans="5:14" ht="12.3">
      <c r="E393" s="111"/>
      <c r="M393" s="23"/>
      <c r="N393" s="22"/>
    </row>
    <row r="394" spans="5:14" ht="12.3">
      <c r="E394" s="111"/>
      <c r="M394" s="23"/>
      <c r="N394" s="22"/>
    </row>
    <row r="395" spans="5:14" ht="12.3">
      <c r="E395" s="111"/>
      <c r="M395" s="23"/>
      <c r="N395" s="22"/>
    </row>
    <row r="396" spans="5:14" ht="12.3">
      <c r="E396" s="111"/>
      <c r="M396" s="23"/>
      <c r="N396" s="22"/>
    </row>
    <row r="397" spans="5:14" ht="12.3">
      <c r="E397" s="111"/>
      <c r="M397" s="23"/>
      <c r="N397" s="22"/>
    </row>
    <row r="398" spans="5:14" ht="12.3">
      <c r="E398" s="111"/>
      <c r="M398" s="23"/>
      <c r="N398" s="22"/>
    </row>
    <row r="399" spans="5:14" ht="12.3">
      <c r="E399" s="111"/>
      <c r="M399" s="23"/>
      <c r="N399" s="22"/>
    </row>
    <row r="400" spans="5:14" ht="12.3">
      <c r="E400" s="111"/>
      <c r="M400" s="23"/>
      <c r="N400" s="22"/>
    </row>
    <row r="401" spans="5:14" ht="12.3">
      <c r="E401" s="111"/>
      <c r="M401" s="23"/>
      <c r="N401" s="22"/>
    </row>
    <row r="402" spans="5:14" ht="12.3">
      <c r="E402" s="111"/>
      <c r="M402" s="23"/>
      <c r="N402" s="22"/>
    </row>
    <row r="403" spans="5:14" ht="12.3">
      <c r="E403" s="111"/>
      <c r="M403" s="23"/>
      <c r="N403" s="22"/>
    </row>
    <row r="404" spans="5:14" ht="12.3">
      <c r="E404" s="111"/>
      <c r="M404" s="23"/>
      <c r="N404" s="22"/>
    </row>
    <row r="405" spans="5:14" ht="12.3">
      <c r="E405" s="111"/>
      <c r="M405" s="23"/>
      <c r="N405" s="22"/>
    </row>
    <row r="406" spans="5:14" ht="12.3">
      <c r="E406" s="111"/>
      <c r="M406" s="23"/>
      <c r="N406" s="22"/>
    </row>
    <row r="407" spans="5:14" ht="12.3">
      <c r="E407" s="111"/>
      <c r="M407" s="23"/>
      <c r="N407" s="22"/>
    </row>
    <row r="408" spans="5:14" ht="12.3">
      <c r="E408" s="111"/>
      <c r="M408" s="23"/>
      <c r="N408" s="22"/>
    </row>
    <row r="409" spans="5:14" ht="12.3">
      <c r="E409" s="111"/>
      <c r="M409" s="23"/>
      <c r="N409" s="22"/>
    </row>
    <row r="410" spans="5:14" ht="12.3">
      <c r="E410" s="111"/>
      <c r="M410" s="23"/>
      <c r="N410" s="22"/>
    </row>
    <row r="411" spans="5:14" ht="12.3">
      <c r="E411" s="111"/>
      <c r="M411" s="23"/>
      <c r="N411" s="22"/>
    </row>
    <row r="412" spans="5:14" ht="12.3">
      <c r="E412" s="111"/>
      <c r="M412" s="23"/>
      <c r="N412" s="22"/>
    </row>
    <row r="413" spans="5:14" ht="12.3">
      <c r="E413" s="111"/>
      <c r="M413" s="23"/>
      <c r="N413" s="22"/>
    </row>
    <row r="414" spans="5:14" ht="12.3">
      <c r="E414" s="111"/>
      <c r="M414" s="23"/>
      <c r="N414" s="22"/>
    </row>
    <row r="415" spans="5:14" ht="12.3">
      <c r="E415" s="111"/>
      <c r="M415" s="23"/>
      <c r="N415" s="22"/>
    </row>
    <row r="416" spans="5:14" ht="12.3">
      <c r="E416" s="111"/>
      <c r="M416" s="23"/>
      <c r="N416" s="22"/>
    </row>
    <row r="417" spans="5:14" ht="12.3">
      <c r="E417" s="111"/>
      <c r="M417" s="23"/>
      <c r="N417" s="22"/>
    </row>
    <row r="418" spans="5:14" ht="12.3">
      <c r="E418" s="111"/>
      <c r="M418" s="23"/>
      <c r="N418" s="22"/>
    </row>
    <row r="419" spans="5:14" ht="12.3">
      <c r="E419" s="111"/>
      <c r="M419" s="23"/>
      <c r="N419" s="22"/>
    </row>
    <row r="420" spans="5:14" ht="12.3">
      <c r="E420" s="111"/>
      <c r="M420" s="23"/>
      <c r="N420" s="22"/>
    </row>
    <row r="421" spans="5:14" ht="12.3">
      <c r="E421" s="111"/>
      <c r="M421" s="23"/>
      <c r="N421" s="22"/>
    </row>
    <row r="422" spans="5:14" ht="12.3">
      <c r="E422" s="111"/>
      <c r="M422" s="23"/>
      <c r="N422" s="22"/>
    </row>
    <row r="423" spans="5:14" ht="12.3">
      <c r="E423" s="111"/>
      <c r="M423" s="23"/>
      <c r="N423" s="22"/>
    </row>
    <row r="424" spans="5:14" ht="12.3">
      <c r="E424" s="111"/>
      <c r="M424" s="23"/>
      <c r="N424" s="22"/>
    </row>
    <row r="425" spans="5:14" ht="12.3">
      <c r="E425" s="111"/>
      <c r="M425" s="23"/>
      <c r="N425" s="22"/>
    </row>
    <row r="426" spans="5:14" ht="12.3">
      <c r="E426" s="111"/>
      <c r="M426" s="23"/>
      <c r="N426" s="22"/>
    </row>
    <row r="427" spans="5:14" ht="12.3">
      <c r="E427" s="111"/>
      <c r="M427" s="23"/>
      <c r="N427" s="22"/>
    </row>
    <row r="428" spans="5:14" ht="12.3">
      <c r="E428" s="111"/>
      <c r="M428" s="23"/>
      <c r="N428" s="22"/>
    </row>
    <row r="429" spans="5:14" ht="12.3">
      <c r="E429" s="111"/>
      <c r="M429" s="23"/>
      <c r="N429" s="22"/>
    </row>
    <row r="430" spans="5:14" ht="12.3">
      <c r="E430" s="111"/>
      <c r="M430" s="23"/>
      <c r="N430" s="22"/>
    </row>
    <row r="431" spans="5:14" ht="12.3">
      <c r="E431" s="111"/>
      <c r="M431" s="23"/>
      <c r="N431" s="22"/>
    </row>
    <row r="432" spans="5:14" ht="12.3">
      <c r="E432" s="111"/>
      <c r="M432" s="23"/>
      <c r="N432" s="22"/>
    </row>
    <row r="433" spans="5:14" ht="12.3">
      <c r="E433" s="111"/>
      <c r="M433" s="23"/>
      <c r="N433" s="22"/>
    </row>
    <row r="434" spans="5:14" ht="12.3">
      <c r="E434" s="111"/>
      <c r="M434" s="23"/>
      <c r="N434" s="22"/>
    </row>
    <row r="435" spans="5:14" ht="12.3">
      <c r="E435" s="111"/>
      <c r="M435" s="23"/>
      <c r="N435" s="22"/>
    </row>
    <row r="436" spans="5:14" ht="12.3">
      <c r="E436" s="111"/>
      <c r="M436" s="23"/>
      <c r="N436" s="22"/>
    </row>
    <row r="437" spans="5:14" ht="12.3">
      <c r="E437" s="111"/>
      <c r="M437" s="23"/>
      <c r="N437" s="22"/>
    </row>
    <row r="438" spans="5:14" ht="12.3">
      <c r="E438" s="111"/>
      <c r="M438" s="23"/>
      <c r="N438" s="22"/>
    </row>
    <row r="439" spans="5:14" ht="12.3">
      <c r="E439" s="111"/>
      <c r="M439" s="23"/>
      <c r="N439" s="22"/>
    </row>
    <row r="440" spans="5:14" ht="12.3">
      <c r="E440" s="111"/>
      <c r="M440" s="23"/>
      <c r="N440" s="22"/>
    </row>
    <row r="441" spans="5:14" ht="12.3">
      <c r="E441" s="111"/>
      <c r="M441" s="23"/>
      <c r="N441" s="22"/>
    </row>
    <row r="442" spans="5:14" ht="12.3">
      <c r="E442" s="111"/>
      <c r="M442" s="23"/>
      <c r="N442" s="22"/>
    </row>
    <row r="443" spans="5:14" ht="12.3">
      <c r="E443" s="111"/>
      <c r="M443" s="23"/>
      <c r="N443" s="22"/>
    </row>
    <row r="444" spans="5:14" ht="12.3">
      <c r="E444" s="111"/>
      <c r="M444" s="23"/>
      <c r="N444" s="22"/>
    </row>
    <row r="445" spans="5:14" ht="12.3">
      <c r="E445" s="111"/>
      <c r="M445" s="23"/>
      <c r="N445" s="22"/>
    </row>
    <row r="446" spans="5:14" ht="12.3">
      <c r="E446" s="111"/>
      <c r="M446" s="23"/>
      <c r="N446" s="22"/>
    </row>
    <row r="447" spans="5:14" ht="12.3">
      <c r="E447" s="111"/>
      <c r="M447" s="23"/>
      <c r="N447" s="22"/>
    </row>
    <row r="448" spans="5:14" ht="12.3">
      <c r="E448" s="111"/>
      <c r="M448" s="23"/>
      <c r="N448" s="22"/>
    </row>
    <row r="449" spans="5:14" ht="12.3">
      <c r="E449" s="111"/>
      <c r="M449" s="23"/>
      <c r="N449" s="22"/>
    </row>
    <row r="450" spans="5:14" ht="12.3">
      <c r="E450" s="111"/>
      <c r="M450" s="23"/>
      <c r="N450" s="22"/>
    </row>
    <row r="451" spans="5:14" ht="12.3">
      <c r="E451" s="111"/>
      <c r="M451" s="23"/>
      <c r="N451" s="22"/>
    </row>
    <row r="452" spans="5:14" ht="12.3">
      <c r="E452" s="111"/>
      <c r="M452" s="23"/>
      <c r="N452" s="22"/>
    </row>
    <row r="453" spans="5:14" ht="12.3">
      <c r="E453" s="111"/>
      <c r="M453" s="23"/>
      <c r="N453" s="22"/>
    </row>
    <row r="454" spans="5:14" ht="12.3">
      <c r="E454" s="111"/>
      <c r="M454" s="23"/>
      <c r="N454" s="22"/>
    </row>
    <row r="455" spans="5:14" ht="12.3">
      <c r="E455" s="111"/>
      <c r="M455" s="23"/>
      <c r="N455" s="22"/>
    </row>
    <row r="456" spans="5:14" ht="12.3">
      <c r="E456" s="111"/>
      <c r="M456" s="23"/>
      <c r="N456" s="22"/>
    </row>
    <row r="457" spans="5:14" ht="12.3">
      <c r="E457" s="111"/>
      <c r="M457" s="23"/>
      <c r="N457" s="22"/>
    </row>
    <row r="458" spans="5:14" ht="12.3">
      <c r="E458" s="111"/>
      <c r="M458" s="23"/>
      <c r="N458" s="22"/>
    </row>
    <row r="459" spans="5:14" ht="12.3">
      <c r="E459" s="111"/>
      <c r="M459" s="23"/>
      <c r="N459" s="22"/>
    </row>
    <row r="460" spans="5:14" ht="12.3">
      <c r="E460" s="111"/>
      <c r="M460" s="23"/>
      <c r="N460" s="22"/>
    </row>
    <row r="461" spans="5:14" ht="12.3">
      <c r="E461" s="111"/>
      <c r="M461" s="23"/>
      <c r="N461" s="22"/>
    </row>
    <row r="462" spans="5:14" ht="12.3">
      <c r="E462" s="111"/>
      <c r="M462" s="23"/>
      <c r="N462" s="22"/>
    </row>
    <row r="463" spans="5:14" ht="12.3">
      <c r="E463" s="111"/>
      <c r="M463" s="23"/>
      <c r="N463" s="22"/>
    </row>
    <row r="464" spans="5:14" ht="12.3">
      <c r="E464" s="111"/>
      <c r="M464" s="23"/>
      <c r="N464" s="22"/>
    </row>
    <row r="465" spans="5:14" ht="12.3">
      <c r="E465" s="111"/>
      <c r="M465" s="23"/>
      <c r="N465" s="22"/>
    </row>
    <row r="466" spans="5:14" ht="12.3">
      <c r="E466" s="111"/>
      <c r="M466" s="23"/>
      <c r="N466" s="22"/>
    </row>
    <row r="467" spans="5:14" ht="12.3">
      <c r="E467" s="111"/>
      <c r="M467" s="23"/>
      <c r="N467" s="22"/>
    </row>
    <row r="468" spans="5:14" ht="12.3">
      <c r="E468" s="111"/>
      <c r="M468" s="23"/>
      <c r="N468" s="22"/>
    </row>
    <row r="469" spans="5:14" ht="12.3">
      <c r="E469" s="111"/>
      <c r="M469" s="23"/>
      <c r="N469" s="22"/>
    </row>
    <row r="470" spans="5:14" ht="12.3">
      <c r="E470" s="111"/>
      <c r="M470" s="23"/>
      <c r="N470" s="22"/>
    </row>
    <row r="471" spans="5:14" ht="12.3">
      <c r="E471" s="111"/>
      <c r="M471" s="23"/>
      <c r="N471" s="22"/>
    </row>
    <row r="472" spans="5:14" ht="12.3">
      <c r="E472" s="111"/>
      <c r="M472" s="23"/>
      <c r="N472" s="22"/>
    </row>
    <row r="473" spans="5:14" ht="12.3">
      <c r="E473" s="111"/>
      <c r="M473" s="23"/>
      <c r="N473" s="22"/>
    </row>
    <row r="474" spans="5:14" ht="12.3">
      <c r="E474" s="111"/>
      <c r="M474" s="23"/>
      <c r="N474" s="22"/>
    </row>
    <row r="475" spans="5:14" ht="12.3">
      <c r="E475" s="111"/>
      <c r="M475" s="23"/>
      <c r="N475" s="22"/>
    </row>
    <row r="476" spans="5:14" ht="12.3">
      <c r="E476" s="111"/>
      <c r="M476" s="23"/>
      <c r="N476" s="22"/>
    </row>
    <row r="477" spans="5:14" ht="12.3">
      <c r="E477" s="111"/>
      <c r="M477" s="23"/>
      <c r="N477" s="22"/>
    </row>
    <row r="478" spans="5:14" ht="12.3">
      <c r="E478" s="111"/>
      <c r="M478" s="23"/>
      <c r="N478" s="22"/>
    </row>
    <row r="479" spans="5:14" ht="12.3">
      <c r="E479" s="111"/>
      <c r="M479" s="23"/>
      <c r="N479" s="22"/>
    </row>
    <row r="480" spans="5:14" ht="12.3">
      <c r="E480" s="111"/>
      <c r="M480" s="23"/>
      <c r="N480" s="22"/>
    </row>
    <row r="481" spans="5:14" ht="12.3">
      <c r="E481" s="111"/>
      <c r="M481" s="23"/>
      <c r="N481" s="22"/>
    </row>
    <row r="482" spans="5:14" ht="12.3">
      <c r="E482" s="111"/>
      <c r="M482" s="23"/>
      <c r="N482" s="22"/>
    </row>
    <row r="483" spans="5:14" ht="12.3">
      <c r="E483" s="111"/>
      <c r="M483" s="23"/>
      <c r="N483" s="22"/>
    </row>
    <row r="484" spans="5:14" ht="12.3">
      <c r="E484" s="111"/>
      <c r="M484" s="23"/>
      <c r="N484" s="22"/>
    </row>
    <row r="485" spans="5:14" ht="12.3">
      <c r="E485" s="111"/>
      <c r="M485" s="23"/>
      <c r="N485" s="22"/>
    </row>
    <row r="486" spans="5:14" ht="12.3">
      <c r="E486" s="111"/>
      <c r="M486" s="23"/>
      <c r="N486" s="22"/>
    </row>
    <row r="487" spans="5:14" ht="12.3">
      <c r="E487" s="111"/>
      <c r="M487" s="23"/>
      <c r="N487" s="22"/>
    </row>
    <row r="488" spans="5:14" ht="12.3">
      <c r="E488" s="111"/>
      <c r="M488" s="23"/>
      <c r="N488" s="22"/>
    </row>
    <row r="489" spans="5:14" ht="12.3">
      <c r="E489" s="111"/>
      <c r="M489" s="23"/>
      <c r="N489" s="22"/>
    </row>
    <row r="490" spans="5:14" ht="12.3">
      <c r="E490" s="111"/>
      <c r="M490" s="23"/>
      <c r="N490" s="22"/>
    </row>
    <row r="491" spans="5:14" ht="12.3">
      <c r="E491" s="111"/>
      <c r="M491" s="23"/>
      <c r="N491" s="22"/>
    </row>
    <row r="492" spans="5:14" ht="12.3">
      <c r="E492" s="111"/>
      <c r="M492" s="23"/>
      <c r="N492" s="22"/>
    </row>
    <row r="493" spans="5:14" ht="12.3">
      <c r="E493" s="111"/>
      <c r="M493" s="23"/>
      <c r="N493" s="22"/>
    </row>
    <row r="494" spans="5:14" ht="12.3">
      <c r="E494" s="111"/>
      <c r="M494" s="23"/>
      <c r="N494" s="22"/>
    </row>
    <row r="495" spans="5:14" ht="12.3">
      <c r="E495" s="111"/>
      <c r="M495" s="23"/>
      <c r="N495" s="22"/>
    </row>
    <row r="496" spans="5:14" ht="12.3">
      <c r="E496" s="111"/>
      <c r="M496" s="23"/>
      <c r="N496" s="22"/>
    </row>
    <row r="497" spans="5:14" ht="12.3">
      <c r="E497" s="111"/>
      <c r="M497" s="23"/>
      <c r="N497" s="22"/>
    </row>
    <row r="498" spans="5:14" ht="12.3">
      <c r="E498" s="111"/>
      <c r="M498" s="23"/>
      <c r="N498" s="22"/>
    </row>
    <row r="499" spans="5:14" ht="12.3">
      <c r="E499" s="111"/>
      <c r="M499" s="23"/>
      <c r="N499" s="22"/>
    </row>
    <row r="500" spans="5:14" ht="12.3">
      <c r="E500" s="111"/>
      <c r="M500" s="23"/>
      <c r="N500" s="22"/>
    </row>
    <row r="501" spans="5:14" ht="12.3">
      <c r="E501" s="111"/>
      <c r="M501" s="23"/>
      <c r="N501" s="22"/>
    </row>
    <row r="502" spans="5:14" ht="12.3">
      <c r="E502" s="111"/>
      <c r="M502" s="23"/>
      <c r="N502" s="22"/>
    </row>
    <row r="503" spans="5:14" ht="12.3">
      <c r="E503" s="111"/>
      <c r="M503" s="23"/>
      <c r="N503" s="22"/>
    </row>
    <row r="504" spans="5:14" ht="12.3">
      <c r="E504" s="111"/>
      <c r="M504" s="23"/>
      <c r="N504" s="22"/>
    </row>
    <row r="505" spans="5:14" ht="12.3">
      <c r="E505" s="111"/>
      <c r="M505" s="23"/>
      <c r="N505" s="22"/>
    </row>
    <row r="506" spans="5:14" ht="12.3">
      <c r="E506" s="111"/>
      <c r="M506" s="23"/>
      <c r="N506" s="22"/>
    </row>
    <row r="507" spans="5:14" ht="12.3">
      <c r="E507" s="111"/>
      <c r="M507" s="23"/>
      <c r="N507" s="22"/>
    </row>
    <row r="508" spans="5:14" ht="12.3">
      <c r="E508" s="111"/>
      <c r="M508" s="23"/>
      <c r="N508" s="22"/>
    </row>
    <row r="509" spans="5:14" ht="12.3">
      <c r="E509" s="111"/>
      <c r="M509" s="23"/>
      <c r="N509" s="22"/>
    </row>
    <row r="510" spans="5:14" ht="12.3">
      <c r="E510" s="111"/>
      <c r="M510" s="23"/>
      <c r="N510" s="22"/>
    </row>
    <row r="511" spans="5:14" ht="12.3">
      <c r="E511" s="111"/>
      <c r="M511" s="23"/>
      <c r="N511" s="22"/>
    </row>
    <row r="512" spans="5:14" ht="12.3">
      <c r="E512" s="111"/>
      <c r="M512" s="23"/>
      <c r="N512" s="22"/>
    </row>
    <row r="513" spans="5:14" ht="12.3">
      <c r="E513" s="111"/>
      <c r="M513" s="23"/>
      <c r="N513" s="22"/>
    </row>
    <row r="514" spans="5:14" ht="12.3">
      <c r="E514" s="111"/>
      <c r="M514" s="23"/>
      <c r="N514" s="22"/>
    </row>
    <row r="515" spans="5:14" ht="12.3">
      <c r="E515" s="111"/>
      <c r="M515" s="23"/>
      <c r="N515" s="22"/>
    </row>
    <row r="516" spans="5:14" ht="12.3">
      <c r="E516" s="111"/>
      <c r="M516" s="23"/>
      <c r="N516" s="22"/>
    </row>
    <row r="517" spans="5:14" ht="12.3">
      <c r="E517" s="111"/>
      <c r="M517" s="23"/>
      <c r="N517" s="22"/>
    </row>
    <row r="518" spans="5:14" ht="12.3">
      <c r="E518" s="111"/>
      <c r="M518" s="23"/>
      <c r="N518" s="22"/>
    </row>
    <row r="519" spans="5:14" ht="12.3">
      <c r="E519" s="111"/>
      <c r="M519" s="23"/>
      <c r="N519" s="22"/>
    </row>
    <row r="520" spans="5:14" ht="12.3">
      <c r="E520" s="111"/>
      <c r="M520" s="23"/>
      <c r="N520" s="22"/>
    </row>
    <row r="521" spans="5:14" ht="12.3">
      <c r="E521" s="111"/>
      <c r="M521" s="23"/>
      <c r="N521" s="22"/>
    </row>
    <row r="522" spans="5:14" ht="12.3">
      <c r="E522" s="111"/>
      <c r="M522" s="23"/>
      <c r="N522" s="22"/>
    </row>
    <row r="523" spans="5:14" ht="12.3">
      <c r="E523" s="111"/>
      <c r="M523" s="23"/>
      <c r="N523" s="22"/>
    </row>
    <row r="524" spans="5:14" ht="12.3">
      <c r="E524" s="111"/>
      <c r="M524" s="23"/>
      <c r="N524" s="22"/>
    </row>
    <row r="525" spans="5:14" ht="12.3">
      <c r="E525" s="111"/>
      <c r="M525" s="23"/>
      <c r="N525" s="22"/>
    </row>
    <row r="526" spans="5:14" ht="12.3">
      <c r="E526" s="111"/>
      <c r="M526" s="23"/>
      <c r="N526" s="22"/>
    </row>
    <row r="527" spans="5:14" ht="12.3">
      <c r="E527" s="111"/>
      <c r="M527" s="23"/>
      <c r="N527" s="22"/>
    </row>
    <row r="528" spans="5:14" ht="12.3">
      <c r="E528" s="111"/>
      <c r="M528" s="23"/>
      <c r="N528" s="22"/>
    </row>
    <row r="529" spans="5:14" ht="12.3">
      <c r="E529" s="111"/>
      <c r="M529" s="23"/>
      <c r="N529" s="22"/>
    </row>
    <row r="530" spans="5:14" ht="12.3">
      <c r="E530" s="111"/>
      <c r="M530" s="23"/>
      <c r="N530" s="22"/>
    </row>
    <row r="531" spans="5:14" ht="12.3">
      <c r="E531" s="111"/>
      <c r="M531" s="23"/>
      <c r="N531" s="22"/>
    </row>
    <row r="532" spans="5:14" ht="12.3">
      <c r="E532" s="111"/>
      <c r="M532" s="23"/>
      <c r="N532" s="22"/>
    </row>
    <row r="533" spans="5:14" ht="12.3">
      <c r="E533" s="111"/>
      <c r="M533" s="23"/>
      <c r="N533" s="22"/>
    </row>
    <row r="534" spans="5:14" ht="12.3">
      <c r="E534" s="111"/>
      <c r="M534" s="23"/>
      <c r="N534" s="22"/>
    </row>
    <row r="535" spans="5:14" ht="12.3">
      <c r="E535" s="111"/>
      <c r="M535" s="23"/>
      <c r="N535" s="22"/>
    </row>
    <row r="536" spans="5:14" ht="12.3">
      <c r="E536" s="111"/>
      <c r="M536" s="23"/>
      <c r="N536" s="22"/>
    </row>
    <row r="537" spans="5:14" ht="12.3">
      <c r="E537" s="111"/>
      <c r="M537" s="23"/>
      <c r="N537" s="22"/>
    </row>
    <row r="538" spans="5:14" ht="12.3">
      <c r="E538" s="111"/>
      <c r="M538" s="23"/>
      <c r="N538" s="22"/>
    </row>
    <row r="539" spans="5:14" ht="12.3">
      <c r="E539" s="111"/>
      <c r="M539" s="23"/>
      <c r="N539" s="22"/>
    </row>
    <row r="540" spans="5:14" ht="12.3">
      <c r="E540" s="111"/>
      <c r="M540" s="23"/>
      <c r="N540" s="22"/>
    </row>
    <row r="541" spans="5:14" ht="12.3">
      <c r="E541" s="111"/>
      <c r="M541" s="23"/>
      <c r="N541" s="22"/>
    </row>
    <row r="542" spans="5:14" ht="12.3">
      <c r="E542" s="111"/>
      <c r="M542" s="23"/>
      <c r="N542" s="22"/>
    </row>
    <row r="543" spans="5:14" ht="12.3">
      <c r="E543" s="111"/>
      <c r="M543" s="23"/>
      <c r="N543" s="22"/>
    </row>
    <row r="544" spans="5:14" ht="12.3">
      <c r="E544" s="111"/>
      <c r="M544" s="23"/>
      <c r="N544" s="22"/>
    </row>
    <row r="545" spans="5:14" ht="12.3">
      <c r="E545" s="111"/>
      <c r="M545" s="23"/>
      <c r="N545" s="22"/>
    </row>
    <row r="546" spans="5:14" ht="12.3">
      <c r="E546" s="111"/>
      <c r="M546" s="23"/>
      <c r="N546" s="22"/>
    </row>
    <row r="547" spans="5:14" ht="12.3">
      <c r="E547" s="111"/>
      <c r="M547" s="23"/>
      <c r="N547" s="22"/>
    </row>
    <row r="548" spans="5:14" ht="12.3">
      <c r="E548" s="111"/>
      <c r="M548" s="23"/>
      <c r="N548" s="22"/>
    </row>
    <row r="549" spans="5:14" ht="12.3">
      <c r="E549" s="111"/>
      <c r="M549" s="23"/>
      <c r="N549" s="22"/>
    </row>
    <row r="550" spans="5:14" ht="12.3">
      <c r="E550" s="111"/>
      <c r="M550" s="23"/>
      <c r="N550" s="22"/>
    </row>
    <row r="551" spans="5:14" ht="12.3">
      <c r="E551" s="111"/>
      <c r="M551" s="23"/>
      <c r="N551" s="22"/>
    </row>
    <row r="552" spans="5:14" ht="12.3">
      <c r="E552" s="111"/>
      <c r="M552" s="23"/>
      <c r="N552" s="22"/>
    </row>
    <row r="553" spans="5:14" ht="12.3">
      <c r="E553" s="111"/>
      <c r="M553" s="23"/>
      <c r="N553" s="22"/>
    </row>
    <row r="554" spans="5:14" ht="12.3">
      <c r="E554" s="111"/>
      <c r="M554" s="23"/>
      <c r="N554" s="22"/>
    </row>
    <row r="555" spans="5:14" ht="12.3">
      <c r="E555" s="111"/>
      <c r="M555" s="23"/>
      <c r="N555" s="22"/>
    </row>
    <row r="556" spans="5:14" ht="12.3">
      <c r="E556" s="111"/>
      <c r="M556" s="23"/>
      <c r="N556" s="22"/>
    </row>
    <row r="557" spans="5:14" ht="12.3">
      <c r="E557" s="111"/>
      <c r="M557" s="23"/>
      <c r="N557" s="22"/>
    </row>
    <row r="558" spans="5:14" ht="12.3">
      <c r="E558" s="111"/>
      <c r="M558" s="23"/>
      <c r="N558" s="22"/>
    </row>
    <row r="559" spans="5:14" ht="12.3">
      <c r="E559" s="111"/>
      <c r="M559" s="23"/>
      <c r="N559" s="22"/>
    </row>
    <row r="560" spans="5:14" ht="12.3">
      <c r="E560" s="111"/>
      <c r="M560" s="23"/>
      <c r="N560" s="22"/>
    </row>
    <row r="561" spans="5:14" ht="12.3">
      <c r="E561" s="111"/>
      <c r="M561" s="23"/>
      <c r="N561" s="22"/>
    </row>
    <row r="562" spans="5:14" ht="12.3">
      <c r="E562" s="111"/>
      <c r="M562" s="23"/>
      <c r="N562" s="22"/>
    </row>
    <row r="563" spans="5:14" ht="12.3">
      <c r="E563" s="111"/>
      <c r="M563" s="23"/>
      <c r="N563" s="22"/>
    </row>
    <row r="564" spans="5:14" ht="12.3">
      <c r="E564" s="111"/>
      <c r="M564" s="23"/>
      <c r="N564" s="22"/>
    </row>
    <row r="565" spans="5:14" ht="12.3">
      <c r="E565" s="111"/>
      <c r="M565" s="23"/>
      <c r="N565" s="22"/>
    </row>
    <row r="566" spans="5:14" ht="12.3">
      <c r="E566" s="111"/>
      <c r="M566" s="23"/>
      <c r="N566" s="22"/>
    </row>
    <row r="567" spans="5:14" ht="12.3">
      <c r="E567" s="111"/>
      <c r="M567" s="23"/>
      <c r="N567" s="22"/>
    </row>
    <row r="568" spans="5:14" ht="12.3">
      <c r="E568" s="111"/>
      <c r="M568" s="23"/>
      <c r="N568" s="22"/>
    </row>
    <row r="569" spans="5:14" ht="12.3">
      <c r="E569" s="111"/>
      <c r="M569" s="23"/>
      <c r="N569" s="22"/>
    </row>
    <row r="570" spans="5:14" ht="12.3">
      <c r="E570" s="111"/>
      <c r="M570" s="23"/>
      <c r="N570" s="22"/>
    </row>
    <row r="571" spans="5:14" ht="12.3">
      <c r="E571" s="111"/>
      <c r="M571" s="23"/>
      <c r="N571" s="22"/>
    </row>
    <row r="572" spans="5:14" ht="12.3">
      <c r="E572" s="111"/>
      <c r="M572" s="23"/>
      <c r="N572" s="22"/>
    </row>
    <row r="573" spans="5:14" ht="12.3">
      <c r="E573" s="111"/>
      <c r="M573" s="23"/>
      <c r="N573" s="22"/>
    </row>
    <row r="574" spans="5:14" ht="12.3">
      <c r="E574" s="111"/>
      <c r="M574" s="23"/>
      <c r="N574" s="22"/>
    </row>
    <row r="575" spans="5:14" ht="12.3">
      <c r="E575" s="111"/>
      <c r="M575" s="23"/>
      <c r="N575" s="22"/>
    </row>
    <row r="576" spans="5:14" ht="12.3">
      <c r="E576" s="111"/>
      <c r="M576" s="23"/>
      <c r="N576" s="22"/>
    </row>
    <row r="577" spans="5:14" ht="12.3">
      <c r="E577" s="111"/>
      <c r="M577" s="23"/>
      <c r="N577" s="22"/>
    </row>
    <row r="578" spans="5:14" ht="12.3">
      <c r="E578" s="111"/>
      <c r="M578" s="23"/>
      <c r="N578" s="22"/>
    </row>
    <row r="579" spans="5:14" ht="12.3">
      <c r="E579" s="111"/>
      <c r="M579" s="23"/>
      <c r="N579" s="22"/>
    </row>
    <row r="580" spans="5:14" ht="12.3">
      <c r="E580" s="111"/>
      <c r="M580" s="23"/>
      <c r="N580" s="22"/>
    </row>
    <row r="581" spans="5:14" ht="12.3">
      <c r="E581" s="111"/>
      <c r="M581" s="23"/>
      <c r="N581" s="22"/>
    </row>
    <row r="582" spans="5:14" ht="12.3">
      <c r="E582" s="111"/>
      <c r="M582" s="23"/>
      <c r="N582" s="22"/>
    </row>
    <row r="583" spans="5:14" ht="12.3">
      <c r="E583" s="111"/>
      <c r="M583" s="23"/>
      <c r="N583" s="22"/>
    </row>
    <row r="584" spans="5:14" ht="12.3">
      <c r="E584" s="111"/>
      <c r="M584" s="23"/>
      <c r="N584" s="22"/>
    </row>
    <row r="585" spans="5:14" ht="12.3">
      <c r="E585" s="111"/>
      <c r="M585" s="23"/>
      <c r="N585" s="22"/>
    </row>
    <row r="586" spans="5:14" ht="12.3">
      <c r="E586" s="111"/>
      <c r="M586" s="23"/>
      <c r="N586" s="22"/>
    </row>
    <row r="587" spans="5:14" ht="12.3">
      <c r="E587" s="111"/>
      <c r="M587" s="23"/>
      <c r="N587" s="22"/>
    </row>
    <row r="588" spans="5:14" ht="12.3">
      <c r="E588" s="111"/>
      <c r="M588" s="23"/>
      <c r="N588" s="22"/>
    </row>
    <row r="589" spans="5:14" ht="12.3">
      <c r="E589" s="111"/>
      <c r="M589" s="23"/>
      <c r="N589" s="22"/>
    </row>
    <row r="590" spans="5:14" ht="12.3">
      <c r="E590" s="111"/>
      <c r="M590" s="23"/>
      <c r="N590" s="22"/>
    </row>
    <row r="591" spans="5:14" ht="12.3">
      <c r="E591" s="111"/>
      <c r="M591" s="23"/>
      <c r="N591" s="22"/>
    </row>
    <row r="592" spans="5:14" ht="12.3">
      <c r="E592" s="111"/>
      <c r="M592" s="23"/>
      <c r="N592" s="22"/>
    </row>
    <row r="593" spans="5:14" ht="12.3">
      <c r="E593" s="111"/>
      <c r="M593" s="23"/>
      <c r="N593" s="22"/>
    </row>
    <row r="594" spans="5:14" ht="12.3">
      <c r="E594" s="111"/>
      <c r="M594" s="23"/>
      <c r="N594" s="22"/>
    </row>
    <row r="595" spans="5:14" ht="12.3">
      <c r="E595" s="111"/>
      <c r="M595" s="23"/>
      <c r="N595" s="22"/>
    </row>
    <row r="596" spans="5:14" ht="12.3">
      <c r="E596" s="111"/>
      <c r="M596" s="23"/>
      <c r="N596" s="22"/>
    </row>
    <row r="597" spans="5:14" ht="12.3">
      <c r="E597" s="111"/>
      <c r="M597" s="23"/>
      <c r="N597" s="22"/>
    </row>
    <row r="598" spans="5:14" ht="12.3">
      <c r="E598" s="111"/>
      <c r="M598" s="23"/>
      <c r="N598" s="22"/>
    </row>
    <row r="599" spans="5:14" ht="12.3">
      <c r="E599" s="111"/>
      <c r="M599" s="23"/>
      <c r="N599" s="22"/>
    </row>
    <row r="600" spans="5:14" ht="12.3">
      <c r="E600" s="111"/>
      <c r="M600" s="23"/>
      <c r="N600" s="22"/>
    </row>
    <row r="601" spans="5:14" ht="12.3">
      <c r="E601" s="111"/>
      <c r="M601" s="23"/>
      <c r="N601" s="22"/>
    </row>
    <row r="602" spans="5:14" ht="12.3">
      <c r="E602" s="111"/>
      <c r="M602" s="23"/>
      <c r="N602" s="22"/>
    </row>
    <row r="603" spans="5:14" ht="12.3">
      <c r="E603" s="111"/>
      <c r="M603" s="23"/>
      <c r="N603" s="22"/>
    </row>
    <row r="604" spans="5:14" ht="12.3">
      <c r="E604" s="111"/>
      <c r="M604" s="23"/>
      <c r="N604" s="22"/>
    </row>
    <row r="605" spans="5:14" ht="12.3">
      <c r="E605" s="111"/>
      <c r="M605" s="23"/>
      <c r="N605" s="22"/>
    </row>
    <row r="606" spans="5:14" ht="12.3">
      <c r="E606" s="111"/>
      <c r="M606" s="23"/>
      <c r="N606" s="22"/>
    </row>
    <row r="607" spans="5:14" ht="12.3">
      <c r="E607" s="111"/>
      <c r="M607" s="23"/>
      <c r="N607" s="22"/>
    </row>
    <row r="608" spans="5:14" ht="12.3">
      <c r="E608" s="111"/>
      <c r="M608" s="23"/>
      <c r="N608" s="22"/>
    </row>
    <row r="609" spans="5:14" ht="12.3">
      <c r="E609" s="111"/>
      <c r="M609" s="23"/>
      <c r="N609" s="22"/>
    </row>
    <row r="610" spans="5:14" ht="12.3">
      <c r="E610" s="111"/>
      <c r="M610" s="23"/>
      <c r="N610" s="22"/>
    </row>
    <row r="611" spans="5:14" ht="12.3">
      <c r="E611" s="111"/>
      <c r="M611" s="23"/>
      <c r="N611" s="22"/>
    </row>
    <row r="612" spans="5:14" ht="12.3">
      <c r="E612" s="111"/>
      <c r="M612" s="23"/>
      <c r="N612" s="22"/>
    </row>
    <row r="613" spans="5:14" ht="12.3">
      <c r="E613" s="111"/>
      <c r="M613" s="23"/>
      <c r="N613" s="22"/>
    </row>
    <row r="614" spans="5:14" ht="12.3">
      <c r="E614" s="111"/>
      <c r="M614" s="23"/>
      <c r="N614" s="22"/>
    </row>
    <row r="615" spans="5:14" ht="12.3">
      <c r="E615" s="111"/>
      <c r="M615" s="23"/>
      <c r="N615" s="22"/>
    </row>
    <row r="616" spans="5:14" ht="12.3">
      <c r="E616" s="111"/>
      <c r="M616" s="23"/>
      <c r="N616" s="22"/>
    </row>
    <row r="617" spans="5:14" ht="12.3">
      <c r="E617" s="111"/>
      <c r="M617" s="23"/>
      <c r="N617" s="22"/>
    </row>
    <row r="618" spans="5:14" ht="12.3">
      <c r="E618" s="111"/>
      <c r="M618" s="23"/>
      <c r="N618" s="22"/>
    </row>
    <row r="619" spans="5:14" ht="12.3">
      <c r="E619" s="111"/>
      <c r="M619" s="23"/>
      <c r="N619" s="22"/>
    </row>
    <row r="620" spans="5:14" ht="12.3">
      <c r="E620" s="111"/>
      <c r="M620" s="23"/>
      <c r="N620" s="22"/>
    </row>
    <row r="621" spans="5:14" ht="12.3">
      <c r="E621" s="111"/>
      <c r="M621" s="23"/>
      <c r="N621" s="22"/>
    </row>
    <row r="622" spans="5:14" ht="12.3">
      <c r="E622" s="111"/>
      <c r="M622" s="23"/>
      <c r="N622" s="22"/>
    </row>
    <row r="623" spans="5:14" ht="12.3">
      <c r="E623" s="111"/>
      <c r="M623" s="23"/>
      <c r="N623" s="22"/>
    </row>
    <row r="624" spans="5:14" ht="12.3">
      <c r="E624" s="111"/>
      <c r="M624" s="23"/>
      <c r="N624" s="22"/>
    </row>
    <row r="625" spans="5:14" ht="12.3">
      <c r="E625" s="111"/>
      <c r="M625" s="23"/>
      <c r="N625" s="22"/>
    </row>
    <row r="626" spans="5:14" ht="12.3">
      <c r="E626" s="111"/>
      <c r="M626" s="23"/>
      <c r="N626" s="22"/>
    </row>
    <row r="627" spans="5:14" ht="12.3">
      <c r="E627" s="111"/>
      <c r="M627" s="23"/>
      <c r="N627" s="22"/>
    </row>
    <row r="628" spans="5:14" ht="12.3">
      <c r="E628" s="111"/>
      <c r="M628" s="23"/>
      <c r="N628" s="22"/>
    </row>
    <row r="629" spans="5:14" ht="12.3">
      <c r="E629" s="111"/>
      <c r="M629" s="23"/>
      <c r="N629" s="22"/>
    </row>
    <row r="630" spans="5:14" ht="12.3">
      <c r="E630" s="111"/>
      <c r="M630" s="23"/>
      <c r="N630" s="22"/>
    </row>
    <row r="631" spans="5:14" ht="12.3">
      <c r="E631" s="111"/>
      <c r="M631" s="23"/>
      <c r="N631" s="22"/>
    </row>
    <row r="632" spans="5:14" ht="12.3">
      <c r="E632" s="111"/>
      <c r="M632" s="23"/>
      <c r="N632" s="22"/>
    </row>
    <row r="633" spans="5:14" ht="12.3">
      <c r="E633" s="111"/>
      <c r="M633" s="23"/>
      <c r="N633" s="22"/>
    </row>
    <row r="634" spans="5:14" ht="12.3">
      <c r="E634" s="111"/>
      <c r="M634" s="23"/>
      <c r="N634" s="22"/>
    </row>
    <row r="635" spans="5:14" ht="12.3">
      <c r="E635" s="111"/>
      <c r="M635" s="23"/>
      <c r="N635" s="22"/>
    </row>
    <row r="636" spans="5:14" ht="12.3">
      <c r="E636" s="111"/>
      <c r="M636" s="23"/>
      <c r="N636" s="22"/>
    </row>
    <row r="637" spans="5:14" ht="12.3">
      <c r="E637" s="111"/>
      <c r="M637" s="23"/>
      <c r="N637" s="22"/>
    </row>
    <row r="638" spans="5:14" ht="12.3">
      <c r="E638" s="111"/>
      <c r="M638" s="23"/>
      <c r="N638" s="22"/>
    </row>
    <row r="639" spans="5:14" ht="12.3">
      <c r="E639" s="111"/>
      <c r="M639" s="23"/>
      <c r="N639" s="22"/>
    </row>
    <row r="640" spans="5:14" ht="12.3">
      <c r="E640" s="111"/>
      <c r="M640" s="23"/>
      <c r="N640" s="22"/>
    </row>
    <row r="641" spans="5:14" ht="12.3">
      <c r="E641" s="111"/>
      <c r="M641" s="23"/>
      <c r="N641" s="22"/>
    </row>
    <row r="642" spans="5:14" ht="12.3">
      <c r="E642" s="111"/>
      <c r="M642" s="23"/>
      <c r="N642" s="22"/>
    </row>
    <row r="643" spans="5:14" ht="12.3">
      <c r="E643" s="111"/>
      <c r="M643" s="23"/>
      <c r="N643" s="22"/>
    </row>
    <row r="644" spans="5:14" ht="12.3">
      <c r="E644" s="111"/>
      <c r="M644" s="23"/>
      <c r="N644" s="22"/>
    </row>
    <row r="645" spans="5:14" ht="12.3">
      <c r="E645" s="111"/>
      <c r="M645" s="23"/>
      <c r="N645" s="22"/>
    </row>
    <row r="646" spans="5:14" ht="12.3">
      <c r="E646" s="111"/>
      <c r="M646" s="23"/>
      <c r="N646" s="22"/>
    </row>
    <row r="647" spans="5:14" ht="12.3">
      <c r="E647" s="111"/>
      <c r="M647" s="23"/>
      <c r="N647" s="22"/>
    </row>
    <row r="648" spans="5:14" ht="12.3">
      <c r="E648" s="111"/>
      <c r="M648" s="23"/>
      <c r="N648" s="22"/>
    </row>
    <row r="649" spans="5:14" ht="12.3">
      <c r="E649" s="111"/>
      <c r="M649" s="23"/>
      <c r="N649" s="22"/>
    </row>
    <row r="650" spans="5:14" ht="12.3">
      <c r="E650" s="111"/>
      <c r="M650" s="23"/>
      <c r="N650" s="22"/>
    </row>
    <row r="651" spans="5:14" ht="12.3">
      <c r="E651" s="111"/>
      <c r="M651" s="23"/>
      <c r="N651" s="22"/>
    </row>
    <row r="652" spans="5:14" ht="12.3">
      <c r="E652" s="111"/>
      <c r="M652" s="23"/>
      <c r="N652" s="22"/>
    </row>
    <row r="653" spans="5:14" ht="12.3">
      <c r="E653" s="111"/>
      <c r="M653" s="23"/>
      <c r="N653" s="22"/>
    </row>
    <row r="654" spans="5:14" ht="12.3">
      <c r="E654" s="111"/>
      <c r="M654" s="23"/>
      <c r="N654" s="22"/>
    </row>
    <row r="655" spans="5:14" ht="12.3">
      <c r="E655" s="111"/>
      <c r="M655" s="23"/>
      <c r="N655" s="22"/>
    </row>
    <row r="656" spans="5:14" ht="12.3">
      <c r="E656" s="111"/>
      <c r="M656" s="23"/>
      <c r="N656" s="22"/>
    </row>
    <row r="657" spans="5:14" ht="12.3">
      <c r="E657" s="111"/>
      <c r="M657" s="23"/>
      <c r="N657" s="22"/>
    </row>
    <row r="658" spans="5:14" ht="12.3">
      <c r="E658" s="111"/>
      <c r="M658" s="23"/>
      <c r="N658" s="22"/>
    </row>
    <row r="659" spans="5:14" ht="12.3">
      <c r="E659" s="111"/>
      <c r="M659" s="23"/>
      <c r="N659" s="22"/>
    </row>
    <row r="660" spans="5:14" ht="12.3">
      <c r="E660" s="111"/>
      <c r="M660" s="23"/>
      <c r="N660" s="22"/>
    </row>
    <row r="661" spans="5:14" ht="12.3">
      <c r="E661" s="111"/>
      <c r="M661" s="23"/>
      <c r="N661" s="22"/>
    </row>
    <row r="662" spans="5:14" ht="12.3">
      <c r="E662" s="111"/>
      <c r="M662" s="23"/>
      <c r="N662" s="22"/>
    </row>
    <row r="663" spans="5:14" ht="12.3">
      <c r="E663" s="111"/>
      <c r="M663" s="23"/>
      <c r="N663" s="22"/>
    </row>
    <row r="664" spans="5:14" ht="12.3">
      <c r="E664" s="111"/>
      <c r="M664" s="23"/>
      <c r="N664" s="22"/>
    </row>
    <row r="665" spans="5:14" ht="12.3">
      <c r="E665" s="111"/>
      <c r="M665" s="23"/>
      <c r="N665" s="22"/>
    </row>
    <row r="666" spans="5:14" ht="12.3">
      <c r="E666" s="111"/>
      <c r="M666" s="23"/>
      <c r="N666" s="22"/>
    </row>
    <row r="667" spans="5:14" ht="12.3">
      <c r="E667" s="111"/>
      <c r="M667" s="23"/>
      <c r="N667" s="22"/>
    </row>
    <row r="668" spans="5:14" ht="12.3">
      <c r="E668" s="111"/>
      <c r="M668" s="23"/>
      <c r="N668" s="22"/>
    </row>
    <row r="669" spans="5:14" ht="12.3">
      <c r="E669" s="111"/>
      <c r="M669" s="23"/>
      <c r="N669" s="22"/>
    </row>
    <row r="670" spans="5:14" ht="12.3">
      <c r="E670" s="111"/>
      <c r="M670" s="23"/>
      <c r="N670" s="22"/>
    </row>
    <row r="671" spans="5:14" ht="12.3">
      <c r="E671" s="111"/>
      <c r="M671" s="23"/>
      <c r="N671" s="22"/>
    </row>
    <row r="672" spans="5:14" ht="12.3">
      <c r="E672" s="111"/>
      <c r="M672" s="23"/>
      <c r="N672" s="22"/>
    </row>
    <row r="673" spans="5:14" ht="12.3">
      <c r="E673" s="111"/>
      <c r="M673" s="23"/>
      <c r="N673" s="22"/>
    </row>
    <row r="674" spans="5:14" ht="12.3">
      <c r="E674" s="111"/>
      <c r="M674" s="23"/>
      <c r="N674" s="22"/>
    </row>
    <row r="675" spans="5:14" ht="12.3">
      <c r="E675" s="111"/>
      <c r="M675" s="23"/>
      <c r="N675" s="22"/>
    </row>
    <row r="676" spans="5:14" ht="12.3">
      <c r="E676" s="111"/>
      <c r="M676" s="23"/>
      <c r="N676" s="22"/>
    </row>
    <row r="677" spans="5:14" ht="12.3">
      <c r="E677" s="111"/>
      <c r="M677" s="23"/>
      <c r="N677" s="22"/>
    </row>
    <row r="678" spans="5:14" ht="12.3">
      <c r="E678" s="111"/>
      <c r="M678" s="23"/>
      <c r="N678" s="22"/>
    </row>
    <row r="679" spans="5:14" ht="12.3">
      <c r="E679" s="111"/>
      <c r="M679" s="23"/>
      <c r="N679" s="22"/>
    </row>
    <row r="680" spans="5:14" ht="12.3">
      <c r="E680" s="111"/>
      <c r="M680" s="23"/>
      <c r="N680" s="22"/>
    </row>
    <row r="681" spans="5:14" ht="12.3">
      <c r="E681" s="111"/>
      <c r="M681" s="23"/>
      <c r="N681" s="22"/>
    </row>
    <row r="682" spans="5:14" ht="12.3">
      <c r="E682" s="111"/>
      <c r="M682" s="23"/>
      <c r="N682" s="22"/>
    </row>
    <row r="683" spans="5:14" ht="12.3">
      <c r="E683" s="111"/>
      <c r="M683" s="23"/>
      <c r="N683" s="22"/>
    </row>
    <row r="684" spans="5:14" ht="12.3">
      <c r="E684" s="111"/>
      <c r="M684" s="23"/>
      <c r="N684" s="22"/>
    </row>
    <row r="685" spans="5:14" ht="12.3">
      <c r="E685" s="111"/>
      <c r="M685" s="23"/>
      <c r="N685" s="22"/>
    </row>
    <row r="686" spans="5:14" ht="12.3">
      <c r="E686" s="111"/>
      <c r="M686" s="23"/>
      <c r="N686" s="22"/>
    </row>
    <row r="687" spans="5:14" ht="12.3">
      <c r="E687" s="111"/>
      <c r="M687" s="23"/>
      <c r="N687" s="22"/>
    </row>
    <row r="688" spans="5:14" ht="12.3">
      <c r="E688" s="111"/>
      <c r="M688" s="23"/>
      <c r="N688" s="22"/>
    </row>
    <row r="689" spans="5:14" ht="12.3">
      <c r="E689" s="111"/>
      <c r="M689" s="23"/>
      <c r="N689" s="22"/>
    </row>
    <row r="690" spans="5:14" ht="12.3">
      <c r="E690" s="111"/>
      <c r="M690" s="23"/>
      <c r="N690" s="22"/>
    </row>
    <row r="691" spans="5:14" ht="12.3">
      <c r="E691" s="111"/>
      <c r="M691" s="23"/>
      <c r="N691" s="22"/>
    </row>
    <row r="692" spans="5:14" ht="12.3">
      <c r="E692" s="111"/>
      <c r="M692" s="23"/>
      <c r="N692" s="22"/>
    </row>
    <row r="693" spans="5:14" ht="12.3">
      <c r="E693" s="111"/>
      <c r="M693" s="23"/>
      <c r="N693" s="22"/>
    </row>
    <row r="694" spans="5:14" ht="12.3">
      <c r="E694" s="111"/>
      <c r="M694" s="23"/>
      <c r="N694" s="22"/>
    </row>
    <row r="695" spans="5:14" ht="12.3">
      <c r="E695" s="111"/>
      <c r="M695" s="23"/>
      <c r="N695" s="22"/>
    </row>
    <row r="696" spans="5:14" ht="12.3">
      <c r="E696" s="111"/>
      <c r="M696" s="23"/>
      <c r="N696" s="22"/>
    </row>
    <row r="697" spans="5:14" ht="12.3">
      <c r="E697" s="111"/>
      <c r="M697" s="23"/>
      <c r="N697" s="22"/>
    </row>
    <row r="698" spans="5:14" ht="12.3">
      <c r="E698" s="111"/>
      <c r="M698" s="23"/>
      <c r="N698" s="22"/>
    </row>
    <row r="699" spans="5:14" ht="12.3">
      <c r="E699" s="111"/>
      <c r="M699" s="23"/>
      <c r="N699" s="22"/>
    </row>
    <row r="700" spans="5:14" ht="12.3">
      <c r="E700" s="111"/>
      <c r="M700" s="23"/>
      <c r="N700" s="22"/>
    </row>
    <row r="701" spans="5:14" ht="12.3">
      <c r="E701" s="111"/>
      <c r="M701" s="23"/>
      <c r="N701" s="22"/>
    </row>
    <row r="702" spans="5:14" ht="12.3">
      <c r="E702" s="111"/>
      <c r="M702" s="23"/>
      <c r="N702" s="22"/>
    </row>
    <row r="703" spans="5:14" ht="12.3">
      <c r="E703" s="111"/>
      <c r="M703" s="23"/>
      <c r="N703" s="22"/>
    </row>
    <row r="704" spans="5:14" ht="12.3">
      <c r="E704" s="111"/>
      <c r="M704" s="23"/>
      <c r="N704" s="22"/>
    </row>
    <row r="705" spans="5:14" ht="12.3">
      <c r="E705" s="111"/>
      <c r="M705" s="23"/>
      <c r="N705" s="22"/>
    </row>
    <row r="706" spans="5:14" ht="12.3">
      <c r="E706" s="111"/>
      <c r="M706" s="23"/>
      <c r="N706" s="22"/>
    </row>
    <row r="707" spans="5:14" ht="12.3">
      <c r="E707" s="111"/>
      <c r="M707" s="23"/>
      <c r="N707" s="22"/>
    </row>
    <row r="708" spans="5:14" ht="12.3">
      <c r="E708" s="111"/>
      <c r="M708" s="23"/>
      <c r="N708" s="22"/>
    </row>
    <row r="709" spans="5:14" ht="12.3">
      <c r="E709" s="111"/>
      <c r="M709" s="23"/>
      <c r="N709" s="22"/>
    </row>
    <row r="710" spans="5:14" ht="12.3">
      <c r="E710" s="111"/>
      <c r="M710" s="23"/>
      <c r="N710" s="22"/>
    </row>
    <row r="711" spans="5:14" ht="12.3">
      <c r="E711" s="111"/>
      <c r="M711" s="23"/>
      <c r="N711" s="22"/>
    </row>
    <row r="712" spans="5:14" ht="12.3">
      <c r="E712" s="111"/>
      <c r="M712" s="23"/>
      <c r="N712" s="22"/>
    </row>
    <row r="713" spans="5:14" ht="12.3">
      <c r="E713" s="111"/>
      <c r="M713" s="23"/>
      <c r="N713" s="22"/>
    </row>
    <row r="714" spans="5:14" ht="12.3">
      <c r="E714" s="111"/>
      <c r="M714" s="23"/>
      <c r="N714" s="22"/>
    </row>
    <row r="715" spans="5:14" ht="12.3">
      <c r="E715" s="111"/>
      <c r="M715" s="23"/>
      <c r="N715" s="22"/>
    </row>
    <row r="716" spans="5:14" ht="12.3">
      <c r="E716" s="111"/>
      <c r="M716" s="23"/>
      <c r="N716" s="22"/>
    </row>
    <row r="717" spans="5:14" ht="12.3">
      <c r="E717" s="111"/>
      <c r="M717" s="23"/>
      <c r="N717" s="22"/>
    </row>
    <row r="718" spans="5:14" ht="12.3">
      <c r="E718" s="111"/>
      <c r="M718" s="23"/>
      <c r="N718" s="22"/>
    </row>
    <row r="719" spans="5:14" ht="12.3">
      <c r="E719" s="111"/>
      <c r="M719" s="23"/>
      <c r="N719" s="22"/>
    </row>
    <row r="720" spans="5:14" ht="12.3">
      <c r="E720" s="111"/>
      <c r="M720" s="23"/>
      <c r="N720" s="22"/>
    </row>
    <row r="721" spans="5:14" ht="12.3">
      <c r="E721" s="111"/>
      <c r="M721" s="23"/>
      <c r="N721" s="22"/>
    </row>
    <row r="722" spans="5:14" ht="12.3">
      <c r="E722" s="111"/>
      <c r="M722" s="23"/>
      <c r="N722" s="22"/>
    </row>
    <row r="723" spans="5:14" ht="12.3">
      <c r="E723" s="111"/>
      <c r="M723" s="23"/>
      <c r="N723" s="22"/>
    </row>
    <row r="724" spans="5:14" ht="12.3">
      <c r="E724" s="111"/>
      <c r="M724" s="23"/>
      <c r="N724" s="22"/>
    </row>
    <row r="725" spans="5:14" ht="12.3">
      <c r="E725" s="111"/>
      <c r="M725" s="23"/>
      <c r="N725" s="22"/>
    </row>
    <row r="726" spans="5:14" ht="12.3">
      <c r="E726" s="111"/>
      <c r="M726" s="23"/>
      <c r="N726" s="22"/>
    </row>
    <row r="727" spans="5:14" ht="12.3">
      <c r="E727" s="111"/>
      <c r="M727" s="23"/>
      <c r="N727" s="22"/>
    </row>
    <row r="728" spans="5:14" ht="12.3">
      <c r="E728" s="111"/>
      <c r="M728" s="23"/>
      <c r="N728" s="22"/>
    </row>
    <row r="729" spans="5:14" ht="12.3">
      <c r="E729" s="111"/>
      <c r="M729" s="23"/>
      <c r="N729" s="22"/>
    </row>
    <row r="730" spans="5:14" ht="12.3">
      <c r="E730" s="111"/>
      <c r="M730" s="23"/>
      <c r="N730" s="22"/>
    </row>
    <row r="731" spans="5:14" ht="12.3">
      <c r="E731" s="111"/>
      <c r="M731" s="23"/>
      <c r="N731" s="22"/>
    </row>
    <row r="732" spans="5:14" ht="12.3">
      <c r="E732" s="111"/>
      <c r="M732" s="23"/>
      <c r="N732" s="22"/>
    </row>
    <row r="733" spans="5:14" ht="12.3">
      <c r="E733" s="111"/>
      <c r="M733" s="23"/>
      <c r="N733" s="22"/>
    </row>
    <row r="734" spans="5:14" ht="12.3">
      <c r="E734" s="111"/>
      <c r="M734" s="23"/>
      <c r="N734" s="22"/>
    </row>
    <row r="735" spans="5:14" ht="12.3">
      <c r="E735" s="111"/>
      <c r="M735" s="23"/>
      <c r="N735" s="22"/>
    </row>
    <row r="736" spans="5:14" ht="12.3">
      <c r="E736" s="111"/>
      <c r="M736" s="23"/>
      <c r="N736" s="22"/>
    </row>
    <row r="737" spans="5:14" ht="12.3">
      <c r="E737" s="111"/>
      <c r="M737" s="23"/>
      <c r="N737" s="22"/>
    </row>
    <row r="738" spans="5:14" ht="12.3">
      <c r="E738" s="111"/>
      <c r="M738" s="23"/>
      <c r="N738" s="22"/>
    </row>
    <row r="739" spans="5:14" ht="12.3">
      <c r="E739" s="111"/>
      <c r="M739" s="23"/>
      <c r="N739" s="22"/>
    </row>
    <row r="740" spans="5:14" ht="12.3">
      <c r="E740" s="111"/>
      <c r="M740" s="23"/>
      <c r="N740" s="22"/>
    </row>
    <row r="741" spans="5:14" ht="12.3">
      <c r="E741" s="111"/>
      <c r="M741" s="23"/>
      <c r="N741" s="22"/>
    </row>
    <row r="742" spans="5:14" ht="12.3">
      <c r="E742" s="111"/>
      <c r="M742" s="23"/>
      <c r="N742" s="22"/>
    </row>
    <row r="743" spans="5:14" ht="12.3">
      <c r="E743" s="111"/>
      <c r="M743" s="23"/>
      <c r="N743" s="22"/>
    </row>
    <row r="744" spans="5:14" ht="12.3">
      <c r="E744" s="111"/>
      <c r="M744" s="23"/>
      <c r="N744" s="22"/>
    </row>
    <row r="745" spans="5:14" ht="12.3">
      <c r="E745" s="111"/>
      <c r="M745" s="23"/>
      <c r="N745" s="22"/>
    </row>
    <row r="746" spans="5:14" ht="12.3">
      <c r="E746" s="111"/>
      <c r="M746" s="23"/>
      <c r="N746" s="22"/>
    </row>
    <row r="747" spans="5:14" ht="12.3">
      <c r="E747" s="111"/>
      <c r="M747" s="23"/>
      <c r="N747" s="22"/>
    </row>
    <row r="748" spans="5:14" ht="12.3">
      <c r="E748" s="111"/>
      <c r="M748" s="23"/>
      <c r="N748" s="22"/>
    </row>
    <row r="749" spans="5:14" ht="12.3">
      <c r="E749" s="111"/>
      <c r="M749" s="23"/>
      <c r="N749" s="22"/>
    </row>
    <row r="750" spans="5:14" ht="12.3">
      <c r="E750" s="111"/>
      <c r="M750" s="23"/>
      <c r="N750" s="22"/>
    </row>
    <row r="751" spans="5:14" ht="12.3">
      <c r="E751" s="111"/>
      <c r="M751" s="23"/>
      <c r="N751" s="22"/>
    </row>
    <row r="752" spans="5:14" ht="12.3">
      <c r="E752" s="111"/>
      <c r="M752" s="23"/>
      <c r="N752" s="22"/>
    </row>
    <row r="753" spans="5:14" ht="12.3">
      <c r="E753" s="111"/>
      <c r="M753" s="23"/>
      <c r="N753" s="22"/>
    </row>
    <row r="754" spans="5:14" ht="12.3">
      <c r="E754" s="111"/>
      <c r="M754" s="23"/>
      <c r="N754" s="22"/>
    </row>
    <row r="755" spans="5:14" ht="12.3">
      <c r="E755" s="111"/>
      <c r="M755" s="23"/>
      <c r="N755" s="22"/>
    </row>
    <row r="756" spans="5:14" ht="12.3">
      <c r="E756" s="111"/>
      <c r="M756" s="23"/>
      <c r="N756" s="22"/>
    </row>
    <row r="757" spans="5:14" ht="12.3">
      <c r="E757" s="111"/>
      <c r="M757" s="23"/>
      <c r="N757" s="22"/>
    </row>
    <row r="758" spans="5:14" ht="12.3">
      <c r="E758" s="111"/>
      <c r="M758" s="23"/>
      <c r="N758" s="22"/>
    </row>
    <row r="759" spans="5:14" ht="12.3">
      <c r="E759" s="111"/>
      <c r="M759" s="23"/>
      <c r="N759" s="22"/>
    </row>
    <row r="760" spans="5:14" ht="12.3">
      <c r="E760" s="111"/>
      <c r="M760" s="23"/>
      <c r="N760" s="22"/>
    </row>
    <row r="761" spans="5:14" ht="12.3">
      <c r="E761" s="111"/>
      <c r="M761" s="23"/>
      <c r="N761" s="22"/>
    </row>
    <row r="762" spans="5:14" ht="12.3">
      <c r="E762" s="111"/>
      <c r="M762" s="23"/>
      <c r="N762" s="22"/>
    </row>
    <row r="763" spans="5:14" ht="12.3">
      <c r="E763" s="111"/>
      <c r="M763" s="23"/>
      <c r="N763" s="22"/>
    </row>
    <row r="764" spans="5:14" ht="12.3">
      <c r="E764" s="111"/>
      <c r="M764" s="23"/>
      <c r="N764" s="22"/>
    </row>
    <row r="765" spans="5:14" ht="12.3">
      <c r="E765" s="111"/>
      <c r="M765" s="23"/>
      <c r="N765" s="22"/>
    </row>
    <row r="766" spans="5:14" ht="12.3">
      <c r="E766" s="111"/>
      <c r="M766" s="23"/>
      <c r="N766" s="22"/>
    </row>
    <row r="767" spans="5:14" ht="12.3">
      <c r="E767" s="111"/>
      <c r="M767" s="23"/>
      <c r="N767" s="22"/>
    </row>
    <row r="768" spans="5:14" ht="12.3">
      <c r="E768" s="111"/>
      <c r="M768" s="23"/>
      <c r="N768" s="22"/>
    </row>
    <row r="769" spans="5:14" ht="12.3">
      <c r="E769" s="111"/>
      <c r="M769" s="23"/>
      <c r="N769" s="22"/>
    </row>
    <row r="770" spans="5:14" ht="12.3">
      <c r="E770" s="111"/>
      <c r="M770" s="23"/>
      <c r="N770" s="22"/>
    </row>
    <row r="771" spans="5:14" ht="12.3">
      <c r="E771" s="111"/>
      <c r="M771" s="23"/>
      <c r="N771" s="22"/>
    </row>
    <row r="772" spans="5:14" ht="12.3">
      <c r="E772" s="111"/>
      <c r="M772" s="23"/>
      <c r="N772" s="22"/>
    </row>
    <row r="773" spans="5:14" ht="12.3">
      <c r="E773" s="111"/>
      <c r="M773" s="23"/>
      <c r="N773" s="22"/>
    </row>
    <row r="774" spans="5:14" ht="12.3">
      <c r="E774" s="111"/>
      <c r="M774" s="23"/>
      <c r="N774" s="22"/>
    </row>
    <row r="775" spans="5:14" ht="12.3">
      <c r="E775" s="111"/>
      <c r="M775" s="23"/>
      <c r="N775" s="22"/>
    </row>
    <row r="776" spans="5:14" ht="12.3">
      <c r="E776" s="111"/>
      <c r="M776" s="23"/>
      <c r="N776" s="22"/>
    </row>
    <row r="777" spans="5:14" ht="12.3">
      <c r="E777" s="111"/>
      <c r="M777" s="23"/>
      <c r="N777" s="22"/>
    </row>
    <row r="778" spans="5:14" ht="12.3">
      <c r="E778" s="111"/>
      <c r="M778" s="23"/>
      <c r="N778" s="22"/>
    </row>
    <row r="779" spans="5:14" ht="12.3">
      <c r="E779" s="111"/>
      <c r="M779" s="23"/>
      <c r="N779" s="22"/>
    </row>
    <row r="780" spans="5:14" ht="12.3">
      <c r="E780" s="111"/>
      <c r="M780" s="23"/>
      <c r="N780" s="22"/>
    </row>
    <row r="781" spans="5:14" ht="12.3">
      <c r="E781" s="111"/>
      <c r="M781" s="23"/>
      <c r="N781" s="22"/>
    </row>
    <row r="782" spans="5:14" ht="12.3">
      <c r="E782" s="111"/>
      <c r="M782" s="23"/>
      <c r="N782" s="22"/>
    </row>
    <row r="783" spans="5:14" ht="12.3">
      <c r="E783" s="111"/>
      <c r="M783" s="23"/>
      <c r="N783" s="22"/>
    </row>
    <row r="784" spans="5:14" ht="12.3">
      <c r="E784" s="111"/>
      <c r="M784" s="23"/>
      <c r="N784" s="22"/>
    </row>
    <row r="785" spans="5:14" ht="12.3">
      <c r="E785" s="111"/>
      <c r="M785" s="23"/>
      <c r="N785" s="22"/>
    </row>
    <row r="786" spans="5:14" ht="12.3">
      <c r="E786" s="111"/>
      <c r="M786" s="23"/>
      <c r="N786" s="22"/>
    </row>
    <row r="787" spans="5:14" ht="12.3">
      <c r="E787" s="111"/>
      <c r="M787" s="23"/>
      <c r="N787" s="22"/>
    </row>
    <row r="788" spans="5:14" ht="12.3">
      <c r="E788" s="111"/>
      <c r="M788" s="23"/>
      <c r="N788" s="22"/>
    </row>
    <row r="789" spans="5:14" ht="12.3">
      <c r="E789" s="111"/>
      <c r="M789" s="23"/>
      <c r="N789" s="22"/>
    </row>
    <row r="790" spans="5:14" ht="12.3">
      <c r="E790" s="111"/>
      <c r="M790" s="23"/>
      <c r="N790" s="22"/>
    </row>
    <row r="791" spans="5:14" ht="12.3">
      <c r="E791" s="111"/>
      <c r="M791" s="23"/>
      <c r="N791" s="22"/>
    </row>
    <row r="792" spans="5:14" ht="12.3">
      <c r="E792" s="111"/>
      <c r="M792" s="23"/>
      <c r="N792" s="22"/>
    </row>
    <row r="793" spans="5:14" ht="12.3">
      <c r="E793" s="111"/>
      <c r="M793" s="23"/>
      <c r="N793" s="22"/>
    </row>
    <row r="794" spans="5:14" ht="12.3">
      <c r="E794" s="111"/>
      <c r="M794" s="23"/>
      <c r="N794" s="22"/>
    </row>
    <row r="795" spans="5:14" ht="12.3">
      <c r="E795" s="111"/>
      <c r="M795" s="23"/>
      <c r="N795" s="22"/>
    </row>
    <row r="796" spans="5:14" ht="12.3">
      <c r="E796" s="111"/>
      <c r="M796" s="23"/>
      <c r="N796" s="22"/>
    </row>
    <row r="797" spans="5:14" ht="12.3">
      <c r="E797" s="111"/>
      <c r="M797" s="23"/>
      <c r="N797" s="22"/>
    </row>
    <row r="798" spans="5:14" ht="12.3">
      <c r="E798" s="111"/>
      <c r="M798" s="23"/>
      <c r="N798" s="22"/>
    </row>
    <row r="799" spans="5:14" ht="12.3">
      <c r="E799" s="111"/>
      <c r="M799" s="23"/>
      <c r="N799" s="22"/>
    </row>
    <row r="800" spans="5:14" ht="12.3">
      <c r="E800" s="111"/>
      <c r="M800" s="23"/>
      <c r="N800" s="22"/>
    </row>
    <row r="801" spans="5:14" ht="12.3">
      <c r="E801" s="111"/>
      <c r="M801" s="23"/>
      <c r="N801" s="22"/>
    </row>
    <row r="802" spans="5:14" ht="12.3">
      <c r="E802" s="111"/>
      <c r="M802" s="23"/>
      <c r="N802" s="22"/>
    </row>
    <row r="803" spans="5:14" ht="12.3">
      <c r="E803" s="111"/>
      <c r="M803" s="23"/>
      <c r="N803" s="22"/>
    </row>
    <row r="804" spans="5:14" ht="12.3">
      <c r="E804" s="111"/>
      <c r="M804" s="23"/>
      <c r="N804" s="22"/>
    </row>
    <row r="805" spans="5:14" ht="12.3">
      <c r="E805" s="111"/>
      <c r="M805" s="23"/>
      <c r="N805" s="22"/>
    </row>
    <row r="806" spans="5:14" ht="12.3">
      <c r="E806" s="111"/>
      <c r="M806" s="23"/>
      <c r="N806" s="22"/>
    </row>
    <row r="807" spans="5:14" ht="12.3">
      <c r="E807" s="111"/>
      <c r="M807" s="23"/>
      <c r="N807" s="22"/>
    </row>
    <row r="808" spans="5:14" ht="12.3">
      <c r="E808" s="111"/>
      <c r="M808" s="23"/>
      <c r="N808" s="22"/>
    </row>
    <row r="809" spans="5:14" ht="12.3">
      <c r="E809" s="111"/>
      <c r="M809" s="23"/>
      <c r="N809" s="22"/>
    </row>
    <row r="810" spans="5:14" ht="12.3">
      <c r="E810" s="111"/>
      <c r="M810" s="23"/>
      <c r="N810" s="22"/>
    </row>
    <row r="811" spans="5:14" ht="12.3">
      <c r="E811" s="111"/>
      <c r="M811" s="23"/>
      <c r="N811" s="22"/>
    </row>
    <row r="812" spans="5:14" ht="12.3">
      <c r="E812" s="111"/>
      <c r="M812" s="23"/>
      <c r="N812" s="22"/>
    </row>
    <row r="813" spans="5:14" ht="12.3">
      <c r="E813" s="111"/>
      <c r="M813" s="23"/>
      <c r="N813" s="22"/>
    </row>
    <row r="814" spans="5:14" ht="12.3">
      <c r="E814" s="111"/>
      <c r="M814" s="23"/>
      <c r="N814" s="22"/>
    </row>
    <row r="815" spans="5:14" ht="12.3">
      <c r="E815" s="111"/>
      <c r="M815" s="23"/>
      <c r="N815" s="22"/>
    </row>
    <row r="816" spans="5:14" ht="12.3">
      <c r="E816" s="111"/>
      <c r="M816" s="23"/>
      <c r="N816" s="22"/>
    </row>
    <row r="817" spans="5:14" ht="12.3">
      <c r="E817" s="111"/>
      <c r="M817" s="23"/>
      <c r="N817" s="22"/>
    </row>
    <row r="818" spans="5:14" ht="12.3">
      <c r="E818" s="111"/>
      <c r="M818" s="23"/>
      <c r="N818" s="22"/>
    </row>
    <row r="819" spans="5:14" ht="12.3">
      <c r="E819" s="111"/>
      <c r="M819" s="23"/>
      <c r="N819" s="22"/>
    </row>
    <row r="820" spans="5:14" ht="12.3">
      <c r="E820" s="111"/>
      <c r="M820" s="23"/>
      <c r="N820" s="22"/>
    </row>
    <row r="821" spans="5:14" ht="12.3">
      <c r="E821" s="111"/>
      <c r="M821" s="23"/>
      <c r="N821" s="22"/>
    </row>
    <row r="822" spans="5:14" ht="12.3">
      <c r="E822" s="111"/>
      <c r="M822" s="23"/>
      <c r="N822" s="22"/>
    </row>
    <row r="823" spans="5:14" ht="12.3">
      <c r="E823" s="111"/>
      <c r="M823" s="23"/>
      <c r="N823" s="22"/>
    </row>
    <row r="824" spans="5:14" ht="12.3">
      <c r="E824" s="111"/>
      <c r="M824" s="23"/>
      <c r="N824" s="22"/>
    </row>
    <row r="825" spans="5:14" ht="12.3">
      <c r="E825" s="111"/>
      <c r="M825" s="23"/>
      <c r="N825" s="22"/>
    </row>
    <row r="826" spans="5:14" ht="12.3">
      <c r="E826" s="111"/>
      <c r="M826" s="23"/>
      <c r="N826" s="22"/>
    </row>
    <row r="827" spans="5:14" ht="12.3">
      <c r="E827" s="111"/>
      <c r="M827" s="23"/>
      <c r="N827" s="22"/>
    </row>
    <row r="828" spans="5:14" ht="12.3">
      <c r="E828" s="111"/>
      <c r="M828" s="23"/>
      <c r="N828" s="22"/>
    </row>
    <row r="829" spans="5:14" ht="12.3">
      <c r="E829" s="111"/>
      <c r="M829" s="23"/>
      <c r="N829" s="22"/>
    </row>
    <row r="830" spans="5:14" ht="12.3">
      <c r="E830" s="111"/>
      <c r="M830" s="23"/>
      <c r="N830" s="22"/>
    </row>
    <row r="831" spans="5:14" ht="12.3">
      <c r="E831" s="111"/>
      <c r="M831" s="23"/>
      <c r="N831" s="22"/>
    </row>
    <row r="832" spans="5:14" ht="12.3">
      <c r="E832" s="111"/>
      <c r="M832" s="23"/>
      <c r="N832" s="22"/>
    </row>
    <row r="833" spans="5:14" ht="12.3">
      <c r="E833" s="111"/>
      <c r="M833" s="23"/>
      <c r="N833" s="22"/>
    </row>
    <row r="834" spans="5:14" ht="12.3">
      <c r="E834" s="111"/>
      <c r="M834" s="23"/>
      <c r="N834" s="22"/>
    </row>
    <row r="835" spans="5:14" ht="12.3">
      <c r="E835" s="111"/>
      <c r="M835" s="23"/>
      <c r="N835" s="22"/>
    </row>
    <row r="836" spans="5:14" ht="12.3">
      <c r="E836" s="111"/>
      <c r="M836" s="23"/>
      <c r="N836" s="22"/>
    </row>
    <row r="837" spans="5:14" ht="12.3">
      <c r="E837" s="111"/>
      <c r="M837" s="23"/>
      <c r="N837" s="22"/>
    </row>
    <row r="838" spans="5:14" ht="12.3">
      <c r="E838" s="111"/>
      <c r="M838" s="23"/>
      <c r="N838" s="22"/>
    </row>
    <row r="839" spans="5:14" ht="12.3">
      <c r="E839" s="111"/>
      <c r="M839" s="23"/>
      <c r="N839" s="22"/>
    </row>
    <row r="840" spans="5:14" ht="12.3">
      <c r="E840" s="111"/>
      <c r="M840" s="23"/>
      <c r="N840" s="22"/>
    </row>
    <row r="841" spans="5:14" ht="12.3">
      <c r="E841" s="111"/>
      <c r="M841" s="23"/>
      <c r="N841" s="22"/>
    </row>
    <row r="842" spans="5:14" ht="12.3">
      <c r="E842" s="111"/>
      <c r="M842" s="23"/>
      <c r="N842" s="22"/>
    </row>
    <row r="843" spans="5:14" ht="12.3">
      <c r="E843" s="111"/>
      <c r="M843" s="23"/>
      <c r="N843" s="22"/>
    </row>
    <row r="844" spans="5:14" ht="12.3">
      <c r="E844" s="111"/>
      <c r="M844" s="23"/>
      <c r="N844" s="22"/>
    </row>
    <row r="845" spans="5:14" ht="12.3">
      <c r="E845" s="111"/>
      <c r="M845" s="23"/>
      <c r="N845" s="22"/>
    </row>
    <row r="846" spans="5:14" ht="12.3">
      <c r="E846" s="111"/>
      <c r="M846" s="23"/>
      <c r="N846" s="22"/>
    </row>
    <row r="847" spans="5:14" ht="12.3">
      <c r="E847" s="111"/>
      <c r="M847" s="23"/>
      <c r="N847" s="22"/>
    </row>
    <row r="848" spans="5:14" ht="12.3">
      <c r="E848" s="111"/>
      <c r="M848" s="23"/>
      <c r="N848" s="22"/>
    </row>
    <row r="849" spans="5:14" ht="12.3">
      <c r="E849" s="111"/>
      <c r="M849" s="23"/>
      <c r="N849" s="22"/>
    </row>
    <row r="850" spans="5:14" ht="12.3">
      <c r="E850" s="111"/>
      <c r="M850" s="23"/>
      <c r="N850" s="22"/>
    </row>
    <row r="851" spans="5:14" ht="12.3">
      <c r="E851" s="111"/>
      <c r="M851" s="23"/>
      <c r="N851" s="22"/>
    </row>
    <row r="852" spans="5:14" ht="12.3">
      <c r="E852" s="111"/>
      <c r="M852" s="23"/>
      <c r="N852" s="22"/>
    </row>
    <row r="853" spans="5:14" ht="12.3">
      <c r="E853" s="111"/>
      <c r="M853" s="23"/>
      <c r="N853" s="22"/>
    </row>
    <row r="854" spans="5:14" ht="12.3">
      <c r="E854" s="111"/>
      <c r="M854" s="23"/>
      <c r="N854" s="22"/>
    </row>
    <row r="855" spans="5:14" ht="12.3">
      <c r="E855" s="111"/>
      <c r="M855" s="23"/>
      <c r="N855" s="22"/>
    </row>
    <row r="856" spans="5:14" ht="12.3">
      <c r="E856" s="111"/>
      <c r="M856" s="23"/>
      <c r="N856" s="22"/>
    </row>
    <row r="857" spans="5:14" ht="12.3">
      <c r="E857" s="111"/>
      <c r="M857" s="23"/>
      <c r="N857" s="22"/>
    </row>
    <row r="858" spans="5:14" ht="12.3">
      <c r="E858" s="111"/>
      <c r="M858" s="23"/>
      <c r="N858" s="22"/>
    </row>
    <row r="859" spans="5:14" ht="12.3">
      <c r="E859" s="111"/>
      <c r="M859" s="23"/>
      <c r="N859" s="22"/>
    </row>
    <row r="860" spans="5:14" ht="12.3">
      <c r="E860" s="111"/>
      <c r="M860" s="23"/>
      <c r="N860" s="22"/>
    </row>
    <row r="861" spans="5:14" ht="12.3">
      <c r="E861" s="111"/>
      <c r="M861" s="23"/>
      <c r="N861" s="22"/>
    </row>
    <row r="862" spans="5:14" ht="12.3">
      <c r="E862" s="111"/>
      <c r="M862" s="23"/>
      <c r="N862" s="22"/>
    </row>
    <row r="863" spans="5:14" ht="12.3">
      <c r="E863" s="111"/>
      <c r="M863" s="23"/>
      <c r="N863" s="22"/>
    </row>
    <row r="864" spans="5:14" ht="12.3">
      <c r="E864" s="111"/>
      <c r="M864" s="23"/>
      <c r="N864" s="22"/>
    </row>
    <row r="865" spans="5:14" ht="12.3">
      <c r="E865" s="111"/>
      <c r="M865" s="23"/>
      <c r="N865" s="22"/>
    </row>
    <row r="866" spans="5:14" ht="12.3">
      <c r="E866" s="111"/>
      <c r="M866" s="23"/>
      <c r="N866" s="22"/>
    </row>
    <row r="867" spans="5:14" ht="12.3">
      <c r="E867" s="111"/>
      <c r="M867" s="23"/>
      <c r="N867" s="22"/>
    </row>
    <row r="868" spans="5:14" ht="12.3">
      <c r="E868" s="111"/>
      <c r="M868" s="23"/>
      <c r="N868" s="22"/>
    </row>
    <row r="869" spans="5:14" ht="12.3">
      <c r="E869" s="111"/>
      <c r="M869" s="23"/>
      <c r="N869" s="22"/>
    </row>
    <row r="870" spans="5:14" ht="12.3">
      <c r="E870" s="111"/>
      <c r="M870" s="23"/>
      <c r="N870" s="22"/>
    </row>
    <row r="871" spans="5:14" ht="12.3">
      <c r="E871" s="111"/>
      <c r="M871" s="23"/>
      <c r="N871" s="22"/>
    </row>
    <row r="872" spans="5:14" ht="12.3">
      <c r="E872" s="111"/>
      <c r="M872" s="23"/>
      <c r="N872" s="22"/>
    </row>
    <row r="873" spans="5:14" ht="12.3">
      <c r="E873" s="111"/>
      <c r="M873" s="23"/>
      <c r="N873" s="22"/>
    </row>
    <row r="874" spans="5:14" ht="12.3">
      <c r="E874" s="111"/>
      <c r="M874" s="23"/>
      <c r="N874" s="22"/>
    </row>
    <row r="875" spans="5:14" ht="12.3">
      <c r="E875" s="111"/>
      <c r="M875" s="23"/>
      <c r="N875" s="22"/>
    </row>
    <row r="876" spans="5:14" ht="12.3">
      <c r="E876" s="111"/>
      <c r="M876" s="23"/>
      <c r="N876" s="22"/>
    </row>
    <row r="877" spans="5:14" ht="12.3">
      <c r="E877" s="111"/>
      <c r="M877" s="23"/>
      <c r="N877" s="22"/>
    </row>
    <row r="878" spans="5:14" ht="12.3">
      <c r="E878" s="111"/>
      <c r="M878" s="23"/>
      <c r="N878" s="22"/>
    </row>
    <row r="879" spans="5:14" ht="12.3">
      <c r="E879" s="111"/>
      <c r="M879" s="23"/>
      <c r="N879" s="22"/>
    </row>
    <row r="880" spans="5:14" ht="12.3">
      <c r="E880" s="111"/>
      <c r="M880" s="23"/>
      <c r="N880" s="22"/>
    </row>
    <row r="881" spans="5:14" ht="12.3">
      <c r="E881" s="111"/>
      <c r="M881" s="23"/>
      <c r="N881" s="22"/>
    </row>
    <row r="882" spans="5:14" ht="12.3">
      <c r="E882" s="111"/>
      <c r="M882" s="23"/>
      <c r="N882" s="22"/>
    </row>
    <row r="883" spans="5:14" ht="12.3">
      <c r="E883" s="111"/>
      <c r="M883" s="23"/>
      <c r="N883" s="22"/>
    </row>
    <row r="884" spans="5:14" ht="12.3">
      <c r="E884" s="111"/>
      <c r="M884" s="23"/>
      <c r="N884" s="22"/>
    </row>
    <row r="885" spans="5:14" ht="12.3">
      <c r="E885" s="111"/>
      <c r="M885" s="23"/>
      <c r="N885" s="22"/>
    </row>
    <row r="886" spans="5:14" ht="12.3">
      <c r="E886" s="111"/>
      <c r="M886" s="23"/>
      <c r="N886" s="22"/>
    </row>
    <row r="887" spans="5:14" ht="12.3">
      <c r="E887" s="111"/>
      <c r="M887" s="23"/>
      <c r="N887" s="22"/>
    </row>
    <row r="888" spans="5:14" ht="12.3">
      <c r="E888" s="111"/>
      <c r="M888" s="23"/>
      <c r="N888" s="22"/>
    </row>
    <row r="889" spans="5:14" ht="12.3">
      <c r="E889" s="111"/>
      <c r="M889" s="23"/>
      <c r="N889" s="22"/>
    </row>
    <row r="890" spans="5:14" ht="12.3">
      <c r="E890" s="111"/>
      <c r="M890" s="23"/>
      <c r="N890" s="22"/>
    </row>
    <row r="891" spans="5:14" ht="12.3">
      <c r="E891" s="111"/>
      <c r="M891" s="23"/>
      <c r="N891" s="22"/>
    </row>
    <row r="892" spans="5:14" ht="12.3">
      <c r="E892" s="111"/>
      <c r="M892" s="23"/>
      <c r="N892" s="22"/>
    </row>
    <row r="893" spans="5:14" ht="12.3">
      <c r="E893" s="111"/>
      <c r="M893" s="23"/>
      <c r="N893" s="22"/>
    </row>
    <row r="894" spans="5:14" ht="12.3">
      <c r="E894" s="111"/>
      <c r="M894" s="23"/>
      <c r="N894" s="22"/>
    </row>
    <row r="895" spans="5:14" ht="12.3">
      <c r="E895" s="111"/>
      <c r="M895" s="23"/>
      <c r="N895" s="22"/>
    </row>
    <row r="896" spans="5:14" ht="12.3">
      <c r="E896" s="111"/>
      <c r="M896" s="23"/>
      <c r="N896" s="22"/>
    </row>
    <row r="897" spans="5:14" ht="12.3">
      <c r="E897" s="111"/>
      <c r="M897" s="23"/>
      <c r="N897" s="22"/>
    </row>
    <row r="898" spans="5:14" ht="12.3">
      <c r="E898" s="111"/>
      <c r="M898" s="23"/>
      <c r="N898" s="22"/>
    </row>
    <row r="899" spans="5:14" ht="12.3">
      <c r="E899" s="111"/>
      <c r="M899" s="23"/>
      <c r="N899" s="22"/>
    </row>
    <row r="900" spans="5:14" ht="12.3">
      <c r="E900" s="111"/>
      <c r="M900" s="23"/>
      <c r="N900" s="22"/>
    </row>
    <row r="901" spans="5:14" ht="12.3">
      <c r="E901" s="111"/>
      <c r="M901" s="23"/>
      <c r="N901" s="22"/>
    </row>
    <row r="902" spans="5:14" ht="12.3">
      <c r="E902" s="111"/>
      <c r="M902" s="23"/>
      <c r="N902" s="22"/>
    </row>
    <row r="903" spans="5:14" ht="12.3">
      <c r="E903" s="111"/>
      <c r="M903" s="23"/>
      <c r="N903" s="22"/>
    </row>
    <row r="904" spans="5:14" ht="12.3">
      <c r="E904" s="111"/>
      <c r="M904" s="23"/>
      <c r="N904" s="22"/>
    </row>
    <row r="905" spans="5:14" ht="12.3">
      <c r="E905" s="111"/>
      <c r="M905" s="23"/>
      <c r="N905" s="22"/>
    </row>
    <row r="906" spans="5:14" ht="12.3">
      <c r="E906" s="111"/>
      <c r="M906" s="23"/>
      <c r="N906" s="22"/>
    </row>
    <row r="907" spans="5:14" ht="12.3">
      <c r="E907" s="111"/>
      <c r="M907" s="23"/>
      <c r="N907" s="22"/>
    </row>
    <row r="908" spans="5:14" ht="12.3">
      <c r="E908" s="111"/>
      <c r="M908" s="23"/>
      <c r="N908" s="22"/>
    </row>
    <row r="909" spans="5:14" ht="12.3">
      <c r="E909" s="111"/>
      <c r="M909" s="23"/>
      <c r="N909" s="22"/>
    </row>
    <row r="910" spans="5:14" ht="12.3">
      <c r="E910" s="111"/>
      <c r="M910" s="23"/>
      <c r="N910" s="22"/>
    </row>
    <row r="911" spans="5:14" ht="12.3">
      <c r="E911" s="111"/>
      <c r="M911" s="23"/>
      <c r="N911" s="22"/>
    </row>
    <row r="912" spans="5:14" ht="12.3">
      <c r="E912" s="111"/>
      <c r="M912" s="23"/>
      <c r="N912" s="22"/>
    </row>
    <row r="913" spans="5:14" ht="12.3">
      <c r="E913" s="111"/>
      <c r="M913" s="23"/>
      <c r="N913" s="22"/>
    </row>
    <row r="914" spans="5:14" ht="12.3">
      <c r="E914" s="111"/>
      <c r="M914" s="23"/>
      <c r="N914" s="22"/>
    </row>
    <row r="915" spans="5:14" ht="12.3">
      <c r="E915" s="111"/>
      <c r="M915" s="23"/>
      <c r="N915" s="22"/>
    </row>
    <row r="916" spans="5:14" ht="12.3">
      <c r="E916" s="111"/>
      <c r="M916" s="23"/>
      <c r="N916" s="22"/>
    </row>
    <row r="917" spans="5:14" ht="12.3">
      <c r="E917" s="111"/>
      <c r="M917" s="23"/>
      <c r="N917" s="22"/>
    </row>
    <row r="918" spans="5:14" ht="12.3">
      <c r="E918" s="111"/>
      <c r="M918" s="23"/>
      <c r="N918" s="22"/>
    </row>
    <row r="919" spans="5:14" ht="12.3">
      <c r="E919" s="111"/>
      <c r="M919" s="23"/>
      <c r="N919" s="22"/>
    </row>
    <row r="920" spans="5:14" ht="12.3">
      <c r="E920" s="111"/>
      <c r="M920" s="23"/>
      <c r="N920" s="22"/>
    </row>
    <row r="921" spans="5:14" ht="12.3">
      <c r="E921" s="111"/>
      <c r="M921" s="23"/>
      <c r="N921" s="22"/>
    </row>
    <row r="922" spans="5:14" ht="12.3">
      <c r="E922" s="111"/>
      <c r="M922" s="23"/>
      <c r="N922" s="22"/>
    </row>
    <row r="923" spans="5:14" ht="12.3">
      <c r="E923" s="111"/>
      <c r="M923" s="23"/>
      <c r="N923" s="22"/>
    </row>
    <row r="924" spans="5:14" ht="12.3">
      <c r="E924" s="111"/>
      <c r="M924" s="23"/>
      <c r="N924" s="22"/>
    </row>
    <row r="925" spans="5:14" ht="12.3">
      <c r="E925" s="111"/>
      <c r="M925" s="23"/>
      <c r="N925" s="22"/>
    </row>
    <row r="926" spans="5:14" ht="12.3">
      <c r="E926" s="111"/>
      <c r="M926" s="23"/>
      <c r="N926" s="22"/>
    </row>
    <row r="927" spans="5:14" ht="12.3">
      <c r="E927" s="111"/>
      <c r="M927" s="23"/>
      <c r="N927" s="22"/>
    </row>
    <row r="928" spans="5:14" ht="12.3">
      <c r="E928" s="111"/>
      <c r="M928" s="23"/>
      <c r="N928" s="22"/>
    </row>
    <row r="929" spans="5:14" ht="12.3">
      <c r="E929" s="111"/>
      <c r="M929" s="23"/>
      <c r="N929" s="22"/>
    </row>
    <row r="930" spans="5:14" ht="12.3">
      <c r="E930" s="111"/>
      <c r="M930" s="23"/>
      <c r="N930" s="22"/>
    </row>
    <row r="931" spans="5:14" ht="12.3">
      <c r="E931" s="111"/>
      <c r="M931" s="23"/>
      <c r="N931" s="22"/>
    </row>
    <row r="932" spans="5:14" ht="12.3">
      <c r="E932" s="111"/>
      <c r="M932" s="23"/>
      <c r="N932" s="22"/>
    </row>
    <row r="933" spans="5:14" ht="12.3">
      <c r="E933" s="111"/>
      <c r="M933" s="23"/>
      <c r="N933" s="22"/>
    </row>
    <row r="934" spans="5:14" ht="12.3">
      <c r="E934" s="111"/>
      <c r="M934" s="23"/>
      <c r="N934" s="22"/>
    </row>
    <row r="935" spans="5:14" ht="12.3">
      <c r="E935" s="111"/>
      <c r="M935" s="23"/>
      <c r="N935" s="22"/>
    </row>
    <row r="936" spans="5:14" ht="12.3">
      <c r="E936" s="111"/>
      <c r="M936" s="23"/>
      <c r="N936" s="22"/>
    </row>
    <row r="937" spans="5:14" ht="12.3">
      <c r="E937" s="111"/>
      <c r="M937" s="23"/>
      <c r="N937" s="22"/>
    </row>
    <row r="938" spans="5:14" ht="12.3">
      <c r="E938" s="111"/>
      <c r="M938" s="23"/>
      <c r="N938" s="22"/>
    </row>
    <row r="939" spans="5:14" ht="12.3">
      <c r="E939" s="111"/>
      <c r="M939" s="23"/>
      <c r="N939" s="22"/>
    </row>
    <row r="940" spans="5:14" ht="12.3">
      <c r="E940" s="111"/>
      <c r="M940" s="23"/>
      <c r="N940" s="22"/>
    </row>
    <row r="941" spans="5:14" ht="12.3">
      <c r="E941" s="111"/>
      <c r="M941" s="23"/>
      <c r="N941" s="22"/>
    </row>
    <row r="942" spans="5:14" ht="12.3">
      <c r="E942" s="111"/>
      <c r="M942" s="23"/>
      <c r="N942" s="22"/>
    </row>
    <row r="943" spans="5:14" ht="12.3">
      <c r="E943" s="111"/>
      <c r="M943" s="23"/>
      <c r="N943" s="22"/>
    </row>
    <row r="944" spans="5:14" ht="12.3">
      <c r="E944" s="111"/>
      <c r="M944" s="23"/>
      <c r="N944" s="22"/>
    </row>
    <row r="945" spans="5:14" ht="12.3">
      <c r="E945" s="111"/>
      <c r="M945" s="23"/>
      <c r="N945" s="22"/>
    </row>
    <row r="946" spans="5:14" ht="12.3">
      <c r="E946" s="111"/>
      <c r="M946" s="23"/>
      <c r="N946" s="22"/>
    </row>
    <row r="947" spans="5:14" ht="12.3">
      <c r="E947" s="111"/>
      <c r="M947" s="23"/>
      <c r="N947" s="22"/>
    </row>
    <row r="948" spans="5:14" ht="12.3">
      <c r="E948" s="111"/>
      <c r="M948" s="23"/>
      <c r="N948" s="22"/>
    </row>
    <row r="949" spans="5:14" ht="12.3">
      <c r="E949" s="111"/>
      <c r="M949" s="23"/>
      <c r="N949" s="22"/>
    </row>
    <row r="950" spans="5:14" ht="12.3">
      <c r="E950" s="111"/>
      <c r="M950" s="23"/>
      <c r="N950" s="22"/>
    </row>
    <row r="951" spans="5:14" ht="12.3">
      <c r="E951" s="111"/>
      <c r="M951" s="23"/>
      <c r="N951" s="22"/>
    </row>
    <row r="952" spans="5:14" ht="12.3">
      <c r="E952" s="111"/>
      <c r="M952" s="23"/>
      <c r="N952" s="22"/>
    </row>
    <row r="953" spans="5:14" ht="12.3">
      <c r="E953" s="111"/>
      <c r="M953" s="23"/>
      <c r="N953" s="22"/>
    </row>
    <row r="954" spans="5:14" ht="12.3">
      <c r="E954" s="111"/>
      <c r="M954" s="23"/>
      <c r="N954" s="22"/>
    </row>
    <row r="955" spans="5:14" ht="12.3">
      <c r="E955" s="111"/>
      <c r="M955" s="23"/>
      <c r="N955" s="22"/>
    </row>
    <row r="956" spans="5:14" ht="12.3">
      <c r="E956" s="111"/>
      <c r="M956" s="23"/>
      <c r="N956" s="22"/>
    </row>
    <row r="957" spans="5:14" ht="12.3">
      <c r="E957" s="111"/>
      <c r="M957" s="23"/>
      <c r="N957" s="22"/>
    </row>
    <row r="958" spans="5:14" ht="12.3">
      <c r="E958" s="111"/>
      <c r="M958" s="23"/>
      <c r="N958" s="22"/>
    </row>
    <row r="959" spans="5:14" ht="12.3">
      <c r="E959" s="111"/>
      <c r="M959" s="23"/>
      <c r="N959" s="22"/>
    </row>
    <row r="960" spans="5:14" ht="12.3">
      <c r="E960" s="111"/>
      <c r="M960" s="23"/>
      <c r="N960" s="22"/>
    </row>
    <row r="961" spans="5:14" ht="12.3">
      <c r="E961" s="111"/>
      <c r="M961" s="23"/>
      <c r="N961" s="22"/>
    </row>
    <row r="962" spans="5:14" ht="12.3">
      <c r="E962" s="111"/>
      <c r="M962" s="23"/>
      <c r="N962" s="22"/>
    </row>
    <row r="963" spans="5:14" ht="12.3">
      <c r="E963" s="111"/>
      <c r="M963" s="23"/>
      <c r="N963" s="22"/>
    </row>
    <row r="964" spans="5:14" ht="12.3">
      <c r="E964" s="111"/>
      <c r="M964" s="23"/>
      <c r="N964" s="22"/>
    </row>
    <row r="965" spans="5:14" ht="12.3">
      <c r="E965" s="111"/>
      <c r="M965" s="23"/>
      <c r="N965" s="22"/>
    </row>
    <row r="966" spans="5:14" ht="12.3">
      <c r="E966" s="111"/>
      <c r="M966" s="23"/>
      <c r="N966" s="22"/>
    </row>
    <row r="967" spans="5:14" ht="12.3">
      <c r="E967" s="111"/>
      <c r="M967" s="23"/>
      <c r="N967" s="22"/>
    </row>
    <row r="968" spans="5:14" ht="12.3">
      <c r="E968" s="111"/>
      <c r="M968" s="23"/>
      <c r="N968" s="22"/>
    </row>
    <row r="969" spans="5:14" ht="12.3">
      <c r="E969" s="111"/>
      <c r="M969" s="23"/>
      <c r="N969" s="22"/>
    </row>
    <row r="970" spans="5:14" ht="12.3">
      <c r="E970" s="111"/>
      <c r="M970" s="23"/>
      <c r="N970" s="22"/>
    </row>
    <row r="971" spans="5:14" ht="12.3">
      <c r="E971" s="111"/>
      <c r="M971" s="23"/>
      <c r="N971" s="22"/>
    </row>
    <row r="972" spans="5:14" ht="12.3">
      <c r="E972" s="111"/>
      <c r="M972" s="23"/>
      <c r="N972" s="22"/>
    </row>
    <row r="973" spans="5:14" ht="12.3">
      <c r="E973" s="111"/>
      <c r="M973" s="23"/>
      <c r="N973" s="22"/>
    </row>
    <row r="974" spans="5:14" ht="12.3">
      <c r="E974" s="111"/>
      <c r="M974" s="23"/>
      <c r="N974" s="22"/>
    </row>
    <row r="975" spans="5:14" ht="12.3">
      <c r="E975" s="111"/>
      <c r="M975" s="23"/>
      <c r="N975" s="22"/>
    </row>
    <row r="976" spans="5:14" ht="12.3">
      <c r="E976" s="111"/>
      <c r="M976" s="23"/>
      <c r="N976" s="22"/>
    </row>
    <row r="977" spans="5:14" ht="12.3">
      <c r="E977" s="111"/>
      <c r="M977" s="23"/>
      <c r="N977" s="22"/>
    </row>
    <row r="978" spans="5:14" ht="12.3">
      <c r="E978" s="111"/>
      <c r="M978" s="23"/>
      <c r="N978" s="22"/>
    </row>
    <row r="979" spans="5:14" ht="12.3">
      <c r="E979" s="111"/>
      <c r="M979" s="23"/>
      <c r="N979" s="22"/>
    </row>
    <row r="980" spans="5:14" ht="12.3">
      <c r="E980" s="111"/>
      <c r="M980" s="23"/>
      <c r="N980" s="22"/>
    </row>
    <row r="981" spans="5:14" ht="12.3">
      <c r="E981" s="111"/>
      <c r="M981" s="23"/>
      <c r="N981" s="22"/>
    </row>
    <row r="982" spans="5:14" ht="12.3">
      <c r="E982" s="111"/>
      <c r="M982" s="23"/>
      <c r="N982" s="22"/>
    </row>
    <row r="983" spans="5:14" ht="12.3">
      <c r="E983" s="111"/>
      <c r="M983" s="23"/>
      <c r="N983" s="22"/>
    </row>
    <row r="984" spans="5:14" ht="12.3">
      <c r="E984" s="111"/>
      <c r="M984" s="23"/>
      <c r="N984" s="22"/>
    </row>
    <row r="985" spans="5:14" ht="12.3">
      <c r="E985" s="111"/>
      <c r="M985" s="23"/>
      <c r="N985" s="22"/>
    </row>
    <row r="986" spans="5:14" ht="12.3">
      <c r="E986" s="111"/>
      <c r="M986" s="23"/>
      <c r="N986" s="22"/>
    </row>
    <row r="987" spans="5:14" ht="12.3">
      <c r="E987" s="111"/>
      <c r="M987" s="23"/>
      <c r="N987" s="22"/>
    </row>
    <row r="988" spans="5:14" ht="12.3">
      <c r="E988" s="111"/>
      <c r="M988" s="23"/>
      <c r="N988" s="22"/>
    </row>
    <row r="989" spans="5:14" ht="12.3">
      <c r="E989" s="111"/>
      <c r="M989" s="23"/>
      <c r="N989" s="22"/>
    </row>
    <row r="990" spans="5:14" ht="12.3">
      <c r="E990" s="111"/>
      <c r="M990" s="23"/>
      <c r="N990" s="22"/>
    </row>
    <row r="991" spans="5:14" ht="12.3">
      <c r="E991" s="111"/>
      <c r="M991" s="23"/>
      <c r="N991" s="22"/>
    </row>
    <row r="992" spans="5:14" ht="12.3">
      <c r="E992" s="111"/>
      <c r="M992" s="23"/>
      <c r="N992" s="22"/>
    </row>
    <row r="993" spans="5:14" ht="12.3">
      <c r="E993" s="111"/>
      <c r="M993" s="23"/>
      <c r="N993" s="22"/>
    </row>
    <row r="994" spans="5:14" ht="12.3">
      <c r="E994" s="111"/>
      <c r="M994" s="23"/>
      <c r="N994" s="22"/>
    </row>
    <row r="995" spans="5:14" ht="12.3">
      <c r="E995" s="111"/>
      <c r="M995" s="23"/>
      <c r="N995" s="22"/>
    </row>
    <row r="996" spans="5:14" ht="12.3">
      <c r="E996" s="111"/>
      <c r="M996" s="23"/>
      <c r="N996" s="22"/>
    </row>
    <row r="997" spans="5:14" ht="12.3">
      <c r="E997" s="111"/>
      <c r="M997" s="23"/>
      <c r="N997" s="22"/>
    </row>
    <row r="998" spans="5:14" ht="12.3">
      <c r="E998" s="111"/>
      <c r="M998" s="23"/>
      <c r="N998" s="22"/>
    </row>
    <row r="999" spans="5:14" ht="12.3">
      <c r="E999" s="111"/>
      <c r="M999" s="23"/>
      <c r="N999" s="22"/>
    </row>
    <row r="1000" spans="5:14" ht="12.3">
      <c r="E1000" s="111"/>
      <c r="M1000" s="23"/>
      <c r="N1000" s="22"/>
    </row>
    <row r="1001" spans="5:14" ht="12.3">
      <c r="E1001" s="111"/>
      <c r="M1001" s="23"/>
      <c r="N1001" s="22"/>
    </row>
    <row r="1002" spans="5:14" ht="12.3">
      <c r="E1002" s="111"/>
      <c r="M1002" s="23"/>
      <c r="N1002" s="22"/>
    </row>
    <row r="1003" spans="5:14" ht="12.3">
      <c r="E1003" s="111"/>
      <c r="M1003" s="23"/>
      <c r="N1003" s="22"/>
    </row>
    <row r="1004" spans="5:14" ht="12.3">
      <c r="E1004" s="111"/>
      <c r="M1004" s="23"/>
      <c r="N1004" s="22"/>
    </row>
    <row r="1005" spans="5:14" ht="12.3">
      <c r="E1005" s="111"/>
      <c r="M1005" s="23"/>
      <c r="N1005" s="22"/>
    </row>
    <row r="1006" spans="5:14" ht="12.3">
      <c r="E1006" s="111"/>
      <c r="M1006" s="23"/>
      <c r="N1006" s="22"/>
    </row>
    <row r="1007" spans="5:14" ht="12.3">
      <c r="E1007" s="111"/>
      <c r="M1007" s="23"/>
      <c r="N1007" s="22"/>
    </row>
    <row r="1008" spans="5:14" ht="12.3">
      <c r="E1008" s="111"/>
      <c r="M1008" s="23"/>
      <c r="N1008" s="22"/>
    </row>
    <row r="1009" spans="5:14" ht="12.3">
      <c r="E1009" s="111"/>
      <c r="M1009" s="23"/>
      <c r="N1009" s="22"/>
    </row>
    <row r="1010" spans="5:14" ht="12.3">
      <c r="E1010" s="111"/>
      <c r="M1010" s="23"/>
      <c r="N1010" s="22"/>
    </row>
    <row r="1011" spans="5:14" ht="12.3">
      <c r="E1011" s="111"/>
      <c r="M1011" s="23"/>
      <c r="N1011" s="22"/>
    </row>
    <row r="1012" spans="5:14" ht="12.3">
      <c r="E1012" s="111"/>
      <c r="M1012" s="23"/>
      <c r="N1012" s="22"/>
    </row>
    <row r="1013" spans="5:14" ht="12.3">
      <c r="E1013" s="111"/>
      <c r="M1013" s="23"/>
      <c r="N1013" s="22"/>
    </row>
    <row r="1014" spans="5:14" ht="12.3">
      <c r="E1014" s="111"/>
      <c r="M1014" s="23"/>
      <c r="N1014" s="22"/>
    </row>
    <row r="1015" spans="5:14" ht="12.3">
      <c r="E1015" s="111"/>
      <c r="M1015" s="23"/>
      <c r="N1015" s="22"/>
    </row>
    <row r="1016" spans="5:14" ht="12.3">
      <c r="E1016" s="111"/>
      <c r="M1016" s="23"/>
      <c r="N1016" s="22"/>
    </row>
    <row r="1017" spans="5:14" ht="12.3">
      <c r="E1017" s="111"/>
      <c r="M1017" s="23"/>
      <c r="N1017" s="22"/>
    </row>
    <row r="1018" spans="5:14" ht="12.3">
      <c r="E1018" s="111"/>
      <c r="M1018" s="23"/>
      <c r="N1018" s="22"/>
    </row>
    <row r="1019" spans="5:14" ht="12.3">
      <c r="E1019" s="111"/>
      <c r="M1019" s="23"/>
      <c r="N1019" s="22"/>
    </row>
    <row r="1020" spans="5:14" ht="12.3">
      <c r="E1020" s="111"/>
      <c r="M1020" s="23"/>
      <c r="N1020" s="22"/>
    </row>
    <row r="1021" spans="5:14" ht="12.3">
      <c r="E1021" s="111"/>
      <c r="M1021" s="23"/>
      <c r="N1021" s="22"/>
    </row>
    <row r="1022" spans="5:14" ht="12.3">
      <c r="E1022" s="111"/>
      <c r="M1022" s="23"/>
      <c r="N1022" s="22"/>
    </row>
    <row r="1023" spans="5:14" ht="12.3">
      <c r="E1023" s="111"/>
      <c r="M1023" s="23"/>
      <c r="N1023" s="22"/>
    </row>
    <row r="1024" spans="5:14" ht="12.3">
      <c r="E1024" s="111"/>
      <c r="M1024" s="23"/>
      <c r="N1024" s="22"/>
    </row>
    <row r="1025" spans="5:14" ht="12.3">
      <c r="E1025" s="111"/>
      <c r="M1025" s="23"/>
      <c r="N1025" s="22"/>
    </row>
    <row r="1026" spans="5:14" ht="12.3">
      <c r="E1026" s="111"/>
      <c r="M1026" s="23"/>
      <c r="N1026" s="22"/>
    </row>
    <row r="1027" spans="5:14" ht="12.3">
      <c r="E1027" s="111"/>
      <c r="M1027" s="23"/>
      <c r="N1027" s="22"/>
    </row>
    <row r="1028" spans="5:14" ht="12.3">
      <c r="E1028" s="111"/>
      <c r="M1028" s="23"/>
      <c r="N1028" s="22"/>
    </row>
    <row r="1029" spans="5:14" ht="12.3">
      <c r="E1029" s="111"/>
      <c r="M1029" s="23"/>
      <c r="N1029" s="22"/>
    </row>
    <row r="1030" spans="5:14" ht="12.3">
      <c r="E1030" s="111"/>
      <c r="M1030" s="23"/>
      <c r="N1030" s="22"/>
    </row>
    <row r="1031" spans="5:14" ht="12.3">
      <c r="E1031" s="111"/>
      <c r="M1031" s="23"/>
      <c r="N1031" s="22"/>
    </row>
    <row r="1032" spans="5:14" ht="12.3">
      <c r="E1032" s="111"/>
      <c r="M1032" s="23"/>
      <c r="N1032" s="22"/>
    </row>
    <row r="1033" spans="5:14" ht="12.3">
      <c r="E1033" s="111"/>
      <c r="M1033" s="23"/>
      <c r="N1033" s="22"/>
    </row>
    <row r="1034" spans="5:14" ht="12.3">
      <c r="E1034" s="111"/>
      <c r="M1034" s="23"/>
      <c r="N1034" s="22"/>
    </row>
    <row r="1035" spans="5:14" ht="12.3">
      <c r="E1035" s="111"/>
      <c r="M1035" s="23"/>
      <c r="N1035" s="22"/>
    </row>
    <row r="1036" spans="5:14" ht="12.3">
      <c r="E1036" s="111"/>
      <c r="M1036" s="23"/>
      <c r="N1036" s="22"/>
    </row>
    <row r="1037" spans="5:14" ht="12.3">
      <c r="E1037" s="111"/>
      <c r="M1037" s="23"/>
      <c r="N1037" s="22"/>
    </row>
    <row r="1038" spans="5:14" ht="12.3">
      <c r="E1038" s="111"/>
      <c r="M1038" s="23"/>
      <c r="N1038" s="22"/>
    </row>
    <row r="1039" spans="5:14" ht="12.3">
      <c r="E1039" s="111"/>
      <c r="M1039" s="23"/>
      <c r="N1039" s="22"/>
    </row>
    <row r="1040" spans="5:14" ht="12.3">
      <c r="E1040" s="111"/>
      <c r="M1040" s="23"/>
      <c r="N1040" s="22"/>
    </row>
    <row r="1041" spans="5:14" ht="12.3">
      <c r="E1041" s="111"/>
      <c r="M1041" s="23"/>
      <c r="N1041" s="22"/>
    </row>
    <row r="1042" spans="5:14" ht="12.3">
      <c r="E1042" s="111"/>
      <c r="M1042" s="23"/>
      <c r="N1042" s="22"/>
    </row>
    <row r="1043" spans="5:14" ht="12.3">
      <c r="E1043" s="111"/>
      <c r="M1043" s="23"/>
      <c r="N1043" s="22"/>
    </row>
    <row r="1044" spans="5:14" ht="12.3">
      <c r="E1044" s="111"/>
      <c r="M1044" s="23"/>
      <c r="N1044" s="22"/>
    </row>
    <row r="1045" spans="5:14" ht="12.3">
      <c r="E1045" s="111"/>
      <c r="M1045" s="23"/>
      <c r="N1045" s="22"/>
    </row>
    <row r="1046" spans="5:14" ht="12.3">
      <c r="E1046" s="111"/>
      <c r="M1046" s="23"/>
      <c r="N1046" s="22"/>
    </row>
    <row r="1047" spans="5:14" ht="12.3">
      <c r="E1047" s="111"/>
      <c r="M1047" s="23"/>
      <c r="N1047" s="22"/>
    </row>
    <row r="1048" spans="5:14" ht="12.3">
      <c r="E1048" s="111"/>
      <c r="M1048" s="23"/>
      <c r="N1048" s="22"/>
    </row>
    <row r="1049" spans="5:14" ht="12.3">
      <c r="E1049" s="111"/>
      <c r="M1049" s="23"/>
      <c r="N1049" s="22"/>
    </row>
    <row r="1050" spans="5:14" ht="12.3"/>
    <row r="1051" spans="5:14" ht="12.3"/>
    <row r="1052" spans="5:14" ht="12.3"/>
    <row r="1053" spans="5:14" ht="12.3"/>
    <row r="1054" spans="5:14" ht="12.3"/>
    <row r="1055" spans="5:14" ht="12.3"/>
    <row r="1056" spans="5:14" ht="12.3"/>
    <row r="1057" ht="12.3"/>
    <row r="1058" ht="12.3"/>
    <row r="1059" ht="12.3"/>
    <row r="1060" ht="12.3"/>
    <row r="1061" ht="12.3"/>
    <row r="1062" ht="12.3"/>
    <row r="1063" ht="12.3"/>
    <row r="1064" ht="12.3"/>
    <row r="1065" ht="12.3"/>
    <row r="1066" ht="12.3"/>
    <row r="1067" ht="12.3"/>
    <row r="1068" ht="12.3"/>
    <row r="1069" ht="12.3"/>
    <row r="1070" ht="12.3"/>
    <row r="1071" ht="12.3"/>
    <row r="1072" ht="12.3"/>
    <row r="1073" ht="12.3"/>
    <row r="1074" ht="12.3"/>
    <row r="1075" ht="12.3"/>
    <row r="1076" ht="12.3"/>
    <row r="1077" ht="12.3"/>
    <row r="1078" ht="12.3"/>
    <row r="1079" ht="12.3"/>
    <row r="1080" ht="12.3"/>
    <row r="1081" ht="12.3"/>
    <row r="1082" ht="12.3"/>
    <row r="1083" ht="12.3"/>
    <row r="1084" ht="12.3"/>
    <row r="1085" ht="12.3"/>
    <row r="1086" ht="12.3"/>
    <row r="1087" ht="12.3"/>
    <row r="1088" ht="12.3"/>
    <row r="1089" ht="12.3"/>
    <row r="1090" ht="12.3"/>
    <row r="1091" ht="12.3"/>
    <row r="1092" ht="12.3"/>
    <row r="1093" ht="12.3"/>
    <row r="1094" ht="12.3"/>
    <row r="1095" ht="12.3"/>
    <row r="1096" ht="12.3"/>
    <row r="1097" ht="12.3"/>
    <row r="1098" ht="12.3"/>
    <row r="1099" ht="12.3"/>
    <row r="1100" ht="12.3"/>
    <row r="1101" ht="12.3"/>
    <row r="1102" ht="12.3"/>
    <row r="1103" ht="12.3"/>
    <row r="1104" ht="12.3"/>
    <row r="1105" ht="12.3"/>
    <row r="1106" ht="12.3"/>
    <row r="1107" ht="12.3"/>
    <row r="1108" ht="12.3"/>
    <row r="1109" ht="12.3"/>
    <row r="1110" ht="12.3"/>
    <row r="1111" ht="12.3"/>
  </sheetData>
  <mergeCells count="3">
    <mergeCell ref="A20:C20"/>
    <mergeCell ref="A50:F50"/>
    <mergeCell ref="C66:H66"/>
  </mergeCells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3"/>
  <sheetViews>
    <sheetView workbookViewId="0">
      <selection activeCell="K18" sqref="K18"/>
    </sheetView>
  </sheetViews>
  <sheetFormatPr defaultColWidth="8.83203125" defaultRowHeight="12.3"/>
  <cols>
    <col min="1" max="1" width="19" customWidth="1"/>
    <col min="2" max="2" width="31.1640625" customWidth="1"/>
    <col min="3" max="3" width="13.5" customWidth="1"/>
    <col min="5" max="5" width="11.1640625" customWidth="1"/>
    <col min="6" max="6" width="14.33203125" customWidth="1"/>
    <col min="7" max="7" width="14" customWidth="1"/>
    <col min="8" max="8" width="13.1640625" customWidth="1"/>
    <col min="9" max="9" width="14.6640625" customWidth="1"/>
    <col min="10" max="10" width="20" customWidth="1"/>
    <col min="11" max="11" width="21.5" customWidth="1"/>
    <col min="12" max="12" width="19.6640625" customWidth="1"/>
  </cols>
  <sheetData>
    <row r="1" spans="1:12">
      <c r="A1" s="117"/>
      <c r="B1" s="118" t="s">
        <v>171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>
      <c r="A2" s="119"/>
      <c r="B2" s="119" t="s">
        <v>170</v>
      </c>
      <c r="C2" s="119" t="s">
        <v>45</v>
      </c>
      <c r="D2" s="119" t="s">
        <v>28</v>
      </c>
      <c r="E2" s="119" t="s">
        <v>71</v>
      </c>
      <c r="F2" s="119" t="s">
        <v>27</v>
      </c>
      <c r="G2" s="119" t="s">
        <v>20</v>
      </c>
      <c r="H2" s="119" t="s">
        <v>18</v>
      </c>
      <c r="I2" s="119" t="s">
        <v>189</v>
      </c>
      <c r="J2" s="119" t="s">
        <v>22</v>
      </c>
      <c r="K2" s="119"/>
      <c r="L2" s="119" t="s">
        <v>190</v>
      </c>
    </row>
    <row r="3" spans="1:12" ht="15.25" customHeight="1">
      <c r="A3" s="120"/>
      <c r="B3" s="157"/>
      <c r="C3" s="122"/>
      <c r="D3" s="122"/>
      <c r="E3" s="155"/>
      <c r="F3" s="155"/>
      <c r="G3" s="156"/>
      <c r="H3" s="122"/>
      <c r="I3" s="122"/>
      <c r="J3" s="122"/>
      <c r="K3" s="120"/>
      <c r="L3" s="124"/>
    </row>
    <row r="4" spans="1:12" ht="15.25" customHeight="1">
      <c r="A4" s="120"/>
      <c r="B4" s="122"/>
      <c r="C4" s="121"/>
      <c r="D4" s="122"/>
      <c r="E4" s="155"/>
      <c r="F4" s="122"/>
      <c r="G4" s="122"/>
      <c r="H4" s="122"/>
      <c r="I4" s="122"/>
      <c r="J4" s="26"/>
      <c r="K4" s="120"/>
    </row>
    <row r="5" spans="1:12">
      <c r="A5" s="120"/>
      <c r="B5" s="26"/>
      <c r="C5" s="121"/>
      <c r="D5" s="125"/>
      <c r="E5" s="122"/>
      <c r="F5" s="122"/>
      <c r="G5" s="122"/>
      <c r="I5" s="122"/>
      <c r="J5" s="26"/>
      <c r="K5" s="120"/>
      <c r="L5" s="120"/>
    </row>
    <row r="6" spans="1:12">
      <c r="A6" s="120"/>
      <c r="B6" s="122"/>
      <c r="C6" s="122"/>
      <c r="D6" s="128"/>
      <c r="F6" s="122"/>
      <c r="G6" s="122"/>
      <c r="H6" s="122"/>
      <c r="I6" s="122"/>
      <c r="J6" s="26"/>
      <c r="K6" s="126"/>
      <c r="L6" s="120"/>
    </row>
    <row r="7" spans="1:12">
      <c r="A7" s="120"/>
      <c r="B7" s="122"/>
      <c r="C7" s="122"/>
      <c r="D7" s="125"/>
      <c r="E7" s="122"/>
      <c r="F7" s="122"/>
      <c r="G7" s="122"/>
      <c r="H7" s="122"/>
      <c r="I7" s="122"/>
      <c r="J7" s="26"/>
      <c r="K7" s="127"/>
      <c r="L7" s="120"/>
    </row>
    <row r="8" spans="1:12">
      <c r="A8" s="120"/>
      <c r="B8" s="121"/>
      <c r="C8" s="122"/>
      <c r="E8" s="123"/>
      <c r="F8" s="123"/>
      <c r="G8" s="120"/>
      <c r="H8" s="123"/>
      <c r="I8" s="122"/>
      <c r="J8" s="26"/>
      <c r="K8" s="127"/>
      <c r="L8" s="120"/>
    </row>
    <row r="9" spans="1:12">
      <c r="A9" s="120"/>
      <c r="B9" s="121"/>
      <c r="C9" s="122"/>
      <c r="D9" s="122"/>
      <c r="E9" s="122"/>
      <c r="F9" s="122"/>
      <c r="G9" s="122"/>
      <c r="H9" s="122"/>
      <c r="I9" s="122"/>
      <c r="J9" s="26"/>
      <c r="K9" s="127"/>
      <c r="L9" s="120"/>
    </row>
    <row r="10" spans="1:12">
      <c r="A10" s="148" t="s">
        <v>216</v>
      </c>
      <c r="B10" s="130">
        <v>0</v>
      </c>
      <c r="C10" s="131">
        <v>0</v>
      </c>
      <c r="D10" s="132">
        <v>0</v>
      </c>
      <c r="E10" s="131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48" t="s">
        <v>216</v>
      </c>
      <c r="L10" s="131">
        <v>0</v>
      </c>
    </row>
    <row r="11" spans="1:12">
      <c r="A11" s="147" t="s">
        <v>214</v>
      </c>
      <c r="B11" s="133">
        <f>SUM(C10:J10)</f>
        <v>0</v>
      </c>
      <c r="C11" s="129"/>
      <c r="D11" s="134"/>
      <c r="E11" s="129"/>
      <c r="F11" s="120"/>
      <c r="G11" s="120"/>
      <c r="H11" s="120"/>
      <c r="I11" s="120"/>
      <c r="K11" s="147" t="s">
        <v>231</v>
      </c>
      <c r="L11" s="129"/>
    </row>
    <row r="12" spans="1:12">
      <c r="A12" s="135" t="s">
        <v>181</v>
      </c>
      <c r="B12" s="120"/>
      <c r="C12" s="120"/>
      <c r="D12" s="120"/>
      <c r="E12" s="120"/>
      <c r="F12" s="120"/>
      <c r="G12" s="120"/>
      <c r="H12" s="120"/>
      <c r="I12" s="120"/>
      <c r="K12" s="135" t="s">
        <v>181</v>
      </c>
      <c r="L12" s="120"/>
    </row>
    <row r="13" spans="1:12">
      <c r="A13" s="116" t="s">
        <v>215</v>
      </c>
      <c r="B13" s="133">
        <f>SUM(B10:B11)</f>
        <v>0</v>
      </c>
      <c r="C13" s="120"/>
      <c r="D13" s="120"/>
      <c r="E13" s="120"/>
      <c r="F13" s="120"/>
      <c r="G13" s="120"/>
      <c r="H13" s="120"/>
      <c r="I13" s="120"/>
      <c r="K13" s="135" t="s">
        <v>226</v>
      </c>
      <c r="L13" s="129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2022-05-16T01:53:43Z</dcterms:modified>
</cp:coreProperties>
</file>