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codeName="ThisWorkbook"/>
  <mc:AlternateContent xmlns:mc="http://schemas.openxmlformats.org/markup-compatibility/2006">
    <mc:Choice Requires="x15">
      <x15ac:absPath xmlns:x15ac="http://schemas.microsoft.com/office/spreadsheetml/2010/11/ac" url="/Users/mem/Documents/Privat/Projects/802.11-TGbc/2021-07-11-July-online-plenay/Chair Meeting Slides/"/>
    </mc:Choice>
  </mc:AlternateContent>
  <xr:revisionPtr revIDLastSave="0" documentId="13_ncr:1_{63C375B0-50F8-9C47-8A33-CA13D1BC97B1}" xr6:coauthVersionLast="47" xr6:coauthVersionMax="47" xr10:uidLastSave="{00000000-0000-0000-0000-000000000000}"/>
  <bookViews>
    <workbookView xWindow="4560" yWindow="4520" windowWidth="30360" windowHeight="17760" activeTab="2" xr2:uid="{00000000-000D-0000-FFFF-FFFF00000000}"/>
  </bookViews>
  <sheets>
    <sheet name="Title" sheetId="1" r:id="rId1"/>
    <sheet name="TGbc Agenda" sheetId="4" r:id="rId2"/>
    <sheet name="Submissions" sheetId="5" r:id="rId3"/>
    <sheet name="Parameters"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2" i="4" l="1"/>
  <c r="A68" i="4"/>
  <c r="A70" i="4" s="1"/>
  <c r="A72" i="4" s="1"/>
  <c r="A74" i="4" s="1"/>
  <c r="A76" i="4" s="1"/>
  <c r="H78" i="4"/>
  <c r="F80" i="4" s="1"/>
  <c r="H80" i="4" s="1"/>
  <c r="F82" i="4" s="1"/>
  <c r="H82" i="4" s="1"/>
  <c r="F84" i="4" s="1"/>
  <c r="H84" i="4" s="1"/>
  <c r="F86" i="4" s="1"/>
  <c r="H86" i="4" s="1"/>
  <c r="G87" i="4" s="1"/>
  <c r="H68" i="4"/>
  <c r="F70" i="4" s="1"/>
  <c r="H70" i="4" s="1"/>
  <c r="F72" i="4" s="1"/>
  <c r="H72" i="4" s="1"/>
  <c r="F74" i="4" s="1"/>
  <c r="H74" i="4" s="1"/>
  <c r="F76" i="4" s="1"/>
  <c r="H76" i="4" s="1"/>
  <c r="B3" i="1"/>
  <c r="H126" i="4"/>
  <c r="F128" i="4" s="1"/>
  <c r="H128" i="4" s="1"/>
  <c r="F130" i="4" s="1"/>
  <c r="H130" i="4" s="1"/>
  <c r="F132" i="4" s="1"/>
  <c r="H132" i="4" s="1"/>
  <c r="F134" i="4" s="1"/>
  <c r="H134" i="4" s="1"/>
  <c r="G135" i="4" s="1"/>
  <c r="H116" i="4"/>
  <c r="F118" i="4" s="1"/>
  <c r="H118" i="4" s="1"/>
  <c r="F120" i="4" s="1"/>
  <c r="H120" i="4" s="1"/>
  <c r="F122" i="4" s="1"/>
  <c r="H122" i="4" s="1"/>
  <c r="F124" i="4" s="1"/>
  <c r="H124" i="4" s="1"/>
  <c r="H102" i="4"/>
  <c r="F104" i="4" s="1"/>
  <c r="H104" i="4" s="1"/>
  <c r="F106" i="4" s="1"/>
  <c r="H106" i="4" s="1"/>
  <c r="H92" i="4"/>
  <c r="F94" i="4" s="1"/>
  <c r="H94" i="4" s="1"/>
  <c r="F96" i="4" s="1"/>
  <c r="H96" i="4" s="1"/>
  <c r="F98" i="4" s="1"/>
  <c r="H98" i="4" s="1"/>
  <c r="F100" i="4" s="1"/>
  <c r="H100" i="4" s="1"/>
  <c r="A78" i="4" l="1"/>
  <c r="F108" i="4"/>
  <c r="H108" i="4" s="1"/>
  <c r="F110" i="4" s="1"/>
  <c r="H110" i="4" s="1"/>
  <c r="G111" i="4" s="1"/>
  <c r="A86" i="4" l="1"/>
  <c r="A80" i="4"/>
  <c r="A82" i="4" s="1"/>
  <c r="A84" i="4" s="1"/>
  <c r="H141" i="4"/>
  <c r="F143" i="4" s="1"/>
  <c r="H143" i="4" s="1"/>
  <c r="F145" i="4" s="1"/>
  <c r="H145" i="4" s="1"/>
  <c r="F147" i="4" s="1"/>
  <c r="H147" i="4" s="1"/>
  <c r="F149" i="4" s="1"/>
  <c r="H149" i="4" s="1"/>
  <c r="F151" i="4" s="1"/>
  <c r="H151" i="4" l="1"/>
  <c r="F153" i="4" s="1"/>
  <c r="H153" i="4" s="1"/>
  <c r="F155" i="4" s="1"/>
  <c r="H155" i="4" s="1"/>
  <c r="F157" i="4" s="1"/>
  <c r="H157" i="4" s="1"/>
  <c r="F159" i="4" s="1"/>
  <c r="H159" i="4" s="1"/>
  <c r="F162" i="4" s="1"/>
  <c r="B8" i="1" l="1"/>
  <c r="A41" i="4"/>
  <c r="A51" i="4" s="1"/>
  <c r="D47" i="4"/>
  <c r="A1" i="4"/>
  <c r="A3" i="4"/>
  <c r="A10" i="4"/>
  <c r="H19" i="4"/>
  <c r="F21" i="4" s="1"/>
  <c r="H21" i="4" s="1"/>
  <c r="F23" i="4" s="1"/>
  <c r="H23" i="4" s="1"/>
  <c r="F25" i="4" s="1"/>
  <c r="H25" i="4" s="1"/>
  <c r="F27" i="4" s="1"/>
  <c r="H27" i="4" s="1"/>
  <c r="F29" i="4" s="1"/>
  <c r="H29" i="4" s="1"/>
  <c r="F31" i="4" s="1"/>
  <c r="H31" i="4" s="1"/>
  <c r="F33" i="4" s="1"/>
  <c r="H33" i="4" s="1"/>
  <c r="F35" i="4" s="1"/>
  <c r="H35" i="4" s="1"/>
  <c r="F37" i="4" s="1"/>
  <c r="H37" i="4" s="1"/>
  <c r="F39" i="4" s="1"/>
  <c r="H39" i="4" s="1"/>
  <c r="F41" i="4" s="1"/>
  <c r="H41" i="4" s="1"/>
  <c r="F43" i="4" s="1"/>
  <c r="H43" i="4" s="1"/>
  <c r="F45" i="4" s="1"/>
  <c r="H45" i="4" s="1"/>
  <c r="F47" i="4" s="1"/>
  <c r="H47" i="4" s="1"/>
  <c r="A21" i="4"/>
  <c r="A23" i="4" s="1"/>
  <c r="A25" i="4" s="1"/>
  <c r="A27" i="4" s="1"/>
  <c r="A29" i="4" s="1"/>
  <c r="A31" i="4" s="1"/>
  <c r="A33" i="4" s="1"/>
  <c r="A35" i="4" s="1"/>
  <c r="A37" i="4" s="1"/>
  <c r="A39" i="4" s="1"/>
  <c r="D25" i="4"/>
  <c r="D27" i="4"/>
  <c r="D29" i="4"/>
  <c r="D45" i="4"/>
  <c r="D164" i="4"/>
  <c r="D166" i="4"/>
  <c r="D168" i="4"/>
  <c r="D170" i="4"/>
  <c r="B5" i="7"/>
  <c r="B7" i="7"/>
  <c r="A61" i="4" l="1"/>
  <c r="A53" i="4"/>
  <c r="A55" i="4" s="1"/>
  <c r="A57" i="4" s="1"/>
  <c r="A59" i="4" s="1"/>
  <c r="F49" i="4"/>
  <c r="H49" i="4" s="1"/>
  <c r="F51" i="4"/>
  <c r="H51" i="4" s="1"/>
  <c r="F53" i="4" s="1"/>
  <c r="H53" i="4" s="1"/>
  <c r="F55" i="4" s="1"/>
  <c r="H55" i="4" s="1"/>
  <c r="F57" i="4" s="1"/>
  <c r="H57" i="4" s="1"/>
  <c r="F59" i="4" s="1"/>
  <c r="H59" i="4" s="1"/>
  <c r="F61" i="4" s="1"/>
  <c r="H61" i="4" s="1"/>
  <c r="G62" i="4" s="1"/>
  <c r="A43" i="4"/>
  <c r="A45" i="4" s="1"/>
  <c r="A47" i="4" s="1"/>
  <c r="A49" i="4" s="1"/>
  <c r="A102" i="4" l="1"/>
  <c r="A94" i="4"/>
  <c r="A96" i="4" s="1"/>
  <c r="A98" i="4" s="1"/>
  <c r="A100" i="4" s="1"/>
  <c r="A104" i="4" l="1"/>
  <c r="A106" i="4" s="1"/>
  <c r="A108" i="4" s="1"/>
  <c r="A110" i="4"/>
  <c r="A116" i="4" s="1"/>
  <c r="H162" i="4"/>
  <c r="F164" i="4" s="1"/>
  <c r="H164" i="4" s="1"/>
  <c r="F166" i="4" s="1"/>
  <c r="H166" i="4" s="1"/>
  <c r="F168" i="4" s="1"/>
  <c r="H168" i="4" s="1"/>
  <c r="F170" i="4" s="1"/>
  <c r="H170" i="4" s="1"/>
  <c r="F172" i="4" s="1"/>
  <c r="H172" i="4" s="1"/>
  <c r="F174" i="4" s="1"/>
  <c r="H174" i="4" s="1"/>
  <c r="F176" i="4" s="1"/>
  <c r="H176" i="4" s="1"/>
  <c r="F178" i="4" s="1"/>
  <c r="H178" i="4" s="1"/>
  <c r="F180" i="4" s="1"/>
  <c r="H180" i="4" s="1"/>
  <c r="F182" i="4" s="1"/>
  <c r="H182" i="4" s="1"/>
  <c r="F184" i="4" s="1"/>
  <c r="H184" i="4" s="1"/>
  <c r="F186" i="4" s="1"/>
  <c r="H186" i="4" s="1"/>
  <c r="F188" i="4" s="1"/>
  <c r="H188" i="4" s="1"/>
  <c r="F190" i="4" s="1"/>
  <c r="H190" i="4" s="1"/>
  <c r="G191" i="4" s="1"/>
  <c r="A126" i="4" l="1"/>
  <c r="A118" i="4"/>
  <c r="A120" i="4" s="1"/>
  <c r="A122" i="4" s="1"/>
  <c r="A124" i="4" s="1"/>
  <c r="A128" i="4" l="1"/>
  <c r="A130" i="4" s="1"/>
  <c r="A132" i="4" s="1"/>
  <c r="A134" i="4"/>
  <c r="A141" i="4" s="1"/>
  <c r="A143" i="4" l="1"/>
  <c r="A145" i="4" s="1"/>
  <c r="A147" i="4" s="1"/>
  <c r="A149" i="4" s="1"/>
  <c r="A151" i="4"/>
  <c r="A153" i="4" l="1"/>
  <c r="A155" i="4" s="1"/>
  <c r="A157" i="4" s="1"/>
  <c r="A159" i="4" s="1"/>
  <c r="A162" i="4"/>
  <c r="A164" i="4" l="1"/>
  <c r="A166" i="4" s="1"/>
  <c r="A168" i="4" s="1"/>
  <c r="A170" i="4" s="1"/>
  <c r="A172" i="4" s="1"/>
  <c r="A174" i="4" s="1"/>
  <c r="A176" i="4"/>
  <c r="A178" i="4" l="1"/>
  <c r="A180" i="4" s="1"/>
  <c r="A182" i="4"/>
  <c r="A188" i="4" l="1"/>
  <c r="A190" i="4" s="1"/>
  <c r="A184" i="4"/>
  <c r="A18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8" authorId="0" shapeId="0" xr:uid="{00000000-0006-0000-0300-000001000000}">
      <text>
        <r>
          <rPr>
            <b/>
            <sz val="9"/>
            <color indexed="81"/>
            <rFont val="Tahoma"/>
            <family val="2"/>
          </rPr>
          <t>II - Information Item
DT - Discussion Topic
MI - Motion Internal
ME - Motion External
* - on Consent Agenda</t>
        </r>
      </text>
    </comment>
    <comment ref="G18" authorId="0" shapeId="0" xr:uid="{00000000-0006-0000-0300-000002000000}">
      <text>
        <r>
          <rPr>
            <b/>
            <sz val="9"/>
            <color rgb="FF000000"/>
            <rFont val="Tahoma"/>
            <family val="2"/>
          </rPr>
          <t>Duration of item in minutes</t>
        </r>
      </text>
    </comment>
    <comment ref="B67" authorId="0" shapeId="0" xr:uid="{6EBBE9FD-44D2-184B-8E76-5B32A591ECB9}">
      <text>
        <r>
          <rPr>
            <b/>
            <sz val="9"/>
            <color indexed="81"/>
            <rFont val="Tahoma"/>
            <family val="2"/>
          </rPr>
          <t>II - Information Item
DT - Discussion Topic
MI - Motion Internal
ME - Motion External
* - on Consent Agenda</t>
        </r>
      </text>
    </comment>
    <comment ref="G67" authorId="0" shapeId="0" xr:uid="{084FEF9E-C1DE-7142-A9F9-5EB0126F28DB}">
      <text>
        <r>
          <rPr>
            <b/>
            <sz val="9"/>
            <color rgb="FF000000"/>
            <rFont val="Tahoma"/>
            <family val="2"/>
          </rPr>
          <t>Duration of item in minutes</t>
        </r>
      </text>
    </comment>
    <comment ref="B91" authorId="0" shapeId="0" xr:uid="{E402E81D-62A1-124E-9FDB-A9AD9F9F7842}">
      <text>
        <r>
          <rPr>
            <b/>
            <sz val="9"/>
            <color indexed="81"/>
            <rFont val="Tahoma"/>
            <family val="2"/>
          </rPr>
          <t>II - Information Item
DT - Discussion Topic
MI - Motion Internal
ME - Motion External
* - on Consent Agenda</t>
        </r>
      </text>
    </comment>
    <comment ref="G91" authorId="0" shapeId="0" xr:uid="{44A80855-5957-1E43-8237-6FE462AD8CAA}">
      <text>
        <r>
          <rPr>
            <b/>
            <sz val="9"/>
            <color rgb="FF000000"/>
            <rFont val="Tahoma"/>
            <family val="2"/>
          </rPr>
          <t>Duration of item in minutes</t>
        </r>
      </text>
    </comment>
    <comment ref="B115" authorId="0" shapeId="0" xr:uid="{1CE8817A-9A28-E743-996A-92D83D0A7614}">
      <text>
        <r>
          <rPr>
            <b/>
            <sz val="9"/>
            <color indexed="81"/>
            <rFont val="Tahoma"/>
            <family val="2"/>
          </rPr>
          <t>II - Information Item
DT - Discussion Topic
MI - Motion Internal
ME - Motion External
* - on Consent Agenda</t>
        </r>
      </text>
    </comment>
    <comment ref="G115" authorId="0" shapeId="0" xr:uid="{BE78E25C-D30C-5543-9493-F0D128FAE790}">
      <text>
        <r>
          <rPr>
            <b/>
            <sz val="9"/>
            <color rgb="FF000000"/>
            <rFont val="Tahoma"/>
            <family val="2"/>
          </rPr>
          <t>Duration of item in minutes</t>
        </r>
      </text>
    </comment>
    <comment ref="B140" authorId="0" shapeId="0" xr:uid="{FE5DA848-0F83-EF46-8AD3-362136D2E43F}">
      <text>
        <r>
          <rPr>
            <b/>
            <sz val="9"/>
            <color indexed="81"/>
            <rFont val="Tahoma"/>
            <family val="2"/>
          </rPr>
          <t>II - Information Item
DT - Discussion Topic
MI - Motion Internal
ME - Motion External
* - on Consent Agenda</t>
        </r>
      </text>
    </comment>
    <comment ref="G140" authorId="0" shapeId="0" xr:uid="{DA75594E-4E5B-0049-98F2-2337CE5008CC}">
      <text>
        <r>
          <rPr>
            <b/>
            <sz val="9"/>
            <color rgb="FF000000"/>
            <rFont val="Tahoma"/>
            <family val="2"/>
          </rPr>
          <t>Duration of item in minutes</t>
        </r>
      </text>
    </comment>
  </commentList>
</comments>
</file>

<file path=xl/sharedStrings.xml><?xml version="1.0" encoding="utf-8"?>
<sst xmlns="http://schemas.openxmlformats.org/spreadsheetml/2006/main" count="302" uniqueCount="128">
  <si>
    <t>DCN Minutes last meeting</t>
    <phoneticPr fontId="7" type="noConversion"/>
  </si>
  <si>
    <t>DCN Telco minutes</t>
    <phoneticPr fontId="7" type="noConversion"/>
  </si>
  <si>
    <t>Opening Formalities</t>
    <phoneticPr fontId="0" type="noConversion"/>
  </si>
  <si>
    <t>Meeting called to order</t>
    <phoneticPr fontId="0" type="noConversion"/>
  </si>
  <si>
    <t>Chair</t>
    <phoneticPr fontId="0" type="noConversion"/>
  </si>
  <si>
    <t>Chair</t>
    <phoneticPr fontId="0" type="noConversion"/>
  </si>
  <si>
    <t>Front table introduction</t>
    <phoneticPr fontId="0" type="noConversion"/>
  </si>
  <si>
    <t>Review and approve agenda</t>
    <phoneticPr fontId="0" type="noConversion"/>
  </si>
  <si>
    <t>Announcements</t>
    <phoneticPr fontId="0" type="noConversion"/>
  </si>
  <si>
    <t>Review Patent Policy slides (including call for essential patents)</t>
    <phoneticPr fontId="0" type="noConversion"/>
  </si>
  <si>
    <t>Reminder to register attendence</t>
    <phoneticPr fontId="0" type="noConversion"/>
  </si>
  <si>
    <t>Reminder meeting protocol</t>
    <phoneticPr fontId="0" type="noConversion"/>
  </si>
  <si>
    <t>PatCom materials</t>
  </si>
  <si>
    <t>Reminder: participation is on individual basis</t>
    <phoneticPr fontId="0" type="noConversion"/>
  </si>
  <si>
    <t>Review of meeting goals</t>
    <phoneticPr fontId="0" type="noConversion"/>
  </si>
  <si>
    <t>Chair Meeting Slides</t>
    <phoneticPr fontId="7" type="noConversion"/>
  </si>
  <si>
    <t>Item</t>
  </si>
  <si>
    <t>Type</t>
  </si>
  <si>
    <t>Description</t>
  </si>
  <si>
    <t>Document</t>
  </si>
  <si>
    <t>Presenter</t>
  </si>
  <si>
    <t>Start Time</t>
  </si>
  <si>
    <t>Duration</t>
  </si>
  <si>
    <t>End Time</t>
  </si>
  <si>
    <t>Changes</t>
  </si>
  <si>
    <t>Slack Time</t>
  </si>
  <si>
    <t>Submission</t>
  </si>
  <si>
    <t>Venue Date:</t>
  </si>
  <si>
    <t>IEEE P802.11 Wireless LANs</t>
  </si>
  <si>
    <t>Abstract:</t>
  </si>
  <si>
    <t>Subject:</t>
  </si>
  <si>
    <t>Author(s):</t>
  </si>
  <si>
    <t>Address</t>
  </si>
  <si>
    <t xml:space="preserve">Phone: </t>
  </si>
  <si>
    <t xml:space="preserve">Fax: </t>
  </si>
  <si>
    <t xml:space="preserve">email: </t>
  </si>
  <si>
    <t>Name(s)</t>
  </si>
  <si>
    <t>First Author:</t>
  </si>
  <si>
    <t>Designator:</t>
  </si>
  <si>
    <t>Full Date:</t>
  </si>
  <si>
    <t>Affiliation</t>
  </si>
  <si>
    <t>Marc Emmelmann (Koden-TI)</t>
    <phoneticPr fontId="0" type="noConversion"/>
  </si>
  <si>
    <t>Marc Emmelmann</t>
    <phoneticPr fontId="0" type="noConversion"/>
  </si>
  <si>
    <t>Koden-TI</t>
    <phoneticPr fontId="0" type="noConversion"/>
  </si>
  <si>
    <t>Berlin, Germany</t>
    <phoneticPr fontId="0" type="noConversion"/>
  </si>
  <si>
    <t>emmelmann@ieee.org</t>
  </si>
  <si>
    <t>Session Description:</t>
  </si>
  <si>
    <t>Session Location:</t>
  </si>
  <si>
    <t>Readable Session Date Range:</t>
  </si>
  <si>
    <t>Start Date:</t>
  </si>
  <si>
    <t>General Session Start Date</t>
  </si>
  <si>
    <t>Duration (days):</t>
  </si>
  <si>
    <t>End Date:</t>
  </si>
  <si>
    <t>Revision:</t>
  </si>
  <si>
    <t>Revision Date</t>
    <phoneticPr fontId="7" type="noConversion"/>
  </si>
  <si>
    <t>II</t>
    <phoneticPr fontId="0" type="noConversion"/>
  </si>
  <si>
    <t>II</t>
    <phoneticPr fontId="0" type="noConversion"/>
  </si>
  <si>
    <t>MI</t>
    <phoneticPr fontId="0" type="noConversion"/>
  </si>
  <si>
    <t>MI</t>
    <phoneticPr fontId="0" type="noConversion"/>
  </si>
  <si>
    <t>II</t>
    <phoneticPr fontId="0" type="noConversion"/>
  </si>
  <si>
    <t>DI</t>
    <phoneticPr fontId="0" type="noConversion"/>
  </si>
  <si>
    <t>DI</t>
    <phoneticPr fontId="0" type="noConversion"/>
  </si>
  <si>
    <t>Call for Submissions</t>
    <phoneticPr fontId="0" type="noConversion"/>
  </si>
  <si>
    <t>Presentation and discussion of submissions (incl. related motions)</t>
    <phoneticPr fontId="0" type="noConversion"/>
  </si>
  <si>
    <t>Note: discussion order of submissions according to the "submission" tab in this document</t>
    <phoneticPr fontId="0" type="noConversion"/>
  </si>
  <si>
    <t>Administrative Items</t>
    <phoneticPr fontId="0" type="noConversion"/>
  </si>
  <si>
    <t>Ad-hoc meetings</t>
    <phoneticPr fontId="0" type="noConversion"/>
  </si>
  <si>
    <t>Telcon Schedule</t>
    <phoneticPr fontId="0" type="noConversion"/>
  </si>
  <si>
    <t>Review of timeline</t>
    <phoneticPr fontId="0" type="noConversion"/>
  </si>
  <si>
    <t>Old Business</t>
    <phoneticPr fontId="0" type="noConversion"/>
  </si>
  <si>
    <t>New Business</t>
    <phoneticPr fontId="0" type="noConversion"/>
  </si>
  <si>
    <t>Closing Formalities</t>
    <phoneticPr fontId="0" type="noConversion"/>
  </si>
  <si>
    <t>Adjourn</t>
    <phoneticPr fontId="0" type="noConversion"/>
  </si>
  <si>
    <t>Consent Agenda.  Consent agenda items are highlighted in red.</t>
  </si>
  <si>
    <t>Discussion Order</t>
  </si>
  <si>
    <t>Year</t>
  </si>
  <si>
    <t>DCN</t>
  </si>
  <si>
    <t>Rev</t>
  </si>
  <si>
    <t>Title</t>
  </si>
  <si>
    <t>Author (Affiliation)</t>
  </si>
  <si>
    <t>Broadcast Services TGbc</t>
  </si>
  <si>
    <t>TGbc Chair - Marc Emmelmann (Koden-TI)</t>
  </si>
  <si>
    <t>TGbc  Vice Chair  Hitoshi Morioka (SRC Software)</t>
  </si>
  <si>
    <t>TGbc Secretary Xiaofei Wang (Interdigital)</t>
  </si>
  <si>
    <t>II</t>
  </si>
  <si>
    <t>TGbc documents</t>
  </si>
  <si>
    <t>BCS Submissions</t>
  </si>
  <si>
    <t>Electronic Online Meeting</t>
  </si>
  <si>
    <t>Chair</t>
  </si>
  <si>
    <t>TGbc Submissions / Comment resolution</t>
  </si>
  <si>
    <t>See Motion for Agenda item 1.08</t>
  </si>
  <si>
    <t xml:space="preserve">Recess </t>
  </si>
  <si>
    <t>Recess</t>
  </si>
  <si>
    <t>Goals for upcoming telcos / Plan until May</t>
  </si>
  <si>
    <t>Review and approve TGbc meeting minutes</t>
  </si>
  <si>
    <t>Review and approve TGbc telephone conference minutes</t>
  </si>
  <si>
    <t>11-18/2123</t>
  </si>
  <si>
    <t>Notes</t>
  </si>
  <si>
    <t>187th IEEE 802.11 WIRELESS LOCAL AREA NETWORKS SESSION</t>
  </si>
  <si>
    <t>July 12 - 20, 2021</t>
  </si>
  <si>
    <t>11-21/0956</t>
  </si>
  <si>
    <t>July 2021</t>
  </si>
  <si>
    <t>July 2021 TGbc Agenda</t>
  </si>
  <si>
    <t>July 12 -- 20, 2021</t>
  </si>
  <si>
    <t>TGbc  Vice Chair  Stephen McCann (Huawei)</t>
  </si>
  <si>
    <t>TGbc Technical Editor: Carol Ansley (Cox)</t>
  </si>
  <si>
    <t>TGbc Agenda - Monday 2021-07-12 - 11:15h -- 13:15h ET</t>
  </si>
  <si>
    <t>TGbc Agenda - Tuesday 2021-07-13 - 11:15h -- 13:15h ET</t>
  </si>
  <si>
    <t>TGbc Agenda - Wednesday 2021-07-14 - 09:00h -- 11:00h ET</t>
  </si>
  <si>
    <t>TGbc Agenda - Thursday 2021-07-15 - 11:15h -- 13:15h ET</t>
  </si>
  <si>
    <t>TGbc Agenda - Friday 2021-07-16 - 09:00h -- 11:00h ET</t>
  </si>
  <si>
    <t>MI</t>
  </si>
  <si>
    <t>Motion to approve minutes of July 9th telco</t>
  </si>
  <si>
    <t>Approve the following TGbc minutes
11-21/0773r0 (May online interim),
11-21/0849r0 (May 25 telco),
11-21/0896r0 (Jun 1 telco),
11-21/0961r0 (Jun 8 telco),
11-21/0972r0 (Jun 15 telco),
11-21/1005r0 (Jun 22 telco),
11-21/1010r0 (Jul 06 telco)</t>
  </si>
  <si>
    <t>2021-06-12</t>
  </si>
  <si>
    <t>Resolutions for Clause 11.100.2</t>
  </si>
  <si>
    <t>Hitoshi Morioka (SRC Software)</t>
  </si>
  <si>
    <t>Text Proposal for Enhanced Broadcast Request ANQP-element</t>
  </si>
  <si>
    <t>Pei Zhou (OPPO)</t>
  </si>
  <si>
    <t>Revisit only if there are contradictions wrt. D1.03. Otherwise ready for motion</t>
  </si>
  <si>
    <t>Fast Acquisition of EBCS Services</t>
  </si>
  <si>
    <t>Potentially revisit if time permits to identify consensus / items requiring further discussion</t>
  </si>
  <si>
    <t>Markups for Editorial Changes</t>
  </si>
  <si>
    <t>Carol Ansley (Cox)</t>
  </si>
  <si>
    <t>Remaining Editorial CIDs spreadsheet</t>
  </si>
  <si>
    <t>Editorial comment resolutions. Pls. Review ofline and indicate if individual CIDs need to be discussed.
Feedback received. Editor prepared R1 of submission.  R1 used to import resolution in comment DB and to create motion tab</t>
  </si>
  <si>
    <t xml:space="preserve">Editorial comment resolutions. Pls. Review ofline and indicate if individual CIDs need to be discussed.
Feedback received. Editor prepared R1 of submission. </t>
  </si>
  <si>
    <t>MOTION to approve comment resolutions "ready for motion" from telcos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</si>
</sst>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d\ yyyy\-mm\-dd"/>
    <numFmt numFmtId="165" formatCode="_([$€]* #,##0.00_);_([$€]* \(#,##0.00\);_([$€]* &quot;-&quot;??_);_(@_)"/>
    <numFmt numFmtId="166" formatCode="00000"/>
  </numFmts>
  <fonts count="17" x14ac:knownFonts="1">
    <font>
      <sz val="10"/>
      <name val="Arial"/>
    </font>
    <font>
      <sz val="10"/>
      <name val="Arial"/>
      <family val="2"/>
    </font>
    <font>
      <b/>
      <sz val="14"/>
      <name val="Times New Roman"/>
      <family val="1"/>
    </font>
    <font>
      <sz val="12"/>
      <name val="Times New Roman"/>
      <family val="1"/>
    </font>
    <font>
      <b/>
      <sz val="12"/>
      <color indexed="12"/>
      <name val="Times New Roman"/>
      <family val="1"/>
    </font>
    <font>
      <b/>
      <sz val="12"/>
      <name val="Arial"/>
      <family val="2"/>
    </font>
    <font>
      <u/>
      <sz val="10"/>
      <color indexed="12"/>
      <name val="Arial"/>
      <family val="2"/>
    </font>
    <font>
      <sz val="8"/>
      <name val="Verdana"/>
      <family val="2"/>
    </font>
    <font>
      <b/>
      <sz val="24"/>
      <name val="Arial"/>
      <family val="2"/>
    </font>
    <font>
      <b/>
      <sz val="10"/>
      <name val="Arial"/>
      <family val="2"/>
    </font>
    <font>
      <b/>
      <sz val="20"/>
      <name val="Arial"/>
      <family val="2"/>
    </font>
    <font>
      <sz val="14"/>
      <name val="Arial"/>
      <family val="2"/>
    </font>
    <font>
      <b/>
      <sz val="12"/>
      <color indexed="9"/>
      <name val="Arial"/>
      <family val="2"/>
    </font>
    <font>
      <b/>
      <sz val="9"/>
      <color indexed="81"/>
      <name val="Tahoma"/>
      <family val="2"/>
    </font>
    <font>
      <b/>
      <sz val="14"/>
      <name val="Arial"/>
      <family val="2"/>
    </font>
    <font>
      <b/>
      <sz val="18"/>
      <color theme="1"/>
      <name val="Arial"/>
      <family val="2"/>
    </font>
    <font>
      <b/>
      <sz val="9"/>
      <color rgb="FF000000"/>
      <name val="Tahoma"/>
      <family val="2"/>
    </font>
  </fonts>
  <fills count="10">
    <fill>
      <patternFill patternType="none"/>
    </fill>
    <fill>
      <patternFill patternType="gray125"/>
    </fill>
    <fill>
      <patternFill patternType="solid">
        <fgColor indexed="27"/>
        <bgColor indexed="64"/>
      </patternFill>
    </fill>
    <fill>
      <patternFill patternType="solid">
        <fgColor indexed="8"/>
        <bgColor indexed="64"/>
      </patternFill>
    </fill>
    <fill>
      <patternFill patternType="solid">
        <fgColor indexed="47"/>
        <bgColor indexed="64"/>
      </patternFill>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13"/>
        <bgColor indexed="64"/>
      </patternFill>
    </fill>
    <fill>
      <patternFill patternType="solid">
        <fgColor rgb="FFFF9ACA"/>
        <bgColor indexed="64"/>
      </patternFill>
    </fill>
  </fills>
  <borders count="6">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alignment vertical="top"/>
      <protection locked="0"/>
    </xf>
    <xf numFmtId="165" fontId="1" fillId="0" borderId="0"/>
  </cellStyleXfs>
  <cellXfs count="79">
    <xf numFmtId="0" fontId="0" fillId="0" borderId="0" xfId="0"/>
    <xf numFmtId="0" fontId="2" fillId="0" borderId="0" xfId="0" applyFont="1"/>
    <xf numFmtId="0" fontId="3" fillId="0" borderId="0" xfId="0" applyFont="1"/>
    <xf numFmtId="0" fontId="3" fillId="0" borderId="1" xfId="0" applyFont="1" applyBorder="1"/>
    <xf numFmtId="0" fontId="3" fillId="0" borderId="0" xfId="0" applyFont="1" applyBorder="1"/>
    <xf numFmtId="0" fontId="4" fillId="0" borderId="0" xfId="0" applyFont="1" applyBorder="1"/>
    <xf numFmtId="0" fontId="3" fillId="0" borderId="0" xfId="0" applyFont="1" applyBorder="1" applyAlignment="1">
      <alignment vertical="top"/>
    </xf>
    <xf numFmtId="49" fontId="3" fillId="0" borderId="0" xfId="0" quotePrefix="1" applyNumberFormat="1" applyFont="1"/>
    <xf numFmtId="49" fontId="2" fillId="0" borderId="0" xfId="0" quotePrefix="1" applyNumberFormat="1" applyFont="1"/>
    <xf numFmtId="49" fontId="3" fillId="0" borderId="0" xfId="0" applyNumberFormat="1" applyFont="1"/>
    <xf numFmtId="49" fontId="2" fillId="0" borderId="0" xfId="0" applyNumberFormat="1" applyFont="1" applyBorder="1"/>
    <xf numFmtId="49" fontId="0" fillId="0" borderId="0" xfId="0" applyNumberFormat="1"/>
    <xf numFmtId="49" fontId="3" fillId="0" borderId="0" xfId="0" applyNumberFormat="1" applyFont="1" applyAlignment="1">
      <alignment horizontal="left"/>
    </xf>
    <xf numFmtId="49" fontId="6" fillId="0" borderId="0" xfId="1" applyNumberFormat="1" applyAlignment="1" applyProtection="1"/>
    <xf numFmtId="0" fontId="1" fillId="0" borderId="0" xfId="0" applyFont="1"/>
    <xf numFmtId="164" fontId="1" fillId="0" borderId="2" xfId="0" applyNumberFormat="1" applyFont="1" applyFill="1" applyBorder="1" applyAlignment="1">
      <alignment horizontal="left" vertical="center"/>
    </xf>
    <xf numFmtId="0" fontId="1" fillId="0" borderId="0" xfId="0" applyFont="1" applyFill="1" applyBorder="1"/>
    <xf numFmtId="164" fontId="1" fillId="0" borderId="0" xfId="0" applyNumberFormat="1" applyFont="1" applyFill="1" applyBorder="1" applyAlignment="1">
      <alignment horizontal="left" vertical="center"/>
    </xf>
    <xf numFmtId="0" fontId="0" fillId="0" borderId="0" xfId="0" applyFont="1" applyFill="1" applyBorder="1"/>
    <xf numFmtId="1" fontId="1" fillId="0" borderId="0" xfId="0" applyNumberFormat="1" applyFont="1" applyFill="1" applyBorder="1" applyAlignment="1">
      <alignment horizontal="left" vertical="center"/>
    </xf>
    <xf numFmtId="0" fontId="0" fillId="0" borderId="0" xfId="0" applyFill="1"/>
    <xf numFmtId="49" fontId="5" fillId="4" borderId="0" xfId="0" applyNumberFormat="1" applyFont="1" applyFill="1" applyAlignment="1">
      <alignment horizontal="center" wrapText="1"/>
    </xf>
    <xf numFmtId="20" fontId="5" fillId="4" borderId="0" xfId="0" applyNumberFormat="1" applyFont="1" applyFill="1" applyAlignment="1">
      <alignment horizontal="center" wrapText="1"/>
    </xf>
    <xf numFmtId="1" fontId="5" fillId="4" borderId="0" xfId="0" applyNumberFormat="1" applyFont="1" applyFill="1" applyAlignment="1">
      <alignment horizontal="center" wrapText="1"/>
    </xf>
    <xf numFmtId="0" fontId="9" fillId="0" borderId="0" xfId="0" applyFont="1"/>
    <xf numFmtId="49" fontId="5" fillId="5" borderId="4" xfId="0" applyNumberFormat="1" applyFont="1" applyFill="1" applyBorder="1" applyAlignment="1">
      <alignment wrapText="1"/>
    </xf>
    <xf numFmtId="20" fontId="5" fillId="5" borderId="4" xfId="0" applyNumberFormat="1" applyFont="1" applyFill="1" applyBorder="1" applyAlignment="1">
      <alignment wrapText="1"/>
    </xf>
    <xf numFmtId="1" fontId="5" fillId="5" borderId="4" xfId="0" applyNumberFormat="1" applyFont="1" applyFill="1" applyBorder="1" applyAlignment="1">
      <alignment wrapText="1"/>
    </xf>
    <xf numFmtId="49" fontId="5" fillId="5" borderId="5" xfId="0" applyNumberFormat="1" applyFont="1" applyFill="1" applyBorder="1" applyAlignment="1">
      <alignment wrapText="1"/>
    </xf>
    <xf numFmtId="49" fontId="5" fillId="6" borderId="4" xfId="0" applyNumberFormat="1" applyFont="1" applyFill="1" applyBorder="1" applyAlignment="1">
      <alignment wrapText="1"/>
    </xf>
    <xf numFmtId="20" fontId="5" fillId="6" borderId="4" xfId="0" applyNumberFormat="1" applyFont="1" applyFill="1" applyBorder="1" applyAlignment="1">
      <alignment wrapText="1"/>
    </xf>
    <xf numFmtId="1" fontId="5" fillId="6" borderId="4" xfId="0" applyNumberFormat="1" applyFont="1" applyFill="1" applyBorder="1" applyAlignment="1">
      <alignment wrapText="1"/>
    </xf>
    <xf numFmtId="49" fontId="5" fillId="6" borderId="5" xfId="0" applyNumberFormat="1" applyFont="1" applyFill="1" applyBorder="1" applyAlignment="1">
      <alignment wrapText="1"/>
    </xf>
    <xf numFmtId="49" fontId="9" fillId="7" borderId="0" xfId="0" applyNumberFormat="1" applyFont="1" applyFill="1" applyAlignment="1">
      <alignment wrapText="1"/>
    </xf>
    <xf numFmtId="20" fontId="9" fillId="7" borderId="0" xfId="0" applyNumberFormat="1" applyFont="1" applyFill="1" applyAlignment="1">
      <alignment wrapText="1"/>
    </xf>
    <xf numFmtId="1" fontId="9" fillId="7" borderId="0" xfId="0" applyNumberFormat="1" applyFont="1" applyFill="1" applyAlignment="1">
      <alignment wrapText="1"/>
    </xf>
    <xf numFmtId="20" fontId="0" fillId="0" borderId="0" xfId="0" applyNumberFormat="1"/>
    <xf numFmtId="1" fontId="0" fillId="0" borderId="0" xfId="0" applyNumberFormat="1"/>
    <xf numFmtId="49" fontId="5" fillId="0" borderId="0" xfId="0" applyNumberFormat="1" applyFont="1" applyFill="1" applyBorder="1" applyAlignment="1">
      <alignment wrapText="1"/>
    </xf>
    <xf numFmtId="20" fontId="5" fillId="0" borderId="0" xfId="0" applyNumberFormat="1" applyFont="1" applyFill="1" applyBorder="1" applyAlignment="1">
      <alignment wrapText="1"/>
    </xf>
    <xf numFmtId="1" fontId="5" fillId="0" borderId="0" xfId="0" applyNumberFormat="1" applyFont="1" applyFill="1" applyBorder="1" applyAlignment="1">
      <alignment wrapText="1"/>
    </xf>
    <xf numFmtId="2" fontId="5" fillId="0" borderId="0" xfId="0" quotePrefix="1" applyNumberFormat="1" applyFont="1" applyFill="1" applyBorder="1" applyAlignment="1">
      <alignment wrapText="1"/>
    </xf>
    <xf numFmtId="2" fontId="5" fillId="6" borderId="3" xfId="0" applyNumberFormat="1" applyFont="1" applyFill="1" applyBorder="1" applyAlignment="1">
      <alignment wrapText="1"/>
    </xf>
    <xf numFmtId="1" fontId="5" fillId="5" borderId="3" xfId="0" applyNumberFormat="1" applyFont="1" applyFill="1" applyBorder="1" applyAlignment="1">
      <alignment wrapText="1"/>
    </xf>
    <xf numFmtId="166" fontId="6" fillId="6" borderId="4" xfId="1" applyNumberFormat="1" applyFill="1" applyBorder="1" applyAlignment="1" applyProtection="1">
      <alignment wrapText="1"/>
    </xf>
    <xf numFmtId="0" fontId="5" fillId="6" borderId="4" xfId="0" applyNumberFormat="1" applyFont="1" applyFill="1" applyBorder="1" applyAlignment="1">
      <alignment wrapText="1"/>
    </xf>
    <xf numFmtId="0" fontId="5" fillId="0" borderId="0" xfId="0" applyNumberFormat="1" applyFont="1" applyFill="1" applyBorder="1" applyAlignment="1">
      <alignment wrapText="1"/>
    </xf>
    <xf numFmtId="0" fontId="0" fillId="0" borderId="0" xfId="0" applyNumberFormat="1"/>
    <xf numFmtId="0" fontId="8" fillId="2" borderId="0" xfId="0" applyFont="1" applyFill="1" applyAlignment="1">
      <alignment horizontal="left" wrapText="1"/>
    </xf>
    <xf numFmtId="0" fontId="8" fillId="0" borderId="0" xfId="0" applyFont="1" applyFill="1" applyAlignment="1">
      <alignment horizontal="left" wrapText="1"/>
    </xf>
    <xf numFmtId="2" fontId="5" fillId="0" borderId="0" xfId="0" applyNumberFormat="1" applyFont="1" applyFill="1" applyBorder="1" applyAlignment="1">
      <alignment wrapText="1"/>
    </xf>
    <xf numFmtId="0" fontId="5" fillId="9" borderId="0" xfId="0" applyNumberFormat="1" applyFont="1" applyFill="1" applyBorder="1" applyAlignment="1">
      <alignment wrapText="1"/>
    </xf>
    <xf numFmtId="49" fontId="5" fillId="6" borderId="5" xfId="0" applyNumberFormat="1" applyFont="1" applyFill="1" applyBorder="1" applyAlignment="1">
      <alignment horizontal="center" wrapText="1"/>
    </xf>
    <xf numFmtId="0" fontId="4" fillId="0" borderId="0" xfId="0" applyFont="1" applyBorder="1" applyAlignment="1">
      <alignment horizontal="left" vertical="top" wrapText="1"/>
    </xf>
    <xf numFmtId="0" fontId="4" fillId="0" borderId="0" xfId="0" applyFont="1" applyBorder="1" applyAlignment="1">
      <alignment horizontal="justify" vertical="top" wrapText="1"/>
    </xf>
    <xf numFmtId="0" fontId="0" fillId="2" borderId="0" xfId="0" quotePrefix="1" applyFont="1" applyFill="1" applyAlignment="1">
      <alignment horizontal="center" wrapText="1"/>
    </xf>
    <xf numFmtId="0" fontId="1" fillId="0" borderId="0" xfId="0" applyFont="1" applyAlignment="1">
      <alignment horizontal="center" wrapText="1"/>
    </xf>
    <xf numFmtId="0" fontId="10" fillId="8" borderId="0" xfId="0" applyFont="1" applyFill="1" applyAlignment="1">
      <alignment horizontal="center" wrapText="1"/>
    </xf>
    <xf numFmtId="0" fontId="0" fillId="0" borderId="0" xfId="0" applyAlignment="1">
      <alignment horizontal="center" wrapText="1"/>
    </xf>
    <xf numFmtId="0" fontId="14" fillId="8" borderId="0" xfId="0" applyFont="1" applyFill="1" applyAlignment="1">
      <alignment horizontal="center" wrapText="1"/>
    </xf>
    <xf numFmtId="0" fontId="11" fillId="0" borderId="0" xfId="0" applyFont="1" applyAlignment="1">
      <alignment horizontal="center" wrapText="1"/>
    </xf>
    <xf numFmtId="0" fontId="14" fillId="8" borderId="0" xfId="0" quotePrefix="1" applyFont="1" applyFill="1" applyAlignment="1">
      <alignment horizontal="center" wrapText="1"/>
    </xf>
    <xf numFmtId="0" fontId="12" fillId="3" borderId="0" xfId="0" applyFont="1" applyFill="1" applyAlignment="1">
      <alignment horizontal="center"/>
    </xf>
    <xf numFmtId="0" fontId="15" fillId="9" borderId="0" xfId="0" applyFont="1" applyFill="1" applyAlignment="1">
      <alignment horizontal="left" wrapText="1"/>
    </xf>
    <xf numFmtId="0" fontId="1" fillId="2" borderId="0" xfId="0" quotePrefix="1" applyFont="1" applyFill="1" applyAlignment="1">
      <alignment horizontal="center" wrapText="1"/>
    </xf>
    <xf numFmtId="0" fontId="8" fillId="2" borderId="0" xfId="0" applyFont="1" applyFill="1" applyAlignment="1">
      <alignment horizontal="left" wrapText="1"/>
    </xf>
    <xf numFmtId="0" fontId="0" fillId="0" borderId="0" xfId="0" applyAlignment="1">
      <alignment horizontal="left" wrapText="1"/>
    </xf>
    <xf numFmtId="0" fontId="0" fillId="0" borderId="0" xfId="0" applyAlignment="1">
      <alignment horizontal="left" vertical="top"/>
    </xf>
    <xf numFmtId="0" fontId="0" fillId="0" borderId="0" xfId="0" applyAlignment="1">
      <alignment horizontal="left" vertical="top" wrapText="1"/>
    </xf>
    <xf numFmtId="0" fontId="1" fillId="0" borderId="0" xfId="0" applyFont="1" applyAlignment="1">
      <alignment horizontal="left" vertical="top" wrapText="1"/>
    </xf>
    <xf numFmtId="0" fontId="9" fillId="0" borderId="0" xfId="0" applyNumberFormat="1" applyFont="1" applyBorder="1" applyAlignment="1">
      <alignment horizontal="left" vertical="top" wrapText="1"/>
    </xf>
    <xf numFmtId="0" fontId="9" fillId="0" borderId="0" xfId="0" applyNumberFormat="1" applyFont="1" applyFill="1" applyBorder="1" applyAlignment="1">
      <alignment horizontal="left" vertical="top" wrapText="1"/>
    </xf>
    <xf numFmtId="0" fontId="9" fillId="0" borderId="0" xfId="0" applyFont="1" applyBorder="1" applyAlignment="1">
      <alignment horizontal="left" vertical="top" wrapText="1"/>
    </xf>
    <xf numFmtId="0" fontId="0" fillId="0" borderId="0" xfId="0" applyNumberFormat="1" applyBorder="1" applyAlignment="1">
      <alignment horizontal="left" vertical="top"/>
    </xf>
    <xf numFmtId="0" fontId="9" fillId="0" borderId="0" xfId="0" applyNumberFormat="1" applyFont="1" applyBorder="1" applyAlignment="1">
      <alignment horizontal="left" vertical="top"/>
    </xf>
    <xf numFmtId="0" fontId="0" fillId="0" borderId="0" xfId="0" applyNumberFormat="1" applyFill="1" applyBorder="1" applyAlignment="1">
      <alignment horizontal="left" vertical="top"/>
    </xf>
    <xf numFmtId="0" fontId="0" fillId="0" borderId="0" xfId="0" applyBorder="1" applyAlignment="1">
      <alignment horizontal="left" vertical="top"/>
    </xf>
    <xf numFmtId="0" fontId="0" fillId="0" borderId="0" xfId="0" applyBorder="1" applyAlignment="1">
      <alignment horizontal="left" vertical="top" wrapText="1"/>
    </xf>
    <xf numFmtId="0" fontId="1" fillId="0" borderId="0" xfId="0" applyNumberFormat="1" applyFont="1" applyBorder="1" applyAlignment="1">
      <alignment horizontal="left" vertical="top"/>
    </xf>
  </cellXfs>
  <cellStyles count="3">
    <cellStyle name="Hyperlink" xfId="1" builtinId="8"/>
    <cellStyle name="Normal" xfId="0" builtinId="0"/>
    <cellStyle name="Normal 4"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A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12700</xdr:rowOff>
    </xdr:from>
    <xdr:to>
      <xdr:col>8</xdr:col>
      <xdr:colOff>660400</xdr:colOff>
      <xdr:row>24</xdr:row>
      <xdr:rowOff>190500</xdr:rowOff>
    </xdr:to>
    <xdr:sp macro="" textlink="">
      <xdr:nvSpPr>
        <xdr:cNvPr id="1025" name="Text Box 1">
          <a:extLst>
            <a:ext uri="{FF2B5EF4-FFF2-40B4-BE49-F238E27FC236}">
              <a16:creationId xmlns:a16="http://schemas.microsoft.com/office/drawing/2014/main" id="{915B3373-8236-8247-8C4E-F0A020C750E7}"/>
            </a:ext>
          </a:extLst>
        </xdr:cNvPr>
        <xdr:cNvSpPr txBox="1">
          <a:spLocks noChangeArrowheads="1"/>
        </xdr:cNvSpPr>
      </xdr:nvSpPr>
      <xdr:spPr bwMode="auto">
        <a:xfrm>
          <a:off x="863600" y="2755900"/>
          <a:ext cx="5549900" cy="20701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1100" b="0" i="0" u="none" strike="noStrike" baseline="0">
              <a:solidFill>
                <a:srgbClr val="000000"/>
              </a:solidFill>
              <a:latin typeface="Times New Roman" charset="0"/>
              <a:cs typeface="Times New Roman" charset="0"/>
            </a:rPr>
            <a:t>This document contains the agenda of the 802.11 Broadcast Services (BCS) TIG/SG</a:t>
          </a:r>
        </a:p>
        <a:p>
          <a:pPr algn="l" rtl="0">
            <a:defRPr sz="1000"/>
          </a:pPr>
          <a:endParaRPr lang="en-US" sz="1100" b="0" i="0" u="none" strike="noStrike" baseline="0">
            <a:solidFill>
              <a:srgbClr val="000000"/>
            </a:solidFill>
            <a:latin typeface="Times New Roman" charset="0"/>
            <a:cs typeface="Times New Roman" charset="0"/>
          </a:endParaRPr>
        </a:p>
        <a:p>
          <a:pPr algn="l" rtl="0">
            <a:defRPr sz="1000"/>
          </a:pPr>
          <a:endParaRPr lang="en-US" sz="1100" b="0" i="0" u="none" strike="noStrike" baseline="0">
            <a:solidFill>
              <a:srgbClr val="000000"/>
            </a:solidFill>
            <a:latin typeface="Times New Roman" charset="0"/>
            <a:cs typeface="Times New Roman"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mmelmann@ieee.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tandards.ieee.org/about/sasb/patcom/material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5"/>
  <sheetViews>
    <sheetView workbookViewId="0">
      <selection activeCell="B11" sqref="B11"/>
    </sheetView>
  </sheetViews>
  <sheetFormatPr baseColWidth="10" defaultColWidth="9.1640625" defaultRowHeight="16" x14ac:dyDescent="0.2"/>
  <cols>
    <col min="1" max="1" width="11.33203125" style="2" customWidth="1"/>
    <col min="2" max="2" width="11" style="2" customWidth="1"/>
    <col min="3" max="16384" width="9.1640625" style="2"/>
  </cols>
  <sheetData>
    <row r="1" spans="1:9" ht="18" x14ac:dyDescent="0.2">
      <c r="B1" s="1" t="s">
        <v>28</v>
      </c>
    </row>
    <row r="2" spans="1:9" ht="18" x14ac:dyDescent="0.2">
      <c r="B2" s="1" t="s">
        <v>26</v>
      </c>
    </row>
    <row r="3" spans="1:9" ht="16" customHeight="1" x14ac:dyDescent="0.2">
      <c r="A3" s="2" t="s">
        <v>38</v>
      </c>
      <c r="B3" s="1" t="str">
        <f xml:space="preserve"> "doc.: IEEE 802.11-21/0958r" &amp; Parameters!B8</f>
        <v>doc.: IEEE 802.11-21/0958r1</v>
      </c>
    </row>
    <row r="4" spans="1:9" ht="16" customHeight="1" x14ac:dyDescent="0.2">
      <c r="A4" s="2" t="s">
        <v>27</v>
      </c>
      <c r="B4" s="8" t="s">
        <v>101</v>
      </c>
      <c r="F4" s="8"/>
    </row>
    <row r="5" spans="1:9" ht="16" customHeight="1" x14ac:dyDescent="0.2">
      <c r="A5" s="2" t="s">
        <v>37</v>
      </c>
      <c r="B5" s="12" t="s">
        <v>41</v>
      </c>
    </row>
    <row r="6" spans="1:9" s="3" customFormat="1" ht="17" customHeight="1" thickBot="1" x14ac:dyDescent="0.25"/>
    <row r="7" spans="1:9" s="4" customFormat="1" ht="18" x14ac:dyDescent="0.2">
      <c r="A7" s="4" t="s">
        <v>30</v>
      </c>
      <c r="B7" s="10" t="s">
        <v>102</v>
      </c>
    </row>
    <row r="8" spans="1:9" x14ac:dyDescent="0.2">
      <c r="A8" s="2" t="s">
        <v>39</v>
      </c>
      <c r="B8" s="9" t="str">
        <f>Parameters!B9</f>
        <v>2021-06-12</v>
      </c>
    </row>
    <row r="9" spans="1:9" x14ac:dyDescent="0.2">
      <c r="A9" s="2" t="s">
        <v>31</v>
      </c>
      <c r="B9" s="9" t="s">
        <v>36</v>
      </c>
      <c r="C9" s="9"/>
      <c r="D9" s="9" t="s">
        <v>42</v>
      </c>
      <c r="E9" s="9"/>
      <c r="F9" s="9"/>
      <c r="G9" s="9"/>
      <c r="H9" s="9"/>
      <c r="I9" s="9"/>
    </row>
    <row r="10" spans="1:9" x14ac:dyDescent="0.2">
      <c r="B10" s="9" t="s">
        <v>40</v>
      </c>
      <c r="C10" s="9"/>
      <c r="D10" s="9" t="s">
        <v>43</v>
      </c>
      <c r="E10" s="9"/>
      <c r="F10" s="9"/>
      <c r="G10" s="9"/>
      <c r="H10" s="9"/>
      <c r="I10" s="9"/>
    </row>
    <row r="11" spans="1:9" x14ac:dyDescent="0.2">
      <c r="B11" s="9" t="s">
        <v>32</v>
      </c>
      <c r="C11" s="9"/>
      <c r="D11" s="9" t="s">
        <v>44</v>
      </c>
      <c r="E11" s="9"/>
      <c r="F11" s="9"/>
      <c r="G11" s="9"/>
      <c r="H11" s="9"/>
      <c r="I11" s="9"/>
    </row>
    <row r="12" spans="1:9" x14ac:dyDescent="0.2">
      <c r="B12" s="9" t="s">
        <v>33</v>
      </c>
      <c r="C12" s="9"/>
      <c r="D12" s="9"/>
      <c r="E12" s="9"/>
      <c r="F12" s="9"/>
      <c r="G12" s="9"/>
      <c r="H12" s="9"/>
      <c r="I12" s="9"/>
    </row>
    <row r="13" spans="1:9" x14ac:dyDescent="0.2">
      <c r="B13" s="9" t="s">
        <v>34</v>
      </c>
      <c r="C13" s="9"/>
      <c r="D13" s="9"/>
      <c r="E13" s="9"/>
      <c r="F13" s="9"/>
      <c r="G13" s="9"/>
      <c r="H13" s="9"/>
      <c r="I13" s="9"/>
    </row>
    <row r="14" spans="1:9" x14ac:dyDescent="0.2">
      <c r="B14" s="9" t="s">
        <v>35</v>
      </c>
      <c r="C14" s="9"/>
      <c r="D14" s="13" t="s">
        <v>45</v>
      </c>
      <c r="E14" s="9"/>
      <c r="F14" s="9"/>
      <c r="G14" s="9"/>
      <c r="H14" s="9"/>
      <c r="I14" s="9"/>
    </row>
    <row r="15" spans="1:9" x14ac:dyDescent="0.2">
      <c r="A15" s="2" t="s">
        <v>29</v>
      </c>
    </row>
    <row r="27" spans="1:5" ht="15.75" customHeight="1" x14ac:dyDescent="0.2">
      <c r="A27" s="6"/>
      <c r="B27" s="54"/>
      <c r="C27" s="54"/>
      <c r="D27" s="54"/>
      <c r="E27" s="54"/>
    </row>
    <row r="28" spans="1:5" ht="15.75" customHeight="1" x14ac:dyDescent="0.2">
      <c r="A28" s="4"/>
      <c r="B28" s="5"/>
      <c r="C28" s="5"/>
      <c r="D28" s="5"/>
      <c r="E28" s="5"/>
    </row>
    <row r="29" spans="1:5" ht="15.75" customHeight="1" x14ac:dyDescent="0.2">
      <c r="A29" s="4"/>
      <c r="B29" s="53"/>
      <c r="C29" s="53"/>
      <c r="D29" s="53"/>
      <c r="E29" s="53"/>
    </row>
    <row r="30" spans="1:5" ht="15.75" customHeight="1" x14ac:dyDescent="0.2">
      <c r="A30" s="4"/>
      <c r="B30" s="5"/>
      <c r="C30" s="5"/>
      <c r="D30" s="5"/>
      <c r="E30" s="5"/>
    </row>
    <row r="31" spans="1:5" ht="15.75" customHeight="1" x14ac:dyDescent="0.2">
      <c r="A31" s="4"/>
      <c r="B31" s="53"/>
      <c r="C31" s="53"/>
      <c r="D31" s="53"/>
      <c r="E31" s="53"/>
    </row>
    <row r="32" spans="1:5" ht="15.75" customHeight="1" x14ac:dyDescent="0.2">
      <c r="B32" s="53"/>
      <c r="C32" s="53"/>
      <c r="D32" s="53"/>
      <c r="E32" s="53"/>
    </row>
    <row r="33" ht="15.75" customHeight="1" x14ac:dyDescent="0.2"/>
    <row r="34" ht="15.75" customHeight="1" x14ac:dyDescent="0.2"/>
    <row r="35" ht="15.75" customHeight="1" x14ac:dyDescent="0.2"/>
  </sheetData>
  <mergeCells count="3">
    <mergeCell ref="B29:E29"/>
    <mergeCell ref="B27:E27"/>
    <mergeCell ref="B31:E32"/>
  </mergeCells>
  <phoneticPr fontId="0" type="noConversion"/>
  <hyperlinks>
    <hyperlink ref="D14" r:id="rId1" xr:uid="{00000000-0004-0000-0000-000000000000}"/>
  </hyperlinks>
  <pageMargins left="0.75" right="0.75" top="1" bottom="1" header="0.5" footer="0.5"/>
  <pageSetup orientation="portrait"/>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91"/>
  <sheetViews>
    <sheetView topLeftCell="A171" zoomScale="110" zoomScaleNormal="110" workbookViewId="0">
      <selection activeCell="C37" sqref="C37"/>
    </sheetView>
  </sheetViews>
  <sheetFormatPr baseColWidth="10" defaultColWidth="8.83203125" defaultRowHeight="13" x14ac:dyDescent="0.15"/>
  <cols>
    <col min="1" max="1" width="9.33203125" style="11" customWidth="1"/>
    <col min="2" max="2" width="6.83203125" style="11" customWidth="1"/>
    <col min="3" max="3" width="50.83203125" style="11" customWidth="1"/>
    <col min="4" max="4" width="18.83203125" style="11" customWidth="1"/>
    <col min="5" max="5" width="13.83203125" style="11" customWidth="1"/>
    <col min="6" max="6" width="8.83203125" style="36"/>
    <col min="7" max="7" width="10.83203125" style="37" customWidth="1"/>
    <col min="8" max="8" width="8.83203125" style="36"/>
    <col min="9" max="9" width="12.83203125" style="11" customWidth="1"/>
  </cols>
  <sheetData>
    <row r="1" spans="1:9" ht="25" customHeight="1" x14ac:dyDescent="0.2">
      <c r="A1" s="59" t="str">
        <f>Parameters!B1</f>
        <v>187th IEEE 802.11 WIRELESS LOCAL AREA NETWORKS SESSION</v>
      </c>
      <c r="B1" s="60"/>
      <c r="C1" s="60"/>
      <c r="D1" s="60"/>
      <c r="E1" s="60"/>
      <c r="F1" s="60"/>
      <c r="G1" s="60"/>
      <c r="H1" s="60"/>
      <c r="I1" s="60"/>
    </row>
    <row r="2" spans="1:9" ht="25" customHeight="1" x14ac:dyDescent="0.25">
      <c r="A2" s="57" t="s">
        <v>80</v>
      </c>
      <c r="B2" s="58"/>
      <c r="C2" s="58"/>
      <c r="D2" s="58"/>
      <c r="E2" s="58"/>
      <c r="F2" s="58"/>
      <c r="G2" s="58"/>
      <c r="H2" s="58"/>
      <c r="I2" s="58"/>
    </row>
    <row r="3" spans="1:9" ht="25" customHeight="1" x14ac:dyDescent="0.2">
      <c r="A3" s="59" t="str">
        <f>Parameters!B2</f>
        <v>Electronic Online Meeting</v>
      </c>
      <c r="B3" s="60"/>
      <c r="C3" s="60"/>
      <c r="D3" s="60"/>
      <c r="E3" s="60"/>
      <c r="F3" s="60"/>
      <c r="G3" s="60"/>
      <c r="H3" s="60"/>
      <c r="I3" s="60"/>
    </row>
    <row r="4" spans="1:9" ht="25" customHeight="1" x14ac:dyDescent="0.2">
      <c r="A4" s="61" t="s">
        <v>103</v>
      </c>
      <c r="B4" s="60"/>
      <c r="C4" s="60"/>
      <c r="D4" s="60"/>
      <c r="E4" s="60"/>
      <c r="F4" s="60"/>
      <c r="G4" s="60"/>
      <c r="H4" s="60"/>
      <c r="I4" s="60"/>
    </row>
    <row r="5" spans="1:9" ht="18" customHeight="1" x14ac:dyDescent="0.15">
      <c r="A5" s="55" t="s">
        <v>81</v>
      </c>
      <c r="B5" s="56"/>
      <c r="C5" s="56"/>
      <c r="D5" s="56"/>
      <c r="E5" s="56"/>
      <c r="F5" s="56"/>
      <c r="G5" s="56"/>
      <c r="H5" s="56"/>
      <c r="I5" s="56"/>
    </row>
    <row r="6" spans="1:9" ht="18" customHeight="1" x14ac:dyDescent="0.15">
      <c r="A6" s="55" t="s">
        <v>82</v>
      </c>
      <c r="B6" s="56"/>
      <c r="C6" s="56"/>
      <c r="D6" s="56"/>
      <c r="E6" s="56"/>
      <c r="F6" s="56"/>
      <c r="G6" s="56"/>
      <c r="H6" s="56"/>
      <c r="I6" s="56"/>
    </row>
    <row r="7" spans="1:9" ht="18" customHeight="1" x14ac:dyDescent="0.15">
      <c r="A7" s="55" t="s">
        <v>104</v>
      </c>
      <c r="B7" s="56"/>
      <c r="C7" s="56"/>
      <c r="D7" s="56"/>
      <c r="E7" s="56"/>
      <c r="F7" s="56"/>
      <c r="G7" s="56"/>
      <c r="H7" s="56"/>
      <c r="I7" s="56"/>
    </row>
    <row r="8" spans="1:9" ht="18" customHeight="1" x14ac:dyDescent="0.15">
      <c r="A8" s="55" t="s">
        <v>83</v>
      </c>
      <c r="B8" s="56"/>
      <c r="C8" s="56"/>
      <c r="D8" s="56"/>
      <c r="E8" s="56"/>
      <c r="F8" s="56"/>
      <c r="G8" s="56"/>
      <c r="H8" s="56"/>
      <c r="I8" s="56"/>
    </row>
    <row r="9" spans="1:9" ht="18" customHeight="1" x14ac:dyDescent="0.15">
      <c r="A9" s="64" t="s">
        <v>105</v>
      </c>
      <c r="B9" s="55"/>
      <c r="C9" s="55"/>
      <c r="D9" s="55"/>
      <c r="E9" s="55"/>
      <c r="F9" s="55"/>
      <c r="G9" s="55"/>
      <c r="H9" s="55"/>
      <c r="I9" s="55"/>
    </row>
    <row r="10" spans="1:9" ht="30" customHeight="1" x14ac:dyDescent="0.3">
      <c r="A10" s="65" t="str">
        <f>"Agenda R" &amp; Parameters!$B$8</f>
        <v>Agenda R1</v>
      </c>
      <c r="B10" s="66"/>
      <c r="C10" s="66"/>
      <c r="D10" s="66"/>
      <c r="E10" s="66"/>
      <c r="F10" s="66"/>
      <c r="G10" s="66"/>
      <c r="H10" s="66"/>
      <c r="I10" s="66"/>
    </row>
    <row r="11" spans="1:9" ht="30" customHeight="1" x14ac:dyDescent="0.3">
      <c r="A11" s="48"/>
      <c r="B11" s="48"/>
      <c r="C11" s="48"/>
      <c r="D11" s="48"/>
      <c r="E11" s="48"/>
      <c r="F11" s="48"/>
      <c r="G11" s="48"/>
      <c r="H11" s="48"/>
      <c r="I11" s="48"/>
    </row>
    <row r="12" spans="1:9" s="20" customFormat="1" ht="30" customHeight="1" x14ac:dyDescent="0.3">
      <c r="A12" s="49"/>
      <c r="B12" s="49"/>
      <c r="C12" s="49"/>
      <c r="D12" s="49"/>
      <c r="E12" s="49"/>
      <c r="F12" s="49"/>
      <c r="G12" s="49"/>
      <c r="H12" s="49"/>
      <c r="I12" s="49"/>
    </row>
    <row r="13" spans="1:9" ht="30" customHeight="1" x14ac:dyDescent="0.25">
      <c r="A13" s="63" t="s">
        <v>73</v>
      </c>
      <c r="B13" s="63"/>
      <c r="C13" s="63"/>
      <c r="D13" s="63"/>
      <c r="E13" s="63"/>
      <c r="F13" s="63"/>
      <c r="G13" s="63"/>
      <c r="H13" s="63"/>
      <c r="I13" s="63"/>
    </row>
    <row r="17" spans="1:9" ht="16" x14ac:dyDescent="0.2">
      <c r="A17" s="62" t="s">
        <v>106</v>
      </c>
      <c r="B17" s="62"/>
      <c r="C17" s="62"/>
      <c r="D17" s="62"/>
      <c r="E17" s="62"/>
      <c r="F17" s="62"/>
      <c r="G17" s="62"/>
      <c r="H17" s="62"/>
      <c r="I17" s="62"/>
    </row>
    <row r="18" spans="1:9" s="24" customFormat="1" ht="34" x14ac:dyDescent="0.2">
      <c r="A18" s="21" t="s">
        <v>16</v>
      </c>
      <c r="B18" s="21" t="s">
        <v>17</v>
      </c>
      <c r="C18" s="21" t="s">
        <v>18</v>
      </c>
      <c r="D18" s="21" t="s">
        <v>19</v>
      </c>
      <c r="E18" s="21" t="s">
        <v>20</v>
      </c>
      <c r="F18" s="22" t="s">
        <v>21</v>
      </c>
      <c r="G18" s="23" t="s">
        <v>22</v>
      </c>
      <c r="H18" s="22" t="s">
        <v>23</v>
      </c>
      <c r="I18" s="21" t="s">
        <v>24</v>
      </c>
    </row>
    <row r="19" spans="1:9" ht="17" x14ac:dyDescent="0.2">
      <c r="A19" s="43">
        <v>1</v>
      </c>
      <c r="B19" s="25"/>
      <c r="C19" s="25" t="s">
        <v>2</v>
      </c>
      <c r="D19" s="25"/>
      <c r="E19" s="25"/>
      <c r="F19" s="26">
        <v>0.46875</v>
      </c>
      <c r="G19" s="27">
        <v>0</v>
      </c>
      <c r="H19" s="26">
        <f>F19+TIME(0,G19,0)</f>
        <v>0.46875</v>
      </c>
      <c r="I19" s="28"/>
    </row>
    <row r="20" spans="1:9" ht="16" x14ac:dyDescent="0.2">
      <c r="A20" s="41"/>
      <c r="B20" s="38"/>
      <c r="C20" s="38"/>
      <c r="D20" s="38"/>
      <c r="E20" s="38"/>
      <c r="F20" s="39"/>
      <c r="G20" s="40"/>
      <c r="H20" s="39"/>
      <c r="I20" s="38"/>
    </row>
    <row r="21" spans="1:9" ht="17" x14ac:dyDescent="0.2">
      <c r="A21" s="42">
        <f>A19+0.01</f>
        <v>1.01</v>
      </c>
      <c r="B21" s="29"/>
      <c r="C21" s="29" t="s">
        <v>3</v>
      </c>
      <c r="D21" s="45"/>
      <c r="E21" s="29" t="s">
        <v>5</v>
      </c>
      <c r="F21" s="30">
        <f>H19</f>
        <v>0.46875</v>
      </c>
      <c r="G21" s="31">
        <v>1</v>
      </c>
      <c r="H21" s="30">
        <f>F21+TIME(0,G21,0)</f>
        <v>0.46944444444444444</v>
      </c>
      <c r="I21" s="32"/>
    </row>
    <row r="22" spans="1:9" ht="16" x14ac:dyDescent="0.2">
      <c r="A22" s="41"/>
      <c r="B22" s="38"/>
      <c r="C22" s="38"/>
      <c r="D22" s="38"/>
      <c r="E22" s="38"/>
      <c r="F22" s="39"/>
      <c r="G22" s="40"/>
      <c r="H22" s="39"/>
      <c r="I22" s="38"/>
    </row>
    <row r="23" spans="1:9" ht="17" x14ac:dyDescent="0.2">
      <c r="A23" s="42">
        <f>A21+0.01</f>
        <v>1.02</v>
      </c>
      <c r="B23" s="29" t="s">
        <v>55</v>
      </c>
      <c r="C23" s="29" t="s">
        <v>6</v>
      </c>
      <c r="D23" s="29"/>
      <c r="E23" s="29" t="s">
        <v>5</v>
      </c>
      <c r="F23" s="30">
        <f>H21</f>
        <v>0.46944444444444444</v>
      </c>
      <c r="G23" s="31">
        <v>1</v>
      </c>
      <c r="H23" s="30">
        <f>F23+TIME(0,G23,0)</f>
        <v>0.47013888888888888</v>
      </c>
      <c r="I23" s="32"/>
    </row>
    <row r="24" spans="1:9" ht="16" x14ac:dyDescent="0.2">
      <c r="A24" s="41"/>
      <c r="B24" s="38"/>
      <c r="C24" s="38"/>
      <c r="D24" s="38"/>
      <c r="E24" s="38"/>
      <c r="F24" s="39"/>
      <c r="G24" s="40"/>
      <c r="H24" s="39"/>
      <c r="I24" s="38"/>
    </row>
    <row r="25" spans="1:9" ht="17" x14ac:dyDescent="0.2">
      <c r="A25" s="42">
        <f>A23+0.01</f>
        <v>1.03</v>
      </c>
      <c r="B25" s="29" t="s">
        <v>56</v>
      </c>
      <c r="C25" s="29" t="s">
        <v>11</v>
      </c>
      <c r="D25" s="45" t="str">
        <f>Parameters!B13</f>
        <v>11-21/0956</v>
      </c>
      <c r="E25" s="29" t="s">
        <v>5</v>
      </c>
      <c r="F25" s="30">
        <f>H23</f>
        <v>0.47013888888888888</v>
      </c>
      <c r="G25" s="31">
        <v>1</v>
      </c>
      <c r="H25" s="30">
        <f>F25+TIME(0,G25,0)</f>
        <v>0.47083333333333333</v>
      </c>
      <c r="I25" s="32"/>
    </row>
    <row r="26" spans="1:9" ht="16" x14ac:dyDescent="0.2">
      <c r="A26" s="41"/>
      <c r="B26" s="38"/>
      <c r="C26" s="38"/>
      <c r="D26" s="46"/>
      <c r="E26" s="38"/>
      <c r="F26" s="39"/>
      <c r="G26" s="40"/>
      <c r="H26" s="39"/>
      <c r="I26" s="38"/>
    </row>
    <row r="27" spans="1:9" ht="17" x14ac:dyDescent="0.2">
      <c r="A27" s="42">
        <f>A25+0.01</f>
        <v>1.04</v>
      </c>
      <c r="B27" s="29" t="s">
        <v>55</v>
      </c>
      <c r="C27" s="29" t="s">
        <v>10</v>
      </c>
      <c r="D27" s="45" t="str">
        <f>Parameters!B13</f>
        <v>11-21/0956</v>
      </c>
      <c r="E27" s="29" t="s">
        <v>5</v>
      </c>
      <c r="F27" s="30">
        <f>H25</f>
        <v>0.47083333333333333</v>
      </c>
      <c r="G27" s="31">
        <v>1</v>
      </c>
      <c r="H27" s="30">
        <f>F27+TIME(0,G27,0)</f>
        <v>0.47152777777777777</v>
      </c>
      <c r="I27" s="32"/>
    </row>
    <row r="28" spans="1:9" ht="16" x14ac:dyDescent="0.2">
      <c r="A28" s="41"/>
      <c r="B28" s="38"/>
      <c r="C28" s="38"/>
      <c r="D28" s="46"/>
      <c r="E28" s="38"/>
      <c r="F28" s="39"/>
      <c r="G28" s="40"/>
      <c r="H28" s="39"/>
      <c r="I28" s="38"/>
    </row>
    <row r="29" spans="1:9" ht="17" x14ac:dyDescent="0.2">
      <c r="A29" s="42">
        <f>A27+0.01</f>
        <v>1.05</v>
      </c>
      <c r="B29" s="29" t="s">
        <v>55</v>
      </c>
      <c r="C29" s="29" t="s">
        <v>14</v>
      </c>
      <c r="D29" s="45" t="str">
        <f>Parameters!B13</f>
        <v>11-21/0956</v>
      </c>
      <c r="E29" s="29" t="s">
        <v>5</v>
      </c>
      <c r="F29" s="30">
        <f>H27</f>
        <v>0.47152777777777777</v>
      </c>
      <c r="G29" s="31">
        <v>5</v>
      </c>
      <c r="H29" s="30">
        <f>F29+TIME(0,G29,0)</f>
        <v>0.47499999999999998</v>
      </c>
      <c r="I29" s="32"/>
    </row>
    <row r="30" spans="1:9" ht="16" x14ac:dyDescent="0.2">
      <c r="A30" s="41"/>
      <c r="B30" s="38"/>
      <c r="C30" s="38"/>
      <c r="D30" s="46"/>
      <c r="E30" s="38"/>
      <c r="F30" s="39"/>
      <c r="G30" s="40"/>
      <c r="H30" s="39"/>
      <c r="I30" s="38"/>
    </row>
    <row r="31" spans="1:9" ht="17" x14ac:dyDescent="0.2">
      <c r="A31" s="42">
        <f>A29+0.01</f>
        <v>1.06</v>
      </c>
      <c r="B31" s="29" t="s">
        <v>57</v>
      </c>
      <c r="C31" s="29" t="s">
        <v>7</v>
      </c>
      <c r="D31" s="45"/>
      <c r="E31" s="29" t="s">
        <v>5</v>
      </c>
      <c r="F31" s="30">
        <f>H29</f>
        <v>0.47499999999999998</v>
      </c>
      <c r="G31" s="31">
        <v>10</v>
      </c>
      <c r="H31" s="30">
        <f>F31+TIME(0,G31,0)</f>
        <v>0.4819444444444444</v>
      </c>
      <c r="I31" s="32"/>
    </row>
    <row r="32" spans="1:9" ht="16" x14ac:dyDescent="0.2">
      <c r="A32" s="41"/>
      <c r="B32" s="38"/>
      <c r="C32" s="38"/>
      <c r="D32" s="46"/>
      <c r="E32" s="38"/>
      <c r="F32" s="39"/>
      <c r="G32" s="40"/>
      <c r="H32" s="39"/>
      <c r="I32" s="38"/>
    </row>
    <row r="33" spans="1:9" ht="17" x14ac:dyDescent="0.2">
      <c r="A33" s="42">
        <f>A31+0.01</f>
        <v>1.07</v>
      </c>
      <c r="B33" s="29" t="s">
        <v>58</v>
      </c>
      <c r="C33" s="29" t="s">
        <v>94</v>
      </c>
      <c r="D33" s="45"/>
      <c r="E33" s="29" t="s">
        <v>5</v>
      </c>
      <c r="F33" s="30">
        <f>H31</f>
        <v>0.4819444444444444</v>
      </c>
      <c r="G33" s="31">
        <v>0</v>
      </c>
      <c r="H33" s="30">
        <f>F33+TIME(0,G33,0)</f>
        <v>0.4819444444444444</v>
      </c>
      <c r="I33" s="32"/>
    </row>
    <row r="34" spans="1:9" ht="17" x14ac:dyDescent="0.2">
      <c r="A34" s="41"/>
      <c r="B34" s="38"/>
      <c r="C34" s="46" t="s">
        <v>90</v>
      </c>
      <c r="D34" s="46"/>
      <c r="E34" s="38"/>
      <c r="F34" s="39"/>
      <c r="G34" s="40"/>
      <c r="H34" s="39"/>
      <c r="I34" s="38"/>
    </row>
    <row r="35" spans="1:9" ht="34" x14ac:dyDescent="0.2">
      <c r="A35" s="42">
        <f>A33+0.01</f>
        <v>1.08</v>
      </c>
      <c r="B35" s="29" t="s">
        <v>58</v>
      </c>
      <c r="C35" s="29" t="s">
        <v>95</v>
      </c>
      <c r="D35" s="45"/>
      <c r="E35" s="29" t="s">
        <v>5</v>
      </c>
      <c r="F35" s="30">
        <f>H33</f>
        <v>0.4819444444444444</v>
      </c>
      <c r="G35" s="31">
        <v>0</v>
      </c>
      <c r="H35" s="30">
        <f>F35+TIME(0,G35,0)</f>
        <v>0.4819444444444444</v>
      </c>
      <c r="I35" s="32"/>
    </row>
    <row r="36" spans="1:9" ht="195" customHeight="1" x14ac:dyDescent="0.2">
      <c r="A36" s="41"/>
      <c r="B36" s="38"/>
      <c r="C36" s="51" t="s">
        <v>113</v>
      </c>
      <c r="D36" s="38" t="s">
        <v>96</v>
      </c>
      <c r="E36" s="38"/>
      <c r="F36" s="39"/>
      <c r="G36" s="40"/>
      <c r="H36" s="39"/>
      <c r="I36" s="38"/>
    </row>
    <row r="37" spans="1:9" ht="16" x14ac:dyDescent="0.2">
      <c r="A37" s="42">
        <f>A35+0.01</f>
        <v>1.0900000000000001</v>
      </c>
      <c r="B37" s="29"/>
      <c r="C37" s="29"/>
      <c r="D37" s="29"/>
      <c r="E37" s="29"/>
      <c r="F37" s="30">
        <f>H35</f>
        <v>0.4819444444444444</v>
      </c>
      <c r="G37" s="31">
        <v>0</v>
      </c>
      <c r="H37" s="30">
        <f>F37+TIME(0,G37,0)</f>
        <v>0.4819444444444444</v>
      </c>
      <c r="I37" s="32"/>
    </row>
    <row r="38" spans="1:9" ht="16" x14ac:dyDescent="0.2">
      <c r="A38" s="41"/>
      <c r="B38" s="38"/>
      <c r="C38" s="38"/>
      <c r="D38" s="38"/>
      <c r="E38" s="38"/>
      <c r="F38" s="39"/>
      <c r="G38" s="40"/>
      <c r="H38" s="39"/>
      <c r="I38" s="38"/>
    </row>
    <row r="39" spans="1:9" ht="16" x14ac:dyDescent="0.2">
      <c r="A39" s="42">
        <f>A37+0.01</f>
        <v>1.1000000000000001</v>
      </c>
      <c r="B39" s="29"/>
      <c r="C39" s="29"/>
      <c r="D39" s="29"/>
      <c r="E39" s="29"/>
      <c r="F39" s="30">
        <f>H37</f>
        <v>0.4819444444444444</v>
      </c>
      <c r="G39" s="31">
        <v>0</v>
      </c>
      <c r="H39" s="30">
        <f>F39+TIME(0,G39,0)</f>
        <v>0.4819444444444444</v>
      </c>
      <c r="I39" s="32"/>
    </row>
    <row r="40" spans="1:9" ht="16" x14ac:dyDescent="0.2">
      <c r="A40" s="41"/>
      <c r="B40" s="38"/>
      <c r="C40" s="38"/>
      <c r="D40" s="38"/>
      <c r="E40" s="38"/>
      <c r="F40" s="39"/>
      <c r="G40" s="40"/>
      <c r="H40" s="39"/>
      <c r="I40" s="38"/>
    </row>
    <row r="41" spans="1:9" ht="17" x14ac:dyDescent="0.2">
      <c r="A41" s="43">
        <f>1+A19</f>
        <v>2</v>
      </c>
      <c r="B41" s="25"/>
      <c r="C41" s="25" t="s">
        <v>8</v>
      </c>
      <c r="D41" s="25"/>
      <c r="E41" s="25" t="s">
        <v>4</v>
      </c>
      <c r="F41" s="26">
        <f>H39</f>
        <v>0.4819444444444444</v>
      </c>
      <c r="G41" s="27">
        <v>0</v>
      </c>
      <c r="H41" s="26">
        <f>F41+TIME(0,G41,0)</f>
        <v>0.4819444444444444</v>
      </c>
      <c r="I41" s="28"/>
    </row>
    <row r="42" spans="1:9" ht="16" x14ac:dyDescent="0.2">
      <c r="A42" s="41"/>
      <c r="B42" s="38"/>
      <c r="C42" s="38"/>
      <c r="D42" s="38"/>
      <c r="E42" s="38"/>
      <c r="F42" s="39"/>
      <c r="G42" s="40"/>
      <c r="H42" s="39"/>
      <c r="I42" s="38"/>
    </row>
    <row r="43" spans="1:9" ht="34" x14ac:dyDescent="0.2">
      <c r="A43" s="42">
        <f>A41+0.01</f>
        <v>2.0099999999999998</v>
      </c>
      <c r="B43" s="29" t="s">
        <v>59</v>
      </c>
      <c r="C43" s="29" t="s">
        <v>9</v>
      </c>
      <c r="D43" s="44" t="s">
        <v>12</v>
      </c>
      <c r="E43" s="29" t="s">
        <v>5</v>
      </c>
      <c r="F43" s="30">
        <f>H41</f>
        <v>0.4819444444444444</v>
      </c>
      <c r="G43" s="31">
        <v>3</v>
      </c>
      <c r="H43" s="30">
        <f>F43+TIME(0,G43,0)</f>
        <v>0.48402777777777772</v>
      </c>
      <c r="I43" s="32"/>
    </row>
    <row r="44" spans="1:9" ht="16" x14ac:dyDescent="0.2">
      <c r="A44" s="41"/>
      <c r="B44" s="38"/>
      <c r="C44" s="38"/>
      <c r="D44" s="38"/>
      <c r="E44" s="38"/>
      <c r="F44" s="39"/>
      <c r="G44" s="40"/>
      <c r="H44" s="39"/>
      <c r="I44" s="38"/>
    </row>
    <row r="45" spans="1:9" ht="17" x14ac:dyDescent="0.2">
      <c r="A45" s="42">
        <f>A43+0.01</f>
        <v>2.0199999999999996</v>
      </c>
      <c r="B45" s="29" t="s">
        <v>55</v>
      </c>
      <c r="C45" s="29" t="s">
        <v>13</v>
      </c>
      <c r="D45" s="45" t="str">
        <f>Parameters!B13</f>
        <v>11-21/0956</v>
      </c>
      <c r="E45" s="29" t="s">
        <v>5</v>
      </c>
      <c r="F45" s="30">
        <f>H43</f>
        <v>0.48402777777777772</v>
      </c>
      <c r="G45" s="31">
        <v>1</v>
      </c>
      <c r="H45" s="30">
        <f>F45+TIME(0,G45,0)</f>
        <v>0.48472222222222217</v>
      </c>
      <c r="I45" s="32"/>
    </row>
    <row r="46" spans="1:9" ht="16" x14ac:dyDescent="0.2">
      <c r="A46" s="41"/>
      <c r="B46" s="38"/>
      <c r="C46" s="38"/>
      <c r="D46" s="38"/>
      <c r="E46" s="38"/>
      <c r="F46" s="39"/>
      <c r="G46" s="40"/>
      <c r="H46" s="39"/>
      <c r="I46" s="38"/>
    </row>
    <row r="47" spans="1:9" ht="17" x14ac:dyDescent="0.2">
      <c r="A47" s="42">
        <f>A45+0.01</f>
        <v>2.0299999999999994</v>
      </c>
      <c r="B47" s="29" t="s">
        <v>84</v>
      </c>
      <c r="C47" s="29" t="s">
        <v>85</v>
      </c>
      <c r="D47" s="45" t="str">
        <f>Parameters!B13</f>
        <v>11-21/0956</v>
      </c>
      <c r="E47" s="29" t="s">
        <v>5</v>
      </c>
      <c r="F47" s="30">
        <f>H45</f>
        <v>0.48472222222222217</v>
      </c>
      <c r="G47" s="31">
        <v>1</v>
      </c>
      <c r="H47" s="30">
        <f>F47+TIME(0,G47,0)</f>
        <v>0.48541666666666661</v>
      </c>
      <c r="I47" s="32"/>
    </row>
    <row r="48" spans="1:9" ht="16" x14ac:dyDescent="0.2">
      <c r="A48" s="41"/>
      <c r="B48" s="38"/>
      <c r="C48" s="38"/>
      <c r="D48" s="38"/>
      <c r="E48" s="38"/>
      <c r="F48" s="39"/>
      <c r="G48" s="40"/>
      <c r="H48" s="39"/>
      <c r="I48" s="38"/>
    </row>
    <row r="49" spans="1:9" ht="17" x14ac:dyDescent="0.2">
      <c r="A49" s="42">
        <f>A47+0.01</f>
        <v>2.0399999999999991</v>
      </c>
      <c r="B49" s="29" t="s">
        <v>84</v>
      </c>
      <c r="C49" s="29"/>
      <c r="D49" s="29"/>
      <c r="E49" s="29"/>
      <c r="F49" s="30">
        <f>H47</f>
        <v>0.48541666666666661</v>
      </c>
      <c r="G49" s="31">
        <v>0</v>
      </c>
      <c r="H49" s="30">
        <f>F49+TIME(0,G49,0)</f>
        <v>0.48541666666666661</v>
      </c>
      <c r="I49" s="32"/>
    </row>
    <row r="50" spans="1:9" s="20" customFormat="1" ht="16" x14ac:dyDescent="0.2">
      <c r="A50" s="50"/>
      <c r="B50" s="38"/>
      <c r="C50" s="38"/>
      <c r="D50" s="38"/>
      <c r="E50" s="38"/>
      <c r="F50" s="39"/>
      <c r="G50" s="40"/>
      <c r="H50" s="39"/>
      <c r="I50" s="38"/>
    </row>
    <row r="51" spans="1:9" s="20" customFormat="1" ht="17" x14ac:dyDescent="0.2">
      <c r="A51" s="43">
        <f>1+A41</f>
        <v>3</v>
      </c>
      <c r="B51" s="25"/>
      <c r="C51" s="25" t="s">
        <v>89</v>
      </c>
      <c r="D51" s="25"/>
      <c r="E51" s="25" t="s">
        <v>4</v>
      </c>
      <c r="F51" s="26">
        <f>H47</f>
        <v>0.48541666666666661</v>
      </c>
      <c r="G51" s="27">
        <v>0</v>
      </c>
      <c r="H51" s="26">
        <f>F51+TIME(0,G51,0)</f>
        <v>0.48541666666666661</v>
      </c>
      <c r="I51" s="28"/>
    </row>
    <row r="52" spans="1:9" s="20" customFormat="1" ht="16" x14ac:dyDescent="0.2">
      <c r="A52" s="41"/>
      <c r="B52" s="38"/>
      <c r="C52" s="38"/>
      <c r="D52" s="38"/>
      <c r="E52" s="38"/>
      <c r="F52" s="39"/>
      <c r="G52" s="40"/>
      <c r="H52" s="39"/>
      <c r="I52" s="38"/>
    </row>
    <row r="53" spans="1:9" s="20" customFormat="1" ht="17" x14ac:dyDescent="0.2">
      <c r="A53" s="42">
        <f>A51+0.01</f>
        <v>3.01</v>
      </c>
      <c r="B53" s="29" t="s">
        <v>60</v>
      </c>
      <c r="C53" s="29" t="s">
        <v>62</v>
      </c>
      <c r="D53" s="44"/>
      <c r="E53" s="29" t="s">
        <v>4</v>
      </c>
      <c r="F53" s="30">
        <f>H51</f>
        <v>0.48541666666666661</v>
      </c>
      <c r="G53" s="31">
        <v>5</v>
      </c>
      <c r="H53" s="30">
        <f>F53+TIME(0,G53,0)</f>
        <v>0.48888888888888882</v>
      </c>
      <c r="I53" s="52"/>
    </row>
    <row r="54" spans="1:9" s="20" customFormat="1" ht="16" x14ac:dyDescent="0.2">
      <c r="A54" s="41"/>
      <c r="B54" s="38"/>
      <c r="C54" s="38"/>
      <c r="D54" s="38"/>
      <c r="E54" s="38"/>
      <c r="F54" s="39"/>
      <c r="G54" s="40"/>
      <c r="H54" s="39"/>
      <c r="I54" s="38"/>
    </row>
    <row r="55" spans="1:9" s="20" customFormat="1" ht="34" x14ac:dyDescent="0.2">
      <c r="A55" s="42">
        <f>A53+0.01</f>
        <v>3.0199999999999996</v>
      </c>
      <c r="B55" s="29" t="s">
        <v>60</v>
      </c>
      <c r="C55" s="29" t="s">
        <v>63</v>
      </c>
      <c r="D55" s="29"/>
      <c r="E55" s="29" t="s">
        <v>4</v>
      </c>
      <c r="F55" s="30">
        <f>H53</f>
        <v>0.48888888888888882</v>
      </c>
      <c r="G55" s="31">
        <v>90</v>
      </c>
      <c r="H55" s="30">
        <f>F55+TIME(0,G55,0)</f>
        <v>0.55138888888888882</v>
      </c>
      <c r="I55" s="32"/>
    </row>
    <row r="56" spans="1:9" s="20" customFormat="1" ht="34" x14ac:dyDescent="0.2">
      <c r="A56" s="41"/>
      <c r="B56" s="38"/>
      <c r="C56" s="38" t="s">
        <v>64</v>
      </c>
      <c r="D56" s="38"/>
      <c r="E56" s="38"/>
      <c r="F56" s="39"/>
      <c r="G56" s="40"/>
      <c r="H56" s="39"/>
      <c r="I56" s="38"/>
    </row>
    <row r="57" spans="1:9" s="20" customFormat="1" ht="17" x14ac:dyDescent="0.2">
      <c r="A57" s="42">
        <f>A55+0.01</f>
        <v>3.0299999999999994</v>
      </c>
      <c r="B57" s="29"/>
      <c r="C57" s="29"/>
      <c r="D57" s="29"/>
      <c r="E57" s="29" t="s">
        <v>4</v>
      </c>
      <c r="F57" s="30">
        <f>H55</f>
        <v>0.55138888888888882</v>
      </c>
      <c r="G57" s="31">
        <v>0</v>
      </c>
      <c r="H57" s="30">
        <f>F57+TIME(0,G57,0)</f>
        <v>0.55138888888888882</v>
      </c>
      <c r="I57" s="32"/>
    </row>
    <row r="58" spans="1:9" s="20" customFormat="1" ht="16" x14ac:dyDescent="0.2">
      <c r="A58" s="41"/>
      <c r="B58" s="38"/>
      <c r="C58" s="38"/>
      <c r="D58" s="38"/>
      <c r="E58" s="38"/>
      <c r="F58" s="39"/>
      <c r="G58" s="40"/>
      <c r="H58" s="39"/>
      <c r="I58" s="38"/>
    </row>
    <row r="59" spans="1:9" s="20" customFormat="1" ht="17" x14ac:dyDescent="0.2">
      <c r="A59" s="42">
        <f>A57+0.01</f>
        <v>3.0399999999999991</v>
      </c>
      <c r="B59" s="29"/>
      <c r="C59" s="29"/>
      <c r="D59" s="29"/>
      <c r="E59" s="29" t="s">
        <v>4</v>
      </c>
      <c r="F59" s="30">
        <f>H57</f>
        <v>0.55138888888888882</v>
      </c>
      <c r="G59" s="31">
        <v>0</v>
      </c>
      <c r="H59" s="30">
        <f>F59+TIME(0,G59,0)</f>
        <v>0.55138888888888882</v>
      </c>
      <c r="I59" s="32"/>
    </row>
    <row r="60" spans="1:9" s="20" customFormat="1" ht="16" x14ac:dyDescent="0.2">
      <c r="A60" s="50"/>
      <c r="B60" s="38"/>
      <c r="C60" s="38"/>
      <c r="D60" s="38"/>
      <c r="E60" s="38"/>
      <c r="F60" s="39"/>
      <c r="G60" s="40"/>
      <c r="H60" s="39"/>
      <c r="I60" s="38"/>
    </row>
    <row r="61" spans="1:9" s="20" customFormat="1" ht="17" x14ac:dyDescent="0.2">
      <c r="A61" s="43">
        <f>1+A51</f>
        <v>4</v>
      </c>
      <c r="B61" s="25"/>
      <c r="C61" s="25" t="s">
        <v>91</v>
      </c>
      <c r="D61" s="25"/>
      <c r="E61" s="25" t="s">
        <v>4</v>
      </c>
      <c r="F61" s="26">
        <f>H59</f>
        <v>0.55138888888888882</v>
      </c>
      <c r="G61" s="27">
        <v>0</v>
      </c>
      <c r="H61" s="26">
        <f>F61+TIME(0,G61,0)</f>
        <v>0.55138888888888882</v>
      </c>
      <c r="I61" s="28"/>
    </row>
    <row r="62" spans="1:9" s="20" customFormat="1" ht="14" x14ac:dyDescent="0.15">
      <c r="A62" s="33"/>
      <c r="B62" s="33"/>
      <c r="C62" s="33" t="s">
        <v>25</v>
      </c>
      <c r="D62" s="33"/>
      <c r="E62" s="33"/>
      <c r="F62" s="34"/>
      <c r="G62" s="35">
        <f>(H62-H61) * 24 * 60</f>
        <v>1.0000000000001563</v>
      </c>
      <c r="H62" s="34">
        <v>0.55208333333333337</v>
      </c>
      <c r="I62" s="33"/>
    </row>
    <row r="63" spans="1:9" s="20" customFormat="1" ht="16" x14ac:dyDescent="0.2">
      <c r="A63" s="50"/>
      <c r="B63" s="38"/>
      <c r="C63" s="38"/>
      <c r="D63" s="38"/>
      <c r="E63" s="38"/>
      <c r="F63" s="39"/>
      <c r="G63" s="40"/>
      <c r="H63" s="39"/>
      <c r="I63" s="38"/>
    </row>
    <row r="64" spans="1:9" s="20" customFormat="1" ht="16" x14ac:dyDescent="0.2">
      <c r="A64" s="50"/>
      <c r="B64" s="38"/>
      <c r="C64" s="38"/>
      <c r="D64" s="38"/>
      <c r="E64" s="38"/>
      <c r="F64" s="39"/>
      <c r="G64" s="40"/>
      <c r="H64" s="39"/>
      <c r="I64" s="38"/>
    </row>
    <row r="65" spans="1:9" s="20" customFormat="1" ht="16" x14ac:dyDescent="0.2">
      <c r="A65" s="50"/>
      <c r="B65" s="38"/>
      <c r="C65" s="38"/>
      <c r="D65" s="38"/>
      <c r="E65" s="38"/>
      <c r="F65" s="39"/>
      <c r="G65" s="40"/>
      <c r="H65" s="39"/>
      <c r="I65" s="38"/>
    </row>
    <row r="66" spans="1:9" ht="16" x14ac:dyDescent="0.2">
      <c r="A66" s="62" t="s">
        <v>107</v>
      </c>
      <c r="B66" s="62"/>
      <c r="C66" s="62"/>
      <c r="D66" s="62"/>
      <c r="E66" s="62"/>
      <c r="F66" s="62"/>
      <c r="G66" s="62"/>
      <c r="H66" s="62"/>
      <c r="I66" s="62"/>
    </row>
    <row r="67" spans="1:9" s="24" customFormat="1" ht="34" x14ac:dyDescent="0.2">
      <c r="A67" s="21" t="s">
        <v>16</v>
      </c>
      <c r="B67" s="21" t="s">
        <v>17</v>
      </c>
      <c r="C67" s="21" t="s">
        <v>18</v>
      </c>
      <c r="D67" s="21" t="s">
        <v>19</v>
      </c>
      <c r="E67" s="21" t="s">
        <v>20</v>
      </c>
      <c r="F67" s="22" t="s">
        <v>21</v>
      </c>
      <c r="G67" s="23" t="s">
        <v>22</v>
      </c>
      <c r="H67" s="22" t="s">
        <v>23</v>
      </c>
      <c r="I67" s="21" t="s">
        <v>24</v>
      </c>
    </row>
    <row r="68" spans="1:9" ht="17" x14ac:dyDescent="0.2">
      <c r="A68" s="43">
        <f>1+A61</f>
        <v>5</v>
      </c>
      <c r="B68" s="25"/>
      <c r="C68" s="25" t="s">
        <v>2</v>
      </c>
      <c r="D68" s="25"/>
      <c r="E68" s="25"/>
      <c r="F68" s="26">
        <v>0.375</v>
      </c>
      <c r="G68" s="27">
        <v>0</v>
      </c>
      <c r="H68" s="26">
        <f>F68+TIME(0,G68,0)</f>
        <v>0.375</v>
      </c>
      <c r="I68" s="28"/>
    </row>
    <row r="69" spans="1:9" ht="16" x14ac:dyDescent="0.2">
      <c r="A69" s="41"/>
      <c r="B69" s="38"/>
      <c r="C69" s="38"/>
      <c r="D69" s="38"/>
      <c r="E69" s="38"/>
      <c r="F69" s="39"/>
      <c r="G69" s="40"/>
      <c r="H69" s="39"/>
      <c r="I69" s="38"/>
    </row>
    <row r="70" spans="1:9" ht="17" x14ac:dyDescent="0.2">
      <c r="A70" s="42">
        <f>A68+0.01</f>
        <v>5.01</v>
      </c>
      <c r="B70" s="29"/>
      <c r="C70" s="29" t="s">
        <v>3</v>
      </c>
      <c r="D70" s="45"/>
      <c r="E70" s="29" t="s">
        <v>4</v>
      </c>
      <c r="F70" s="30">
        <f>H68</f>
        <v>0.375</v>
      </c>
      <c r="G70" s="31">
        <v>1</v>
      </c>
      <c r="H70" s="30">
        <f>F70+TIME(0,G70,0)</f>
        <v>0.37569444444444444</v>
      </c>
      <c r="I70" s="32"/>
    </row>
    <row r="71" spans="1:9" ht="16" x14ac:dyDescent="0.2">
      <c r="A71" s="41"/>
      <c r="B71" s="38"/>
      <c r="C71" s="38"/>
      <c r="D71" s="38"/>
      <c r="E71" s="38"/>
      <c r="F71" s="39"/>
      <c r="G71" s="40"/>
      <c r="H71" s="39"/>
      <c r="I71" s="38"/>
    </row>
    <row r="72" spans="1:9" ht="17" x14ac:dyDescent="0.2">
      <c r="A72" s="42">
        <f>A70+0.01</f>
        <v>5.0199999999999996</v>
      </c>
      <c r="B72" s="29" t="s">
        <v>55</v>
      </c>
      <c r="C72" s="29" t="s">
        <v>6</v>
      </c>
      <c r="D72" s="29"/>
      <c r="E72" s="29" t="s">
        <v>4</v>
      </c>
      <c r="F72" s="30">
        <f>H70</f>
        <v>0.37569444444444444</v>
      </c>
      <c r="G72" s="31">
        <v>1</v>
      </c>
      <c r="H72" s="30">
        <f>F72+TIME(0,G72,0)</f>
        <v>0.37638888888888888</v>
      </c>
      <c r="I72" s="32"/>
    </row>
    <row r="73" spans="1:9" ht="16" x14ac:dyDescent="0.2">
      <c r="A73" s="41"/>
      <c r="B73" s="38"/>
      <c r="C73" s="38"/>
      <c r="D73" s="38"/>
      <c r="E73" s="38"/>
      <c r="F73" s="39"/>
      <c r="G73" s="40"/>
      <c r="H73" s="39"/>
      <c r="I73" s="38"/>
    </row>
    <row r="74" spans="1:9" ht="17" x14ac:dyDescent="0.2">
      <c r="A74" s="42">
        <f>A72+0.01</f>
        <v>5.0299999999999994</v>
      </c>
      <c r="B74" s="29" t="s">
        <v>55</v>
      </c>
      <c r="C74" s="29" t="s">
        <v>11</v>
      </c>
      <c r="D74" s="45"/>
      <c r="E74" s="29" t="s">
        <v>4</v>
      </c>
      <c r="F74" s="30">
        <f>H72</f>
        <v>0.37638888888888888</v>
      </c>
      <c r="G74" s="31">
        <v>1</v>
      </c>
      <c r="H74" s="30">
        <f>F74+TIME(0,G74,0)</f>
        <v>0.37708333333333333</v>
      </c>
      <c r="I74" s="32"/>
    </row>
    <row r="75" spans="1:9" ht="16" x14ac:dyDescent="0.2">
      <c r="A75" s="41"/>
      <c r="B75" s="38"/>
      <c r="C75" s="38"/>
      <c r="D75" s="46"/>
      <c r="E75" s="38"/>
      <c r="F75" s="39"/>
      <c r="G75" s="40"/>
      <c r="H75" s="39"/>
      <c r="I75" s="38"/>
    </row>
    <row r="76" spans="1:9" ht="17" x14ac:dyDescent="0.2">
      <c r="A76" s="42">
        <f>A74+0.01</f>
        <v>5.0399999999999991</v>
      </c>
      <c r="B76" s="29" t="s">
        <v>55</v>
      </c>
      <c r="C76" s="29" t="s">
        <v>10</v>
      </c>
      <c r="D76" s="45"/>
      <c r="E76" s="29" t="s">
        <v>4</v>
      </c>
      <c r="F76" s="30">
        <f>H74</f>
        <v>0.37708333333333333</v>
      </c>
      <c r="G76" s="31">
        <v>1</v>
      </c>
      <c r="H76" s="30">
        <f>F76+TIME(0,G76,0)</f>
        <v>0.37777777777777777</v>
      </c>
      <c r="I76" s="32"/>
    </row>
    <row r="77" spans="1:9" s="20" customFormat="1" ht="16" x14ac:dyDescent="0.2">
      <c r="A77" s="50"/>
      <c r="B77" s="38"/>
      <c r="C77" s="38"/>
      <c r="D77" s="38"/>
      <c r="E77" s="38"/>
      <c r="F77" s="39"/>
      <c r="G77" s="40"/>
      <c r="H77" s="39"/>
      <c r="I77" s="38"/>
    </row>
    <row r="78" spans="1:9" ht="17" x14ac:dyDescent="0.2">
      <c r="A78" s="43">
        <f>1+A68</f>
        <v>6</v>
      </c>
      <c r="B78" s="25"/>
      <c r="C78" s="25" t="s">
        <v>89</v>
      </c>
      <c r="D78" s="25"/>
      <c r="E78" s="25"/>
      <c r="F78" s="26">
        <v>0.46875</v>
      </c>
      <c r="G78" s="27">
        <v>0</v>
      </c>
      <c r="H78" s="26">
        <f>F78+TIME(0,G78,0)</f>
        <v>0.46875</v>
      </c>
      <c r="I78" s="28"/>
    </row>
    <row r="79" spans="1:9" s="20" customFormat="1" ht="16" x14ac:dyDescent="0.2">
      <c r="A79" s="50"/>
      <c r="B79" s="38"/>
      <c r="C79" s="38"/>
      <c r="D79" s="38"/>
      <c r="E79" s="38"/>
      <c r="F79" s="39"/>
      <c r="G79" s="40"/>
      <c r="H79" s="39"/>
      <c r="I79" s="38"/>
    </row>
    <row r="80" spans="1:9" s="20" customFormat="1" ht="17" x14ac:dyDescent="0.2">
      <c r="A80" s="42">
        <f>A78+0.01</f>
        <v>6.01</v>
      </c>
      <c r="B80" s="29" t="s">
        <v>60</v>
      </c>
      <c r="C80" s="29" t="s">
        <v>62</v>
      </c>
      <c r="D80" s="44"/>
      <c r="E80" s="29" t="s">
        <v>4</v>
      </c>
      <c r="F80" s="30">
        <f>H78</f>
        <v>0.46875</v>
      </c>
      <c r="G80" s="31">
        <v>5</v>
      </c>
      <c r="H80" s="30">
        <f>F80+TIME(0,G80,0)</f>
        <v>0.47222222222222221</v>
      </c>
      <c r="I80" s="32"/>
    </row>
    <row r="81" spans="1:9" s="20" customFormat="1" ht="16" x14ac:dyDescent="0.2">
      <c r="A81" s="41"/>
      <c r="B81" s="38"/>
      <c r="C81" s="38"/>
      <c r="D81" s="38"/>
      <c r="E81" s="38"/>
      <c r="F81" s="39"/>
      <c r="G81" s="40"/>
      <c r="H81" s="39"/>
      <c r="I81" s="38"/>
    </row>
    <row r="82" spans="1:9" s="20" customFormat="1" ht="34" x14ac:dyDescent="0.2">
      <c r="A82" s="42">
        <f>A80+0.01</f>
        <v>6.02</v>
      </c>
      <c r="B82" s="29" t="s">
        <v>60</v>
      </c>
      <c r="C82" s="29" t="s">
        <v>63</v>
      </c>
      <c r="D82" s="29"/>
      <c r="E82" s="29" t="s">
        <v>4</v>
      </c>
      <c r="F82" s="30">
        <f>H80</f>
        <v>0.47222222222222221</v>
      </c>
      <c r="G82" s="31">
        <v>115</v>
      </c>
      <c r="H82" s="30">
        <f>F82+TIME(0,G82,0)</f>
        <v>0.55208333333333337</v>
      </c>
      <c r="I82" s="32"/>
    </row>
    <row r="83" spans="1:9" s="20" customFormat="1" ht="34" x14ac:dyDescent="0.2">
      <c r="A83" s="41"/>
      <c r="B83" s="38"/>
      <c r="C83" s="38" t="s">
        <v>64</v>
      </c>
      <c r="D83" s="38"/>
      <c r="E83" s="38"/>
      <c r="F83" s="39"/>
      <c r="G83" s="40"/>
      <c r="H83" s="39"/>
      <c r="I83" s="38"/>
    </row>
    <row r="84" spans="1:9" s="20" customFormat="1" ht="17" x14ac:dyDescent="0.2">
      <c r="A84" s="42">
        <f>A82+0.01</f>
        <v>6.0299999999999994</v>
      </c>
      <c r="B84" s="29"/>
      <c r="C84" s="29"/>
      <c r="D84" s="44"/>
      <c r="E84" s="29" t="s">
        <v>88</v>
      </c>
      <c r="F84" s="30">
        <f>H82</f>
        <v>0.55208333333333337</v>
      </c>
      <c r="G84" s="31">
        <v>0</v>
      </c>
      <c r="H84" s="30">
        <f>F84+TIME(0,G84,0)</f>
        <v>0.55208333333333337</v>
      </c>
      <c r="I84" s="32"/>
    </row>
    <row r="85" spans="1:9" ht="16" x14ac:dyDescent="0.2">
      <c r="A85" s="41"/>
      <c r="B85" s="38"/>
      <c r="C85" s="38"/>
      <c r="D85" s="38"/>
      <c r="E85" s="38"/>
      <c r="F85" s="39"/>
      <c r="G85" s="40"/>
      <c r="H85" s="39"/>
      <c r="I85" s="38"/>
    </row>
    <row r="86" spans="1:9" ht="17" x14ac:dyDescent="0.2">
      <c r="A86" s="43">
        <f>1+A78</f>
        <v>7</v>
      </c>
      <c r="B86" s="25"/>
      <c r="C86" s="25" t="s">
        <v>92</v>
      </c>
      <c r="D86" s="25"/>
      <c r="E86" s="25" t="s">
        <v>4</v>
      </c>
      <c r="F86" s="26">
        <f>H84</f>
        <v>0.55208333333333337</v>
      </c>
      <c r="G86" s="27">
        <v>0</v>
      </c>
      <c r="H86" s="26">
        <f>F86+TIME(0,G86,0)</f>
        <v>0.55208333333333337</v>
      </c>
      <c r="I86" s="28"/>
    </row>
    <row r="87" spans="1:9" ht="14" x14ac:dyDescent="0.15">
      <c r="A87" s="33"/>
      <c r="B87" s="33"/>
      <c r="C87" s="33" t="s">
        <v>25</v>
      </c>
      <c r="D87" s="33"/>
      <c r="E87" s="33"/>
      <c r="F87" s="34"/>
      <c r="G87" s="35">
        <f>(H87-H86) * 24 * 60</f>
        <v>0</v>
      </c>
      <c r="H87" s="34">
        <v>0.55208333333333337</v>
      </c>
      <c r="I87" s="33"/>
    </row>
    <row r="88" spans="1:9" s="20" customFormat="1" ht="16" x14ac:dyDescent="0.2">
      <c r="A88" s="50"/>
      <c r="B88" s="38"/>
      <c r="C88" s="38"/>
      <c r="D88" s="38"/>
      <c r="E88" s="38"/>
      <c r="F88" s="39"/>
      <c r="G88" s="40"/>
      <c r="H88" s="39"/>
      <c r="I88" s="38"/>
    </row>
    <row r="89" spans="1:9" s="20" customFormat="1" ht="16" x14ac:dyDescent="0.2">
      <c r="A89" s="50"/>
      <c r="B89" s="38"/>
      <c r="C89" s="38"/>
      <c r="D89" s="38"/>
      <c r="E89" s="38"/>
      <c r="F89" s="39"/>
      <c r="G89" s="40"/>
      <c r="H89" s="39"/>
      <c r="I89" s="38"/>
    </row>
    <row r="90" spans="1:9" ht="16" x14ac:dyDescent="0.2">
      <c r="A90" s="62" t="s">
        <v>108</v>
      </c>
      <c r="B90" s="62"/>
      <c r="C90" s="62"/>
      <c r="D90" s="62"/>
      <c r="E90" s="62"/>
      <c r="F90" s="62"/>
      <c r="G90" s="62"/>
      <c r="H90" s="62"/>
      <c r="I90" s="62"/>
    </row>
    <row r="91" spans="1:9" s="24" customFormat="1" ht="34" x14ac:dyDescent="0.2">
      <c r="A91" s="21" t="s">
        <v>16</v>
      </c>
      <c r="B91" s="21" t="s">
        <v>17</v>
      </c>
      <c r="C91" s="21" t="s">
        <v>18</v>
      </c>
      <c r="D91" s="21" t="s">
        <v>19</v>
      </c>
      <c r="E91" s="21" t="s">
        <v>20</v>
      </c>
      <c r="F91" s="22" t="s">
        <v>21</v>
      </c>
      <c r="G91" s="23" t="s">
        <v>22</v>
      </c>
      <c r="H91" s="22" t="s">
        <v>23</v>
      </c>
      <c r="I91" s="21" t="s">
        <v>24</v>
      </c>
    </row>
    <row r="92" spans="1:9" ht="17" x14ac:dyDescent="0.2">
      <c r="A92" s="43">
        <f>1+A86</f>
        <v>8</v>
      </c>
      <c r="B92" s="25"/>
      <c r="C92" s="25" t="s">
        <v>2</v>
      </c>
      <c r="D92" s="25"/>
      <c r="E92" s="25"/>
      <c r="F92" s="26">
        <v>0.375</v>
      </c>
      <c r="G92" s="27">
        <v>0</v>
      </c>
      <c r="H92" s="26">
        <f>F92+TIME(0,G92,0)</f>
        <v>0.375</v>
      </c>
      <c r="I92" s="28"/>
    </row>
    <row r="93" spans="1:9" ht="16" x14ac:dyDescent="0.2">
      <c r="A93" s="41"/>
      <c r="B93" s="38"/>
      <c r="C93" s="38"/>
      <c r="D93" s="38"/>
      <c r="E93" s="38"/>
      <c r="F93" s="39"/>
      <c r="G93" s="40"/>
      <c r="H93" s="39"/>
      <c r="I93" s="38"/>
    </row>
    <row r="94" spans="1:9" ht="17" x14ac:dyDescent="0.2">
      <c r="A94" s="42">
        <f>A92+0.01</f>
        <v>8.01</v>
      </c>
      <c r="B94" s="29"/>
      <c r="C94" s="29" t="s">
        <v>3</v>
      </c>
      <c r="D94" s="45"/>
      <c r="E94" s="29" t="s">
        <v>4</v>
      </c>
      <c r="F94" s="30">
        <f>H92</f>
        <v>0.375</v>
      </c>
      <c r="G94" s="31">
        <v>1</v>
      </c>
      <c r="H94" s="30">
        <f>F94+TIME(0,G94,0)</f>
        <v>0.37569444444444444</v>
      </c>
      <c r="I94" s="32"/>
    </row>
    <row r="95" spans="1:9" ht="16" x14ac:dyDescent="0.2">
      <c r="A95" s="41"/>
      <c r="B95" s="38"/>
      <c r="C95" s="38"/>
      <c r="D95" s="38"/>
      <c r="E95" s="38"/>
      <c r="F95" s="39"/>
      <c r="G95" s="40"/>
      <c r="H95" s="39"/>
      <c r="I95" s="38"/>
    </row>
    <row r="96" spans="1:9" ht="17" x14ac:dyDescent="0.2">
      <c r="A96" s="42">
        <f>A94+0.01</f>
        <v>8.02</v>
      </c>
      <c r="B96" s="29" t="s">
        <v>55</v>
      </c>
      <c r="C96" s="29" t="s">
        <v>6</v>
      </c>
      <c r="D96" s="29"/>
      <c r="E96" s="29" t="s">
        <v>4</v>
      </c>
      <c r="F96" s="30">
        <f>H94</f>
        <v>0.37569444444444444</v>
      </c>
      <c r="G96" s="31">
        <v>1</v>
      </c>
      <c r="H96" s="30">
        <f>F96+TIME(0,G96,0)</f>
        <v>0.37638888888888888</v>
      </c>
      <c r="I96" s="32"/>
    </row>
    <row r="97" spans="1:9" ht="16" x14ac:dyDescent="0.2">
      <c r="A97" s="41"/>
      <c r="B97" s="38"/>
      <c r="C97" s="38"/>
      <c r="D97" s="38"/>
      <c r="E97" s="38"/>
      <c r="F97" s="39"/>
      <c r="G97" s="40"/>
      <c r="H97" s="39"/>
      <c r="I97" s="38"/>
    </row>
    <row r="98" spans="1:9" ht="17" x14ac:dyDescent="0.2">
      <c r="A98" s="42">
        <f>A96+0.01</f>
        <v>8.0299999999999994</v>
      </c>
      <c r="B98" s="29" t="s">
        <v>55</v>
      </c>
      <c r="C98" s="29" t="s">
        <v>11</v>
      </c>
      <c r="D98" s="45"/>
      <c r="E98" s="29" t="s">
        <v>4</v>
      </c>
      <c r="F98" s="30">
        <f>H96</f>
        <v>0.37638888888888888</v>
      </c>
      <c r="G98" s="31">
        <v>1</v>
      </c>
      <c r="H98" s="30">
        <f>F98+TIME(0,G98,0)</f>
        <v>0.37708333333333333</v>
      </c>
      <c r="I98" s="32"/>
    </row>
    <row r="99" spans="1:9" ht="16" x14ac:dyDescent="0.2">
      <c r="A99" s="41"/>
      <c r="B99" s="38"/>
      <c r="C99" s="38"/>
      <c r="D99" s="46"/>
      <c r="E99" s="38"/>
      <c r="F99" s="39"/>
      <c r="G99" s="40"/>
      <c r="H99" s="39"/>
      <c r="I99" s="38"/>
    </row>
    <row r="100" spans="1:9" ht="17" x14ac:dyDescent="0.2">
      <c r="A100" s="42">
        <f>A98+0.01</f>
        <v>8.0399999999999991</v>
      </c>
      <c r="B100" s="29" t="s">
        <v>55</v>
      </c>
      <c r="C100" s="29" t="s">
        <v>10</v>
      </c>
      <c r="D100" s="45"/>
      <c r="E100" s="29" t="s">
        <v>4</v>
      </c>
      <c r="F100" s="30">
        <f>H98</f>
        <v>0.37708333333333333</v>
      </c>
      <c r="G100" s="31">
        <v>1</v>
      </c>
      <c r="H100" s="30">
        <f>F100+TIME(0,G100,0)</f>
        <v>0.37777777777777777</v>
      </c>
      <c r="I100" s="32"/>
    </row>
    <row r="101" spans="1:9" s="20" customFormat="1" ht="16" x14ac:dyDescent="0.2">
      <c r="A101" s="50"/>
      <c r="B101" s="38"/>
      <c r="C101" s="38"/>
      <c r="D101" s="38"/>
      <c r="E101" s="38"/>
      <c r="F101" s="39"/>
      <c r="G101" s="40"/>
      <c r="H101" s="39"/>
      <c r="I101" s="38"/>
    </row>
    <row r="102" spans="1:9" ht="17" x14ac:dyDescent="0.2">
      <c r="A102" s="43">
        <f>1+A92</f>
        <v>9</v>
      </c>
      <c r="B102" s="25"/>
      <c r="C102" s="25" t="s">
        <v>89</v>
      </c>
      <c r="D102" s="25"/>
      <c r="E102" s="25"/>
      <c r="F102" s="26">
        <v>0.46875</v>
      </c>
      <c r="G102" s="27">
        <v>0</v>
      </c>
      <c r="H102" s="26">
        <f>F102+TIME(0,G102,0)</f>
        <v>0.46875</v>
      </c>
      <c r="I102" s="28"/>
    </row>
    <row r="103" spans="1:9" s="20" customFormat="1" ht="16" x14ac:dyDescent="0.2">
      <c r="A103" s="50"/>
      <c r="B103" s="38"/>
      <c r="C103" s="38"/>
      <c r="D103" s="38"/>
      <c r="E103" s="38"/>
      <c r="F103" s="39"/>
      <c r="G103" s="40"/>
      <c r="H103" s="39"/>
      <c r="I103" s="38"/>
    </row>
    <row r="104" spans="1:9" s="20" customFormat="1" ht="17" x14ac:dyDescent="0.2">
      <c r="A104" s="42">
        <f>A102+0.01</f>
        <v>9.01</v>
      </c>
      <c r="B104" s="29" t="s">
        <v>60</v>
      </c>
      <c r="C104" s="29" t="s">
        <v>62</v>
      </c>
      <c r="D104" s="44"/>
      <c r="E104" s="29" t="s">
        <v>4</v>
      </c>
      <c r="F104" s="30">
        <f>H102</f>
        <v>0.46875</v>
      </c>
      <c r="G104" s="31">
        <v>5</v>
      </c>
      <c r="H104" s="30">
        <f>F104+TIME(0,G104,0)</f>
        <v>0.47222222222222221</v>
      </c>
      <c r="I104" s="32"/>
    </row>
    <row r="105" spans="1:9" s="20" customFormat="1" ht="16" x14ac:dyDescent="0.2">
      <c r="A105" s="41"/>
      <c r="B105" s="38"/>
      <c r="C105" s="38"/>
      <c r="D105" s="38"/>
      <c r="E105" s="38"/>
      <c r="F105" s="39"/>
      <c r="G105" s="40"/>
      <c r="H105" s="39"/>
      <c r="I105" s="38"/>
    </row>
    <row r="106" spans="1:9" s="20" customFormat="1" ht="34" x14ac:dyDescent="0.2">
      <c r="A106" s="42">
        <f>A104+0.01</f>
        <v>9.02</v>
      </c>
      <c r="B106" s="29" t="s">
        <v>60</v>
      </c>
      <c r="C106" s="29" t="s">
        <v>63</v>
      </c>
      <c r="D106" s="29"/>
      <c r="E106" s="29" t="s">
        <v>4</v>
      </c>
      <c r="F106" s="30">
        <f>H104</f>
        <v>0.47222222222222221</v>
      </c>
      <c r="G106" s="31">
        <v>115</v>
      </c>
      <c r="H106" s="30">
        <f>F106+TIME(0,G106,0)</f>
        <v>0.55208333333333337</v>
      </c>
      <c r="I106" s="32"/>
    </row>
    <row r="107" spans="1:9" s="20" customFormat="1" ht="34" x14ac:dyDescent="0.2">
      <c r="A107" s="41"/>
      <c r="B107" s="38"/>
      <c r="C107" s="38" t="s">
        <v>64</v>
      </c>
      <c r="D107" s="38"/>
      <c r="E107" s="38"/>
      <c r="F107" s="39"/>
      <c r="G107" s="40"/>
      <c r="H107" s="39"/>
      <c r="I107" s="38"/>
    </row>
    <row r="108" spans="1:9" s="20" customFormat="1" ht="17" x14ac:dyDescent="0.2">
      <c r="A108" s="42">
        <f>A106+0.01</f>
        <v>9.0299999999999994</v>
      </c>
      <c r="B108" s="29"/>
      <c r="C108" s="29"/>
      <c r="D108" s="44"/>
      <c r="E108" s="29" t="s">
        <v>88</v>
      </c>
      <c r="F108" s="30">
        <f>H106</f>
        <v>0.55208333333333337</v>
      </c>
      <c r="G108" s="31">
        <v>0</v>
      </c>
      <c r="H108" s="30">
        <f>F108+TIME(0,G108,0)</f>
        <v>0.55208333333333337</v>
      </c>
      <c r="I108" s="32"/>
    </row>
    <row r="109" spans="1:9" ht="16" x14ac:dyDescent="0.2">
      <c r="A109" s="41"/>
      <c r="B109" s="38"/>
      <c r="C109" s="38"/>
      <c r="D109" s="38"/>
      <c r="E109" s="38"/>
      <c r="F109" s="39"/>
      <c r="G109" s="40"/>
      <c r="H109" s="39"/>
      <c r="I109" s="38"/>
    </row>
    <row r="110" spans="1:9" ht="17" x14ac:dyDescent="0.2">
      <c r="A110" s="43">
        <f>1+A102</f>
        <v>10</v>
      </c>
      <c r="B110" s="25"/>
      <c r="C110" s="25" t="s">
        <v>92</v>
      </c>
      <c r="D110" s="25"/>
      <c r="E110" s="25" t="s">
        <v>4</v>
      </c>
      <c r="F110" s="26">
        <f>H108</f>
        <v>0.55208333333333337</v>
      </c>
      <c r="G110" s="27">
        <v>0</v>
      </c>
      <c r="H110" s="26">
        <f>F110+TIME(0,G110,0)</f>
        <v>0.55208333333333337</v>
      </c>
      <c r="I110" s="28"/>
    </row>
    <row r="111" spans="1:9" ht="14" x14ac:dyDescent="0.15">
      <c r="A111" s="33"/>
      <c r="B111" s="33"/>
      <c r="C111" s="33" t="s">
        <v>25</v>
      </c>
      <c r="D111" s="33"/>
      <c r="E111" s="33"/>
      <c r="F111" s="34"/>
      <c r="G111" s="35">
        <f>(H111-H110) * 24 * 60</f>
        <v>0</v>
      </c>
      <c r="H111" s="34">
        <v>0.55208333333333337</v>
      </c>
      <c r="I111" s="33"/>
    </row>
    <row r="112" spans="1:9" s="20" customFormat="1" ht="16" x14ac:dyDescent="0.2">
      <c r="A112" s="50"/>
      <c r="B112" s="38"/>
      <c r="C112" s="38"/>
      <c r="D112" s="38"/>
      <c r="E112" s="38"/>
      <c r="F112" s="39"/>
      <c r="G112" s="40"/>
      <c r="H112" s="39"/>
      <c r="I112" s="38"/>
    </row>
    <row r="113" spans="1:9" s="20" customFormat="1" ht="16" x14ac:dyDescent="0.2">
      <c r="A113" s="50"/>
      <c r="B113" s="38"/>
      <c r="C113" s="38"/>
      <c r="D113" s="38"/>
      <c r="E113" s="38"/>
      <c r="F113" s="39"/>
      <c r="G113" s="40"/>
      <c r="H113" s="39"/>
      <c r="I113" s="38"/>
    </row>
    <row r="114" spans="1:9" ht="16" x14ac:dyDescent="0.2">
      <c r="A114" s="62" t="s">
        <v>109</v>
      </c>
      <c r="B114" s="62"/>
      <c r="C114" s="62"/>
      <c r="D114" s="62"/>
      <c r="E114" s="62"/>
      <c r="F114" s="62"/>
      <c r="G114" s="62"/>
      <c r="H114" s="62"/>
      <c r="I114" s="62"/>
    </row>
    <row r="115" spans="1:9" s="24" customFormat="1" ht="34" x14ac:dyDescent="0.2">
      <c r="A115" s="21" t="s">
        <v>16</v>
      </c>
      <c r="B115" s="21" t="s">
        <v>17</v>
      </c>
      <c r="C115" s="21" t="s">
        <v>18</v>
      </c>
      <c r="D115" s="21" t="s">
        <v>19</v>
      </c>
      <c r="E115" s="21" t="s">
        <v>20</v>
      </c>
      <c r="F115" s="22" t="s">
        <v>21</v>
      </c>
      <c r="G115" s="23" t="s">
        <v>22</v>
      </c>
      <c r="H115" s="22" t="s">
        <v>23</v>
      </c>
      <c r="I115" s="21" t="s">
        <v>24</v>
      </c>
    </row>
    <row r="116" spans="1:9" ht="17" x14ac:dyDescent="0.2">
      <c r="A116" s="43">
        <f>1+A110</f>
        <v>11</v>
      </c>
      <c r="B116" s="25"/>
      <c r="C116" s="25" t="s">
        <v>2</v>
      </c>
      <c r="D116" s="25"/>
      <c r="E116" s="25"/>
      <c r="F116" s="26">
        <v>0.46875</v>
      </c>
      <c r="G116" s="27">
        <v>0</v>
      </c>
      <c r="H116" s="26">
        <f>F116+TIME(0,G116,0)</f>
        <v>0.46875</v>
      </c>
      <c r="I116" s="28"/>
    </row>
    <row r="117" spans="1:9" ht="16" x14ac:dyDescent="0.2">
      <c r="A117" s="41"/>
      <c r="B117" s="38"/>
      <c r="C117" s="38"/>
      <c r="D117" s="38"/>
      <c r="E117" s="38"/>
      <c r="F117" s="39"/>
      <c r="G117" s="40"/>
      <c r="H117" s="39"/>
      <c r="I117" s="38"/>
    </row>
    <row r="118" spans="1:9" ht="17" x14ac:dyDescent="0.2">
      <c r="A118" s="42">
        <f>A116+0.01</f>
        <v>11.01</v>
      </c>
      <c r="B118" s="29"/>
      <c r="C118" s="29" t="s">
        <v>3</v>
      </c>
      <c r="D118" s="45"/>
      <c r="E118" s="29" t="s">
        <v>4</v>
      </c>
      <c r="F118" s="30">
        <f>H116</f>
        <v>0.46875</v>
      </c>
      <c r="G118" s="31">
        <v>1</v>
      </c>
      <c r="H118" s="30">
        <f>F118+TIME(0,G118,0)</f>
        <v>0.46944444444444444</v>
      </c>
      <c r="I118" s="32"/>
    </row>
    <row r="119" spans="1:9" ht="16" x14ac:dyDescent="0.2">
      <c r="A119" s="41"/>
      <c r="B119" s="38"/>
      <c r="C119" s="38"/>
      <c r="D119" s="38"/>
      <c r="E119" s="38"/>
      <c r="F119" s="39"/>
      <c r="G119" s="40"/>
      <c r="H119" s="39"/>
      <c r="I119" s="38"/>
    </row>
    <row r="120" spans="1:9" ht="17" x14ac:dyDescent="0.2">
      <c r="A120" s="42">
        <f>A118+0.01</f>
        <v>11.02</v>
      </c>
      <c r="B120" s="29" t="s">
        <v>55</v>
      </c>
      <c r="C120" s="29" t="s">
        <v>6</v>
      </c>
      <c r="D120" s="29"/>
      <c r="E120" s="29" t="s">
        <v>4</v>
      </c>
      <c r="F120" s="30">
        <f>H118</f>
        <v>0.46944444444444444</v>
      </c>
      <c r="G120" s="31">
        <v>1</v>
      </c>
      <c r="H120" s="30">
        <f>F120+TIME(0,G120,0)</f>
        <v>0.47013888888888888</v>
      </c>
      <c r="I120" s="32"/>
    </row>
    <row r="121" spans="1:9" ht="16" x14ac:dyDescent="0.2">
      <c r="A121" s="41"/>
      <c r="B121" s="38"/>
      <c r="C121" s="38"/>
      <c r="D121" s="38"/>
      <c r="E121" s="38"/>
      <c r="F121" s="39"/>
      <c r="G121" s="40"/>
      <c r="H121" s="39"/>
      <c r="I121" s="38"/>
    </row>
    <row r="122" spans="1:9" ht="17" x14ac:dyDescent="0.2">
      <c r="A122" s="42">
        <f>A120+0.01</f>
        <v>11.03</v>
      </c>
      <c r="B122" s="29" t="s">
        <v>55</v>
      </c>
      <c r="C122" s="29" t="s">
        <v>11</v>
      </c>
      <c r="D122" s="45"/>
      <c r="E122" s="29" t="s">
        <v>4</v>
      </c>
      <c r="F122" s="30">
        <f>H120</f>
        <v>0.47013888888888888</v>
      </c>
      <c r="G122" s="31">
        <v>1</v>
      </c>
      <c r="H122" s="30">
        <f>F122+TIME(0,G122,0)</f>
        <v>0.47083333333333333</v>
      </c>
      <c r="I122" s="32"/>
    </row>
    <row r="123" spans="1:9" ht="16" x14ac:dyDescent="0.2">
      <c r="A123" s="41"/>
      <c r="B123" s="38"/>
      <c r="C123" s="38"/>
      <c r="D123" s="46"/>
      <c r="E123" s="38"/>
      <c r="F123" s="39"/>
      <c r="G123" s="40"/>
      <c r="H123" s="39"/>
      <c r="I123" s="38"/>
    </row>
    <row r="124" spans="1:9" ht="17" x14ac:dyDescent="0.2">
      <c r="A124" s="42">
        <f>A122+0.01</f>
        <v>11.04</v>
      </c>
      <c r="B124" s="29" t="s">
        <v>55</v>
      </c>
      <c r="C124" s="29" t="s">
        <v>10</v>
      </c>
      <c r="D124" s="45"/>
      <c r="E124" s="29" t="s">
        <v>4</v>
      </c>
      <c r="F124" s="30">
        <f>H122</f>
        <v>0.47083333333333333</v>
      </c>
      <c r="G124" s="31">
        <v>1</v>
      </c>
      <c r="H124" s="30">
        <f>F124+TIME(0,G124,0)</f>
        <v>0.47152777777777777</v>
      </c>
      <c r="I124" s="32"/>
    </row>
    <row r="125" spans="1:9" s="20" customFormat="1" ht="16" x14ac:dyDescent="0.2">
      <c r="A125" s="50"/>
      <c r="B125" s="38"/>
      <c r="C125" s="38"/>
      <c r="D125" s="38"/>
      <c r="E125" s="38"/>
      <c r="F125" s="39"/>
      <c r="G125" s="40"/>
      <c r="H125" s="39"/>
      <c r="I125" s="38"/>
    </row>
    <row r="126" spans="1:9" ht="17" x14ac:dyDescent="0.2">
      <c r="A126" s="43">
        <f>1+A116</f>
        <v>12</v>
      </c>
      <c r="B126" s="25"/>
      <c r="C126" s="25" t="s">
        <v>89</v>
      </c>
      <c r="D126" s="25"/>
      <c r="E126" s="25"/>
      <c r="F126" s="26">
        <v>0.46875</v>
      </c>
      <c r="G126" s="27">
        <v>0</v>
      </c>
      <c r="H126" s="26">
        <f>F126+TIME(0,G126,0)</f>
        <v>0.46875</v>
      </c>
      <c r="I126" s="28"/>
    </row>
    <row r="127" spans="1:9" s="20" customFormat="1" ht="16" x14ac:dyDescent="0.2">
      <c r="A127" s="50"/>
      <c r="B127" s="38"/>
      <c r="C127" s="38"/>
      <c r="D127" s="38"/>
      <c r="E127" s="38"/>
      <c r="F127" s="39"/>
      <c r="G127" s="40"/>
      <c r="H127" s="39"/>
      <c r="I127" s="38"/>
    </row>
    <row r="128" spans="1:9" s="20" customFormat="1" ht="17" x14ac:dyDescent="0.2">
      <c r="A128" s="42">
        <f>A126+0.01</f>
        <v>12.01</v>
      </c>
      <c r="B128" s="29" t="s">
        <v>60</v>
      </c>
      <c r="C128" s="29" t="s">
        <v>62</v>
      </c>
      <c r="D128" s="44"/>
      <c r="E128" s="29" t="s">
        <v>4</v>
      </c>
      <c r="F128" s="30">
        <f>H126</f>
        <v>0.46875</v>
      </c>
      <c r="G128" s="31">
        <v>5</v>
      </c>
      <c r="H128" s="30">
        <f>F128+TIME(0,G128,0)</f>
        <v>0.47222222222222221</v>
      </c>
      <c r="I128" s="32"/>
    </row>
    <row r="129" spans="1:9" s="20" customFormat="1" ht="16" x14ac:dyDescent="0.2">
      <c r="A129" s="41"/>
      <c r="B129" s="38"/>
      <c r="C129" s="38"/>
      <c r="D129" s="38"/>
      <c r="E129" s="38"/>
      <c r="F129" s="39"/>
      <c r="G129" s="40"/>
      <c r="H129" s="39"/>
      <c r="I129" s="38"/>
    </row>
    <row r="130" spans="1:9" s="20" customFormat="1" ht="34" x14ac:dyDescent="0.2">
      <c r="A130" s="42">
        <f>A128+0.01</f>
        <v>12.02</v>
      </c>
      <c r="B130" s="29" t="s">
        <v>60</v>
      </c>
      <c r="C130" s="29" t="s">
        <v>63</v>
      </c>
      <c r="D130" s="29"/>
      <c r="E130" s="29" t="s">
        <v>4</v>
      </c>
      <c r="F130" s="30">
        <f>H128</f>
        <v>0.47222222222222221</v>
      </c>
      <c r="G130" s="31">
        <v>115</v>
      </c>
      <c r="H130" s="30">
        <f>F130+TIME(0,G130,0)</f>
        <v>0.55208333333333337</v>
      </c>
      <c r="I130" s="32"/>
    </row>
    <row r="131" spans="1:9" s="20" customFormat="1" ht="34" x14ac:dyDescent="0.2">
      <c r="A131" s="41"/>
      <c r="B131" s="38"/>
      <c r="C131" s="38" t="s">
        <v>64</v>
      </c>
      <c r="D131" s="38"/>
      <c r="E131" s="38"/>
      <c r="F131" s="39"/>
      <c r="G131" s="40"/>
      <c r="H131" s="39"/>
      <c r="I131" s="38"/>
    </row>
    <row r="132" spans="1:9" s="20" customFormat="1" ht="17" x14ac:dyDescent="0.2">
      <c r="A132" s="42">
        <f>A130+0.01</f>
        <v>12.03</v>
      </c>
      <c r="B132" s="29"/>
      <c r="C132" s="29"/>
      <c r="D132" s="44"/>
      <c r="E132" s="29" t="s">
        <v>88</v>
      </c>
      <c r="F132" s="30">
        <f>H130</f>
        <v>0.55208333333333337</v>
      </c>
      <c r="G132" s="31">
        <v>0</v>
      </c>
      <c r="H132" s="30">
        <f>F132+TIME(0,G132,0)</f>
        <v>0.55208333333333337</v>
      </c>
      <c r="I132" s="32"/>
    </row>
    <row r="133" spans="1:9" ht="16" x14ac:dyDescent="0.2">
      <c r="A133" s="41"/>
      <c r="B133" s="38"/>
      <c r="C133" s="38"/>
      <c r="D133" s="38"/>
      <c r="E133" s="38"/>
      <c r="F133" s="39"/>
      <c r="G133" s="40"/>
      <c r="H133" s="39"/>
      <c r="I133" s="38"/>
    </row>
    <row r="134" spans="1:9" ht="17" x14ac:dyDescent="0.2">
      <c r="A134" s="43">
        <f>1+A126</f>
        <v>13</v>
      </c>
      <c r="B134" s="25"/>
      <c r="C134" s="25" t="s">
        <v>92</v>
      </c>
      <c r="D134" s="25"/>
      <c r="E134" s="25" t="s">
        <v>4</v>
      </c>
      <c r="F134" s="26">
        <f>H132</f>
        <v>0.55208333333333337</v>
      </c>
      <c r="G134" s="27">
        <v>0</v>
      </c>
      <c r="H134" s="26">
        <f>F134+TIME(0,G134,0)</f>
        <v>0.55208333333333337</v>
      </c>
      <c r="I134" s="28"/>
    </row>
    <row r="135" spans="1:9" ht="14" x14ac:dyDescent="0.15">
      <c r="A135" s="33"/>
      <c r="B135" s="33"/>
      <c r="C135" s="33" t="s">
        <v>25</v>
      </c>
      <c r="D135" s="33"/>
      <c r="E135" s="33"/>
      <c r="F135" s="34"/>
      <c r="G135" s="35">
        <f>(H135-H134) * 24 * 60</f>
        <v>0</v>
      </c>
      <c r="H135" s="34">
        <v>0.55208333333333337</v>
      </c>
      <c r="I135" s="33"/>
    </row>
    <row r="136" spans="1:9" s="20" customFormat="1" ht="16" x14ac:dyDescent="0.2">
      <c r="A136" s="50"/>
      <c r="B136" s="38"/>
      <c r="C136" s="38"/>
      <c r="D136" s="38"/>
      <c r="E136" s="38"/>
      <c r="F136" s="39"/>
      <c r="G136" s="40"/>
      <c r="H136" s="39"/>
      <c r="I136" s="38"/>
    </row>
    <row r="137" spans="1:9" s="20" customFormat="1" ht="16" x14ac:dyDescent="0.2">
      <c r="A137" s="50"/>
      <c r="B137" s="38"/>
      <c r="C137" s="38"/>
      <c r="D137" s="38"/>
      <c r="E137" s="38"/>
      <c r="F137" s="39"/>
      <c r="G137" s="40"/>
      <c r="H137" s="39"/>
      <c r="I137" s="38"/>
    </row>
    <row r="138" spans="1:9" s="20" customFormat="1" ht="16" x14ac:dyDescent="0.2">
      <c r="A138" s="50"/>
      <c r="B138" s="38"/>
      <c r="C138" s="38"/>
      <c r="D138" s="38"/>
      <c r="E138" s="38"/>
      <c r="F138" s="39"/>
      <c r="G138" s="40"/>
      <c r="H138" s="39"/>
      <c r="I138" s="38"/>
    </row>
    <row r="139" spans="1:9" ht="16" x14ac:dyDescent="0.2">
      <c r="A139" s="62" t="s">
        <v>110</v>
      </c>
      <c r="B139" s="62"/>
      <c r="C139" s="62"/>
      <c r="D139" s="62"/>
      <c r="E139" s="62"/>
      <c r="F139" s="62"/>
      <c r="G139" s="62"/>
      <c r="H139" s="62"/>
      <c r="I139" s="62"/>
    </row>
    <row r="140" spans="1:9" s="24" customFormat="1" ht="34" x14ac:dyDescent="0.2">
      <c r="A140" s="21" t="s">
        <v>16</v>
      </c>
      <c r="B140" s="21" t="s">
        <v>17</v>
      </c>
      <c r="C140" s="21" t="s">
        <v>18</v>
      </c>
      <c r="D140" s="21" t="s">
        <v>19</v>
      </c>
      <c r="E140" s="21" t="s">
        <v>20</v>
      </c>
      <c r="F140" s="22" t="s">
        <v>21</v>
      </c>
      <c r="G140" s="23" t="s">
        <v>22</v>
      </c>
      <c r="H140" s="22" t="s">
        <v>23</v>
      </c>
      <c r="I140" s="21" t="s">
        <v>24</v>
      </c>
    </row>
    <row r="141" spans="1:9" ht="17" x14ac:dyDescent="0.2">
      <c r="A141" s="43">
        <f>1+A134</f>
        <v>14</v>
      </c>
      <c r="B141" s="25"/>
      <c r="C141" s="25" t="s">
        <v>2</v>
      </c>
      <c r="D141" s="25"/>
      <c r="E141" s="25"/>
      <c r="F141" s="26">
        <v>0.375</v>
      </c>
      <c r="G141" s="27">
        <v>0</v>
      </c>
      <c r="H141" s="26">
        <f>F141+TIME(0,G141,0)</f>
        <v>0.375</v>
      </c>
      <c r="I141" s="28"/>
    </row>
    <row r="142" spans="1:9" ht="16" x14ac:dyDescent="0.2">
      <c r="A142" s="41"/>
      <c r="B142" s="38"/>
      <c r="C142" s="38"/>
      <c r="D142" s="38"/>
      <c r="E142" s="38"/>
      <c r="F142" s="39"/>
      <c r="G142" s="40"/>
      <c r="H142" s="39"/>
      <c r="I142" s="38"/>
    </row>
    <row r="143" spans="1:9" ht="17" x14ac:dyDescent="0.2">
      <c r="A143" s="42">
        <f>A141+0.01</f>
        <v>14.01</v>
      </c>
      <c r="B143" s="29"/>
      <c r="C143" s="29" t="s">
        <v>3</v>
      </c>
      <c r="D143" s="45"/>
      <c r="E143" s="29" t="s">
        <v>4</v>
      </c>
      <c r="F143" s="30">
        <f>H141</f>
        <v>0.375</v>
      </c>
      <c r="G143" s="31">
        <v>1</v>
      </c>
      <c r="H143" s="30">
        <f>F143+TIME(0,G143,0)</f>
        <v>0.37569444444444444</v>
      </c>
      <c r="I143" s="32"/>
    </row>
    <row r="144" spans="1:9" ht="16" x14ac:dyDescent="0.2">
      <c r="A144" s="41"/>
      <c r="B144" s="38"/>
      <c r="C144" s="38"/>
      <c r="D144" s="38"/>
      <c r="E144" s="38"/>
      <c r="F144" s="39"/>
      <c r="G144" s="40"/>
      <c r="H144" s="39"/>
      <c r="I144" s="38"/>
    </row>
    <row r="145" spans="1:9" ht="17" x14ac:dyDescent="0.2">
      <c r="A145" s="42">
        <f>A143+0.01</f>
        <v>14.02</v>
      </c>
      <c r="B145" s="29" t="s">
        <v>55</v>
      </c>
      <c r="C145" s="29" t="s">
        <v>6</v>
      </c>
      <c r="D145" s="29"/>
      <c r="E145" s="29" t="s">
        <v>4</v>
      </c>
      <c r="F145" s="30">
        <f>H143</f>
        <v>0.37569444444444444</v>
      </c>
      <c r="G145" s="31">
        <v>1</v>
      </c>
      <c r="H145" s="30">
        <f>F145+TIME(0,G145,0)</f>
        <v>0.37638888888888888</v>
      </c>
      <c r="I145" s="32"/>
    </row>
    <row r="146" spans="1:9" ht="16" x14ac:dyDescent="0.2">
      <c r="A146" s="41"/>
      <c r="B146" s="38"/>
      <c r="C146" s="38"/>
      <c r="D146" s="38"/>
      <c r="E146" s="38"/>
      <c r="F146" s="39"/>
      <c r="G146" s="40"/>
      <c r="H146" s="39"/>
      <c r="I146" s="38"/>
    </row>
    <row r="147" spans="1:9" ht="17" x14ac:dyDescent="0.2">
      <c r="A147" s="42">
        <f>A145+0.01</f>
        <v>14.03</v>
      </c>
      <c r="B147" s="29" t="s">
        <v>55</v>
      </c>
      <c r="C147" s="29" t="s">
        <v>11</v>
      </c>
      <c r="D147" s="45"/>
      <c r="E147" s="29" t="s">
        <v>4</v>
      </c>
      <c r="F147" s="30">
        <f>H145</f>
        <v>0.37638888888888888</v>
      </c>
      <c r="G147" s="31">
        <v>1</v>
      </c>
      <c r="H147" s="30">
        <f>F147+TIME(0,G147,0)</f>
        <v>0.37708333333333333</v>
      </c>
      <c r="I147" s="32"/>
    </row>
    <row r="148" spans="1:9" ht="16" x14ac:dyDescent="0.2">
      <c r="A148" s="41"/>
      <c r="B148" s="38"/>
      <c r="C148" s="38"/>
      <c r="D148" s="46"/>
      <c r="E148" s="38"/>
      <c r="F148" s="39"/>
      <c r="G148" s="40"/>
      <c r="H148" s="39"/>
      <c r="I148" s="38"/>
    </row>
    <row r="149" spans="1:9" ht="17" x14ac:dyDescent="0.2">
      <c r="A149" s="42">
        <f>A147+0.01</f>
        <v>14.04</v>
      </c>
      <c r="B149" s="29" t="s">
        <v>55</v>
      </c>
      <c r="C149" s="29" t="s">
        <v>10</v>
      </c>
      <c r="D149" s="45"/>
      <c r="E149" s="29" t="s">
        <v>4</v>
      </c>
      <c r="F149" s="30">
        <f>H147</f>
        <v>0.37708333333333333</v>
      </c>
      <c r="G149" s="31">
        <v>1</v>
      </c>
      <c r="H149" s="30">
        <f>F149+TIME(0,G149,0)</f>
        <v>0.37777777777777777</v>
      </c>
      <c r="I149" s="32"/>
    </row>
    <row r="150" spans="1:9" s="20" customFormat="1" ht="16" x14ac:dyDescent="0.2">
      <c r="A150" s="50"/>
      <c r="B150" s="38"/>
      <c r="C150" s="38"/>
      <c r="D150" s="38"/>
      <c r="E150" s="38"/>
      <c r="F150" s="39"/>
      <c r="G150" s="40"/>
      <c r="H150" s="39"/>
      <c r="I150" s="38"/>
    </row>
    <row r="151" spans="1:9" ht="17" x14ac:dyDescent="0.2">
      <c r="A151" s="43">
        <f>1+A141</f>
        <v>15</v>
      </c>
      <c r="B151" s="25"/>
      <c r="C151" s="25" t="s">
        <v>89</v>
      </c>
      <c r="D151" s="25"/>
      <c r="E151" s="25" t="s">
        <v>4</v>
      </c>
      <c r="F151" s="26">
        <f>H149</f>
        <v>0.37777777777777777</v>
      </c>
      <c r="G151" s="27">
        <v>0</v>
      </c>
      <c r="H151" s="26">
        <f>F151+TIME(0,G151,0)</f>
        <v>0.37777777777777777</v>
      </c>
      <c r="I151" s="28"/>
    </row>
    <row r="152" spans="1:9" ht="16" x14ac:dyDescent="0.2">
      <c r="A152" s="41"/>
      <c r="B152" s="38"/>
      <c r="C152" s="38"/>
      <c r="D152" s="38"/>
      <c r="E152" s="38"/>
      <c r="F152" s="39"/>
      <c r="G152" s="40"/>
      <c r="H152" s="39"/>
      <c r="I152" s="38"/>
    </row>
    <row r="153" spans="1:9" ht="17" x14ac:dyDescent="0.2">
      <c r="A153" s="42">
        <f>A151+0.01</f>
        <v>15.01</v>
      </c>
      <c r="B153" s="29" t="s">
        <v>60</v>
      </c>
      <c r="C153" s="29" t="s">
        <v>62</v>
      </c>
      <c r="D153" s="44"/>
      <c r="E153" s="29" t="s">
        <v>4</v>
      </c>
      <c r="F153" s="30">
        <f>H151</f>
        <v>0.37777777777777777</v>
      </c>
      <c r="G153" s="31">
        <v>0</v>
      </c>
      <c r="H153" s="30">
        <f>F153+TIME(0,G153,0)</f>
        <v>0.37777777777777777</v>
      </c>
      <c r="I153" s="32"/>
    </row>
    <row r="154" spans="1:9" ht="16" x14ac:dyDescent="0.2">
      <c r="A154" s="41"/>
      <c r="B154" s="38"/>
      <c r="C154" s="38"/>
      <c r="D154" s="38"/>
      <c r="E154" s="38"/>
      <c r="F154" s="39"/>
      <c r="G154" s="40"/>
      <c r="H154" s="39"/>
      <c r="I154" s="38"/>
    </row>
    <row r="155" spans="1:9" ht="34" x14ac:dyDescent="0.2">
      <c r="A155" s="42">
        <f>A153+0.01</f>
        <v>15.02</v>
      </c>
      <c r="B155" s="29" t="s">
        <v>60</v>
      </c>
      <c r="C155" s="29" t="s">
        <v>63</v>
      </c>
      <c r="D155" s="29"/>
      <c r="E155" s="29" t="s">
        <v>4</v>
      </c>
      <c r="F155" s="30">
        <f>H153</f>
        <v>0.37777777777777777</v>
      </c>
      <c r="G155" s="31">
        <v>90</v>
      </c>
      <c r="H155" s="30">
        <f>F155+TIME(0,G155,0)</f>
        <v>0.44027777777777777</v>
      </c>
      <c r="I155" s="52"/>
    </row>
    <row r="156" spans="1:9" ht="34" x14ac:dyDescent="0.2">
      <c r="A156" s="41"/>
      <c r="B156" s="38"/>
      <c r="C156" s="38" t="s">
        <v>64</v>
      </c>
      <c r="D156" s="38"/>
      <c r="E156" s="38"/>
      <c r="F156" s="39"/>
      <c r="G156" s="40"/>
      <c r="H156" s="39"/>
      <c r="I156" s="38"/>
    </row>
    <row r="157" spans="1:9" ht="17" x14ac:dyDescent="0.2">
      <c r="A157" s="42">
        <f>A155+0.01</f>
        <v>15.03</v>
      </c>
      <c r="B157" s="29"/>
      <c r="C157" s="29"/>
      <c r="D157" s="29"/>
      <c r="E157" s="29" t="s">
        <v>4</v>
      </c>
      <c r="F157" s="30">
        <f>H155</f>
        <v>0.44027777777777777</v>
      </c>
      <c r="G157" s="31">
        <v>0</v>
      </c>
      <c r="H157" s="30">
        <f>F157+TIME(0,G157,0)</f>
        <v>0.44027777777777777</v>
      </c>
      <c r="I157" s="32"/>
    </row>
    <row r="158" spans="1:9" ht="16" x14ac:dyDescent="0.2">
      <c r="A158" s="41"/>
      <c r="B158" s="38"/>
      <c r="C158" s="38"/>
      <c r="D158" s="38"/>
      <c r="E158" s="38"/>
      <c r="F158" s="39"/>
      <c r="G158" s="40"/>
      <c r="H158" s="39"/>
      <c r="I158" s="38"/>
    </row>
    <row r="159" spans="1:9" ht="17" x14ac:dyDescent="0.2">
      <c r="A159" s="42">
        <f>A157+0.01</f>
        <v>15.04</v>
      </c>
      <c r="B159" s="29"/>
      <c r="C159" s="29"/>
      <c r="D159" s="29"/>
      <c r="E159" s="29" t="s">
        <v>4</v>
      </c>
      <c r="F159" s="30">
        <f>H157</f>
        <v>0.44027777777777777</v>
      </c>
      <c r="G159" s="31">
        <v>0</v>
      </c>
      <c r="H159" s="30">
        <f>F159+TIME(0,G159,0)</f>
        <v>0.44027777777777777</v>
      </c>
      <c r="I159" s="32"/>
    </row>
    <row r="160" spans="1:9" s="20" customFormat="1" ht="16" x14ac:dyDescent="0.2">
      <c r="A160" s="50"/>
      <c r="B160" s="38"/>
      <c r="C160" s="38"/>
      <c r="D160" s="38"/>
      <c r="E160" s="38"/>
      <c r="F160" s="39"/>
      <c r="G160" s="40"/>
      <c r="H160" s="39"/>
      <c r="I160" s="38"/>
    </row>
    <row r="161" spans="1:9" s="20" customFormat="1" ht="16" x14ac:dyDescent="0.2">
      <c r="A161" s="41"/>
      <c r="B161" s="38"/>
      <c r="C161" s="38"/>
      <c r="D161" s="38"/>
      <c r="E161" s="38"/>
      <c r="F161" s="39"/>
      <c r="G161" s="40"/>
      <c r="H161" s="39"/>
      <c r="I161" s="38"/>
    </row>
    <row r="162" spans="1:9" ht="17" x14ac:dyDescent="0.2">
      <c r="A162" s="43">
        <f>1+A151</f>
        <v>16</v>
      </c>
      <c r="B162" s="25"/>
      <c r="C162" s="25" t="s">
        <v>65</v>
      </c>
      <c r="D162" s="25"/>
      <c r="E162" s="25" t="s">
        <v>4</v>
      </c>
      <c r="F162" s="26">
        <f>H159</f>
        <v>0.44027777777777777</v>
      </c>
      <c r="G162" s="27">
        <v>0</v>
      </c>
      <c r="H162" s="26">
        <f>F162+TIME(0,G162,0)</f>
        <v>0.44027777777777777</v>
      </c>
      <c r="I162" s="28"/>
    </row>
    <row r="163" spans="1:9" ht="16" x14ac:dyDescent="0.2">
      <c r="A163" s="41"/>
      <c r="B163" s="38"/>
      <c r="C163" s="38"/>
      <c r="D163" s="38"/>
      <c r="E163" s="38"/>
      <c r="F163" s="39"/>
      <c r="G163" s="40"/>
      <c r="H163" s="39"/>
      <c r="I163" s="38"/>
    </row>
    <row r="164" spans="1:9" ht="17" x14ac:dyDescent="0.2">
      <c r="A164" s="42">
        <f>A162+0.01</f>
        <v>16.010000000000002</v>
      </c>
      <c r="B164" s="29" t="s">
        <v>60</v>
      </c>
      <c r="C164" s="29" t="s">
        <v>93</v>
      </c>
      <c r="D164" s="45" t="str">
        <f>Parameters!B13</f>
        <v>11-21/0956</v>
      </c>
      <c r="E164" s="29" t="s">
        <v>5</v>
      </c>
      <c r="F164" s="30">
        <f>H162</f>
        <v>0.44027777777777777</v>
      </c>
      <c r="G164" s="31">
        <v>5</v>
      </c>
      <c r="H164" s="30">
        <f>F164+TIME(0,G164,0)</f>
        <v>0.44374999999999998</v>
      </c>
      <c r="I164" s="32"/>
    </row>
    <row r="165" spans="1:9" ht="16" x14ac:dyDescent="0.2">
      <c r="A165" s="41"/>
      <c r="B165" s="38"/>
      <c r="C165" s="38"/>
      <c r="D165" s="46"/>
      <c r="E165" s="38"/>
      <c r="F165" s="39"/>
      <c r="G165" s="40"/>
      <c r="H165" s="39"/>
      <c r="I165" s="38"/>
    </row>
    <row r="166" spans="1:9" ht="17" x14ac:dyDescent="0.2">
      <c r="A166" s="42">
        <f>A164+0.01</f>
        <v>16.020000000000003</v>
      </c>
      <c r="B166" s="29" t="s">
        <v>60</v>
      </c>
      <c r="C166" s="29" t="s">
        <v>66</v>
      </c>
      <c r="D166" s="45" t="str">
        <f>Parameters!B13</f>
        <v>11-21/0956</v>
      </c>
      <c r="E166" s="29" t="s">
        <v>5</v>
      </c>
      <c r="F166" s="30">
        <f>H164</f>
        <v>0.44374999999999998</v>
      </c>
      <c r="G166" s="31">
        <v>0</v>
      </c>
      <c r="H166" s="30">
        <f>F166+TIME(0,G166,0)</f>
        <v>0.44374999999999998</v>
      </c>
      <c r="I166" s="32"/>
    </row>
    <row r="167" spans="1:9" ht="16" x14ac:dyDescent="0.2">
      <c r="A167" s="41"/>
      <c r="B167" s="38"/>
      <c r="C167" s="38"/>
      <c r="D167" s="46"/>
      <c r="E167" s="38"/>
      <c r="F167" s="39"/>
      <c r="G167" s="40"/>
      <c r="H167" s="39"/>
      <c r="I167" s="38"/>
    </row>
    <row r="168" spans="1:9" ht="17" x14ac:dyDescent="0.2">
      <c r="A168" s="42">
        <f>A166+0.01</f>
        <v>16.030000000000005</v>
      </c>
      <c r="B168" s="29" t="s">
        <v>58</v>
      </c>
      <c r="C168" s="29" t="s">
        <v>67</v>
      </c>
      <c r="D168" s="45" t="str">
        <f>Parameters!B13</f>
        <v>11-21/0956</v>
      </c>
      <c r="E168" s="29" t="s">
        <v>5</v>
      </c>
      <c r="F168" s="30">
        <f>H166</f>
        <v>0.44374999999999998</v>
      </c>
      <c r="G168" s="31">
        <v>3</v>
      </c>
      <c r="H168" s="30">
        <f>F168+TIME(0,G168,0)</f>
        <v>0.4458333333333333</v>
      </c>
      <c r="I168" s="32"/>
    </row>
    <row r="169" spans="1:9" x14ac:dyDescent="0.15">
      <c r="D169" s="47"/>
    </row>
    <row r="170" spans="1:9" ht="17" x14ac:dyDescent="0.2">
      <c r="A170" s="42">
        <f>A168+0.01</f>
        <v>16.040000000000006</v>
      </c>
      <c r="B170" s="29" t="s">
        <v>61</v>
      </c>
      <c r="C170" s="29" t="s">
        <v>68</v>
      </c>
      <c r="D170" s="45" t="str">
        <f>Parameters!B13</f>
        <v>11-21/0956</v>
      </c>
      <c r="E170" s="29" t="s">
        <v>5</v>
      </c>
      <c r="F170" s="30">
        <f>H168</f>
        <v>0.4458333333333333</v>
      </c>
      <c r="G170" s="31">
        <v>5</v>
      </c>
      <c r="H170" s="30">
        <f>F170+TIME(0,G170,0)</f>
        <v>0.44930555555555551</v>
      </c>
      <c r="I170" s="32"/>
    </row>
    <row r="172" spans="1:9" ht="17" x14ac:dyDescent="0.2">
      <c r="A172" s="42">
        <f>A170+0.01</f>
        <v>16.050000000000008</v>
      </c>
      <c r="B172" s="29"/>
      <c r="C172" s="29"/>
      <c r="D172" s="29"/>
      <c r="E172" s="29" t="s">
        <v>5</v>
      </c>
      <c r="F172" s="30">
        <f>H170</f>
        <v>0.44930555555555551</v>
      </c>
      <c r="G172" s="31">
        <v>0</v>
      </c>
      <c r="H172" s="30">
        <f>F172+TIME(0,G172,0)</f>
        <v>0.44930555555555551</v>
      </c>
      <c r="I172" s="32"/>
    </row>
    <row r="174" spans="1:9" ht="17" x14ac:dyDescent="0.2">
      <c r="A174" s="42">
        <f>A172+0.01</f>
        <v>16.060000000000009</v>
      </c>
      <c r="B174" s="29"/>
      <c r="C174" s="29"/>
      <c r="D174" s="29"/>
      <c r="E174" s="29" t="s">
        <v>5</v>
      </c>
      <c r="F174" s="30">
        <f>H172</f>
        <v>0.44930555555555551</v>
      </c>
      <c r="G174" s="31">
        <v>0</v>
      </c>
      <c r="H174" s="30">
        <f>F174+TIME(0,G174,0)</f>
        <v>0.44930555555555551</v>
      </c>
      <c r="I174" s="32"/>
    </row>
    <row r="176" spans="1:9" ht="17" x14ac:dyDescent="0.2">
      <c r="A176" s="43">
        <f>1+A162</f>
        <v>17</v>
      </c>
      <c r="B176" s="25"/>
      <c r="C176" s="25" t="s">
        <v>69</v>
      </c>
      <c r="D176" s="25"/>
      <c r="E176" s="25" t="s">
        <v>4</v>
      </c>
      <c r="F176" s="26">
        <f>H174</f>
        <v>0.44930555555555551</v>
      </c>
      <c r="G176" s="27">
        <v>0</v>
      </c>
      <c r="H176" s="26">
        <f>F176+TIME(0,G176,0)</f>
        <v>0.44930555555555551</v>
      </c>
      <c r="I176" s="28"/>
    </row>
    <row r="177" spans="1:9" ht="16" x14ac:dyDescent="0.2">
      <c r="A177" s="41"/>
      <c r="B177" s="38"/>
      <c r="C177" s="38"/>
      <c r="D177" s="38"/>
      <c r="E177" s="38"/>
      <c r="F177" s="39"/>
      <c r="G177" s="40"/>
      <c r="H177" s="39"/>
      <c r="I177" s="38"/>
    </row>
    <row r="178" spans="1:9" ht="17" x14ac:dyDescent="0.2">
      <c r="A178" s="42">
        <f>A176+0.01</f>
        <v>17.010000000000002</v>
      </c>
      <c r="B178" s="29" t="s">
        <v>111</v>
      </c>
      <c r="C178" s="29" t="s">
        <v>112</v>
      </c>
      <c r="D178" s="44"/>
      <c r="E178" s="29" t="s">
        <v>5</v>
      </c>
      <c r="F178" s="30">
        <f>H176</f>
        <v>0.44930555555555551</v>
      </c>
      <c r="G178" s="31">
        <v>2</v>
      </c>
      <c r="H178" s="30">
        <f>F178+TIME(0,G178,0)</f>
        <v>0.4506944444444444</v>
      </c>
      <c r="I178" s="32"/>
    </row>
    <row r="179" spans="1:9" ht="16" x14ac:dyDescent="0.2">
      <c r="C179" s="38"/>
    </row>
    <row r="180" spans="1:9" ht="17" x14ac:dyDescent="0.2">
      <c r="A180" s="42">
        <f>A178+0.01</f>
        <v>17.020000000000003</v>
      </c>
      <c r="B180" s="29"/>
      <c r="C180" s="29"/>
      <c r="D180" s="29"/>
      <c r="E180" s="29" t="s">
        <v>5</v>
      </c>
      <c r="F180" s="30">
        <f>H178</f>
        <v>0.4506944444444444</v>
      </c>
      <c r="G180" s="31">
        <v>0</v>
      </c>
      <c r="H180" s="30">
        <f>F180+TIME(0,G180,0)</f>
        <v>0.4506944444444444</v>
      </c>
      <c r="I180" s="32"/>
    </row>
    <row r="182" spans="1:9" ht="17" x14ac:dyDescent="0.2">
      <c r="A182" s="43">
        <f>1+A176</f>
        <v>18</v>
      </c>
      <c r="B182" s="25"/>
      <c r="C182" s="25" t="s">
        <v>70</v>
      </c>
      <c r="D182" s="25"/>
      <c r="E182" s="25" t="s">
        <v>4</v>
      </c>
      <c r="F182" s="26">
        <f>H180</f>
        <v>0.4506944444444444</v>
      </c>
      <c r="G182" s="27">
        <v>0</v>
      </c>
      <c r="H182" s="26">
        <f>F182+TIME(0,G182,0)</f>
        <v>0.4506944444444444</v>
      </c>
      <c r="I182" s="28"/>
    </row>
    <row r="183" spans="1:9" ht="16" x14ac:dyDescent="0.2">
      <c r="A183" s="41"/>
      <c r="B183" s="38"/>
      <c r="C183" s="38"/>
      <c r="D183" s="38"/>
      <c r="E183" s="38"/>
      <c r="F183" s="39"/>
      <c r="G183" s="40"/>
      <c r="H183" s="39"/>
      <c r="I183" s="38"/>
    </row>
    <row r="184" spans="1:9" ht="17" x14ac:dyDescent="0.2">
      <c r="A184" s="42">
        <f>A182+0.01</f>
        <v>18.010000000000002</v>
      </c>
      <c r="B184" s="29"/>
      <c r="C184" s="29"/>
      <c r="D184" s="44"/>
      <c r="E184" s="29" t="s">
        <v>5</v>
      </c>
      <c r="F184" s="30">
        <f>H182</f>
        <v>0.4506944444444444</v>
      </c>
      <c r="G184" s="31">
        <v>0</v>
      </c>
      <c r="H184" s="30">
        <f>F184+TIME(0,G184,0)</f>
        <v>0.4506944444444444</v>
      </c>
      <c r="I184" s="32"/>
    </row>
    <row r="185" spans="1:9" ht="16" x14ac:dyDescent="0.2">
      <c r="C185" s="38"/>
    </row>
    <row r="186" spans="1:9" ht="17" x14ac:dyDescent="0.2">
      <c r="A186" s="42">
        <f>A184+0.01</f>
        <v>18.020000000000003</v>
      </c>
      <c r="B186" s="29"/>
      <c r="C186" s="29"/>
      <c r="D186" s="29"/>
      <c r="E186" s="29" t="s">
        <v>5</v>
      </c>
      <c r="F186" s="30">
        <f>H184</f>
        <v>0.4506944444444444</v>
      </c>
      <c r="G186" s="31">
        <v>0</v>
      </c>
      <c r="H186" s="30">
        <f>F186+TIME(0,G186,0)</f>
        <v>0.4506944444444444</v>
      </c>
      <c r="I186" s="32"/>
    </row>
    <row r="188" spans="1:9" ht="17" x14ac:dyDescent="0.2">
      <c r="A188" s="43">
        <f>1+A182</f>
        <v>19</v>
      </c>
      <c r="B188" s="25"/>
      <c r="C188" s="25" t="s">
        <v>71</v>
      </c>
      <c r="D188" s="25"/>
      <c r="E188" s="25" t="s">
        <v>4</v>
      </c>
      <c r="F188" s="26">
        <f>H186</f>
        <v>0.4506944444444444</v>
      </c>
      <c r="G188" s="27">
        <v>0</v>
      </c>
      <c r="H188" s="26">
        <f>F188+TIME(0,G188,0)</f>
        <v>0.4506944444444444</v>
      </c>
      <c r="I188" s="28"/>
    </row>
    <row r="190" spans="1:9" ht="17" x14ac:dyDescent="0.2">
      <c r="A190" s="42">
        <f>A188+0.01</f>
        <v>19.010000000000002</v>
      </c>
      <c r="B190" s="29"/>
      <c r="C190" s="29" t="s">
        <v>72</v>
      </c>
      <c r="D190" s="44"/>
      <c r="E190" s="29" t="s">
        <v>5</v>
      </c>
      <c r="F190" s="30">
        <f>H188</f>
        <v>0.4506944444444444</v>
      </c>
      <c r="G190" s="31">
        <v>0</v>
      </c>
      <c r="H190" s="30">
        <f>F190+TIME(0,G190,0)</f>
        <v>0.4506944444444444</v>
      </c>
      <c r="I190" s="32"/>
    </row>
    <row r="191" spans="1:9" ht="14" x14ac:dyDescent="0.15">
      <c r="A191" s="33"/>
      <c r="B191" s="33"/>
      <c r="C191" s="33" t="s">
        <v>25</v>
      </c>
      <c r="D191" s="33"/>
      <c r="E191" s="33"/>
      <c r="F191" s="34"/>
      <c r="G191" s="35">
        <f>(H191-H190) * 24 * 60</f>
        <v>11.000000000000041</v>
      </c>
      <c r="H191" s="34">
        <v>0.45833333333333331</v>
      </c>
      <c r="I191" s="33"/>
    </row>
  </sheetData>
  <mergeCells count="16">
    <mergeCell ref="A139:I139"/>
    <mergeCell ref="A17:I17"/>
    <mergeCell ref="A13:I13"/>
    <mergeCell ref="A9:I9"/>
    <mergeCell ref="A7:I7"/>
    <mergeCell ref="A8:I8"/>
    <mergeCell ref="A10:I10"/>
    <mergeCell ref="A90:I90"/>
    <mergeCell ref="A114:I114"/>
    <mergeCell ref="A66:I66"/>
    <mergeCell ref="A6:I6"/>
    <mergeCell ref="A2:I2"/>
    <mergeCell ref="A1:I1"/>
    <mergeCell ref="A3:I3"/>
    <mergeCell ref="A4:I4"/>
    <mergeCell ref="A5:I5"/>
  </mergeCells>
  <phoneticPr fontId="0" type="noConversion"/>
  <hyperlinks>
    <hyperlink ref="D43" r:id="rId1" xr:uid="{00000000-0004-0000-0300-000000000000}"/>
  </hyperlinks>
  <pageMargins left="0.75" right="0.75" top="1" bottom="1" header="0.5" footer="0.5"/>
  <pageSetup paperSize="9" orientation="portrait"/>
  <headerFooter alignWithMargins="0">
    <oddHeader>&amp;LMonth Year&amp;C&amp;A&amp;Rdoc.: IEEE 802.11-yy/xxxxr0</oddHeader>
    <oddFooter>&amp;LSubmission&amp;C&amp;P&amp;RName, Company</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4"/>
  <sheetViews>
    <sheetView tabSelected="1" zoomScale="150" zoomScaleNormal="150" workbookViewId="0">
      <selection activeCell="E10" sqref="E10"/>
    </sheetView>
  </sheetViews>
  <sheetFormatPr baseColWidth="10" defaultColWidth="8.83203125" defaultRowHeight="13" x14ac:dyDescent="0.15"/>
  <cols>
    <col min="1" max="1" width="10" style="73" customWidth="1"/>
    <col min="2" max="2" width="8.83203125" style="73" customWidth="1"/>
    <col min="3" max="3" width="8.83203125" style="73"/>
    <col min="4" max="4" width="8.83203125" style="75"/>
    <col min="5" max="5" width="54" style="76" customWidth="1"/>
    <col min="6" max="6" width="30.33203125" style="76" customWidth="1"/>
    <col min="7" max="7" width="39.33203125" style="77" customWidth="1"/>
    <col min="8" max="16384" width="8.83203125" style="76"/>
  </cols>
  <sheetData>
    <row r="1" spans="1:7" s="72" customFormat="1" ht="28" x14ac:dyDescent="0.15">
      <c r="A1" s="70" t="s">
        <v>74</v>
      </c>
      <c r="B1" s="70" t="s">
        <v>75</v>
      </c>
      <c r="C1" s="70" t="s">
        <v>76</v>
      </c>
      <c r="D1" s="71" t="s">
        <v>77</v>
      </c>
      <c r="E1" s="72" t="s">
        <v>78</v>
      </c>
      <c r="F1" s="72" t="s">
        <v>79</v>
      </c>
      <c r="G1" s="72" t="s">
        <v>97</v>
      </c>
    </row>
    <row r="3" spans="1:7" x14ac:dyDescent="0.15">
      <c r="B3" s="74" t="s">
        <v>86</v>
      </c>
    </row>
    <row r="4" spans="1:7" x14ac:dyDescent="0.15">
      <c r="B4" s="74"/>
    </row>
    <row r="5" spans="1:7" x14ac:dyDescent="0.15">
      <c r="A5" s="73">
        <v>1</v>
      </c>
      <c r="B5" s="78" t="s">
        <v>127</v>
      </c>
    </row>
    <row r="7" spans="1:7" x14ac:dyDescent="0.15">
      <c r="A7" s="67">
        <v>1010</v>
      </c>
      <c r="B7" s="67">
        <v>2021</v>
      </c>
      <c r="C7" s="67">
        <v>768</v>
      </c>
      <c r="D7" s="67">
        <v>7</v>
      </c>
      <c r="E7" s="67" t="s">
        <v>115</v>
      </c>
      <c r="F7" s="67" t="s">
        <v>116</v>
      </c>
      <c r="G7" s="68"/>
    </row>
    <row r="8" spans="1:7" x14ac:dyDescent="0.15">
      <c r="A8" s="67">
        <v>1011</v>
      </c>
      <c r="B8" s="67">
        <v>2021</v>
      </c>
      <c r="C8" s="67">
        <v>239</v>
      </c>
      <c r="D8" s="67">
        <v>4</v>
      </c>
      <c r="E8" s="67" t="s">
        <v>115</v>
      </c>
      <c r="F8" s="67" t="s">
        <v>116</v>
      </c>
      <c r="G8" s="68"/>
    </row>
    <row r="9" spans="1:7" x14ac:dyDescent="0.15">
      <c r="A9" s="67"/>
      <c r="B9" s="67"/>
      <c r="C9" s="67"/>
      <c r="D9" s="67"/>
      <c r="E9" s="67"/>
      <c r="F9" s="67"/>
      <c r="G9" s="68"/>
    </row>
    <row r="10" spans="1:7" ht="84" x14ac:dyDescent="0.15">
      <c r="A10" s="67">
        <v>2010</v>
      </c>
      <c r="B10" s="67">
        <v>2021</v>
      </c>
      <c r="C10" s="67">
        <v>1074</v>
      </c>
      <c r="D10" s="67">
        <v>1</v>
      </c>
      <c r="E10" s="67" t="s">
        <v>122</v>
      </c>
      <c r="F10" s="67" t="s">
        <v>123</v>
      </c>
      <c r="G10" s="69" t="s">
        <v>126</v>
      </c>
    </row>
    <row r="11" spans="1:7" ht="98" x14ac:dyDescent="0.15">
      <c r="A11" s="67">
        <v>2011</v>
      </c>
      <c r="B11" s="67">
        <v>2021</v>
      </c>
      <c r="C11" s="67">
        <v>1073</v>
      </c>
      <c r="D11" s="67">
        <v>1</v>
      </c>
      <c r="E11" s="67" t="s">
        <v>124</v>
      </c>
      <c r="F11" s="67" t="s">
        <v>123</v>
      </c>
      <c r="G11" s="69" t="s">
        <v>125</v>
      </c>
    </row>
    <row r="12" spans="1:7" x14ac:dyDescent="0.15">
      <c r="A12" s="67"/>
      <c r="B12" s="67"/>
      <c r="C12" s="67"/>
      <c r="D12" s="67"/>
      <c r="E12" s="67"/>
      <c r="F12" s="67"/>
      <c r="G12" s="68"/>
    </row>
    <row r="13" spans="1:7" ht="41" customHeight="1" x14ac:dyDescent="0.15">
      <c r="A13" s="67">
        <v>2020</v>
      </c>
      <c r="B13" s="67">
        <v>2021</v>
      </c>
      <c r="C13" s="67">
        <v>600</v>
      </c>
      <c r="D13" s="67">
        <v>6</v>
      </c>
      <c r="E13" s="67" t="s">
        <v>117</v>
      </c>
      <c r="F13" s="67" t="s">
        <v>118</v>
      </c>
      <c r="G13" s="68" t="s">
        <v>119</v>
      </c>
    </row>
    <row r="14" spans="1:7" ht="47" customHeight="1" x14ac:dyDescent="0.15">
      <c r="A14" s="67">
        <v>2030</v>
      </c>
      <c r="B14" s="67">
        <v>2021</v>
      </c>
      <c r="C14" s="67">
        <v>897</v>
      </c>
      <c r="D14" s="67">
        <v>1</v>
      </c>
      <c r="E14" s="67" t="s">
        <v>120</v>
      </c>
      <c r="F14" s="67" t="s">
        <v>118</v>
      </c>
      <c r="G14" s="68" t="s">
        <v>121</v>
      </c>
    </row>
  </sheetData>
  <phoneticPr fontId="0" type="noConversion"/>
  <pageMargins left="0.75" right="0.75" top="1" bottom="1" header="0.5" footer="0.5"/>
  <pageSetup orientation="portrait"/>
  <headerFooter alignWithMargins="0">
    <oddHeader>&amp;LMonth Year&amp;C&amp;A&amp;Rdoc.: IEEE 802.11-yy/xxxxr0</oddHeader>
    <oddFooter>&amp;LSubmission&amp;C&amp;P&amp;RName, Company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6"/>
  <sheetViews>
    <sheetView zoomScaleNormal="100" workbookViewId="0">
      <selection activeCell="B10" sqref="B10"/>
    </sheetView>
  </sheetViews>
  <sheetFormatPr baseColWidth="10" defaultRowHeight="13" x14ac:dyDescent="0.15"/>
  <cols>
    <col min="1" max="1" width="22.5" customWidth="1"/>
    <col min="2" max="2" width="59.5" customWidth="1"/>
  </cols>
  <sheetData>
    <row r="1" spans="1:2" x14ac:dyDescent="0.15">
      <c r="A1" s="14" t="s">
        <v>46</v>
      </c>
      <c r="B1" s="14" t="s">
        <v>98</v>
      </c>
    </row>
    <row r="2" spans="1:2" x14ac:dyDescent="0.15">
      <c r="A2" s="14" t="s">
        <v>47</v>
      </c>
      <c r="B2" s="14" t="s">
        <v>87</v>
      </c>
    </row>
    <row r="3" spans="1:2" ht="14" thickBot="1" x14ac:dyDescent="0.2">
      <c r="A3" s="14" t="s">
        <v>48</v>
      </c>
      <c r="B3" s="14" t="s">
        <v>99</v>
      </c>
    </row>
    <row r="4" spans="1:2" x14ac:dyDescent="0.15">
      <c r="A4" t="s">
        <v>49</v>
      </c>
      <c r="B4" s="15">
        <v>44389</v>
      </c>
    </row>
    <row r="5" spans="1:2" x14ac:dyDescent="0.15">
      <c r="A5" s="16" t="s">
        <v>50</v>
      </c>
      <c r="B5" s="17">
        <f>B4+1</f>
        <v>44390</v>
      </c>
    </row>
    <row r="6" spans="1:2" ht="14" thickBot="1" x14ac:dyDescent="0.2">
      <c r="A6" s="18" t="s">
        <v>51</v>
      </c>
      <c r="B6" s="19">
        <v>9</v>
      </c>
    </row>
    <row r="7" spans="1:2" x14ac:dyDescent="0.15">
      <c r="A7" s="18" t="s">
        <v>52</v>
      </c>
      <c r="B7" s="15">
        <f>B4+B6-1</f>
        <v>44397</v>
      </c>
    </row>
    <row r="8" spans="1:2" x14ac:dyDescent="0.15">
      <c r="A8" s="24" t="s">
        <v>53</v>
      </c>
      <c r="B8" s="24">
        <v>1</v>
      </c>
    </row>
    <row r="9" spans="1:2" ht="16" x14ac:dyDescent="0.2">
      <c r="A9" s="24" t="s">
        <v>54</v>
      </c>
      <c r="B9" s="7" t="s">
        <v>114</v>
      </c>
    </row>
    <row r="13" spans="1:2" x14ac:dyDescent="0.15">
      <c r="A13" t="s">
        <v>15</v>
      </c>
      <c r="B13" s="14" t="s">
        <v>100</v>
      </c>
    </row>
    <row r="15" spans="1:2" x14ac:dyDescent="0.15">
      <c r="A15" t="s">
        <v>0</v>
      </c>
      <c r="B15" s="14"/>
    </row>
    <row r="16" spans="1:2" x14ac:dyDescent="0.15">
      <c r="A16" t="s">
        <v>1</v>
      </c>
      <c r="B16" s="14"/>
    </row>
  </sheetData>
  <phoneticPr fontId="7" type="noConversion"/>
  <pageMargins left="0.75000000000000011" right="0.75000000000000011" top="1" bottom="1" header="0.5" footer="0.5"/>
  <pageSetup paperSize="10" orientation="landscape"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Title</vt:lpstr>
      <vt:lpstr>TGbc Agenda</vt:lpstr>
      <vt:lpstr>Submissions</vt:lpstr>
      <vt:lpstr>Parameters</vt:lpstr>
    </vt:vector>
  </TitlesOfParts>
  <Manager/>
  <Company>Koden-TI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 Emmelmann</dc:creator>
  <cp:keywords/>
  <dc:description/>
  <cp:lastModifiedBy>Marc Emmelmann</cp:lastModifiedBy>
  <cp:lastPrinted>2004-11-19T06:33:11Z</cp:lastPrinted>
  <dcterms:created xsi:type="dcterms:W3CDTF">2004-07-14T16:37:20Z</dcterms:created>
  <dcterms:modified xsi:type="dcterms:W3CDTF">2021-07-12T08:28:25Z</dcterms:modified>
  <cp:category/>
</cp:coreProperties>
</file>