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oywant\Desktop\D3.2 TGaz Edits\"/>
    </mc:Choice>
  </mc:AlternateContent>
  <bookViews>
    <workbookView xWindow="1362" yWindow="2598" windowWidth="28338" windowHeight="14238"/>
  </bookViews>
  <sheets>
    <sheet name="Summary Stats" sheetId="1" r:id="rId1"/>
    <sheet name="CID Leaderboard" sheetId="2" r:id="rId2"/>
    <sheet name="Motions" sheetId="3" r:id="rId3"/>
    <sheet name="ToDo Per Member" sheetId="4" r:id="rId4"/>
  </sheets>
  <calcPr calcId="162913"/>
</workbook>
</file>

<file path=xl/calcChain.xml><?xml version="1.0" encoding="utf-8"?>
<calcChain xmlns="http://schemas.openxmlformats.org/spreadsheetml/2006/main">
  <c r="D14" i="1" l="1"/>
  <c r="B9" i="4"/>
  <c r="B7" i="4" l="1"/>
  <c r="I8" i="2" l="1"/>
  <c r="F7" i="1" l="1"/>
  <c r="L25" i="2" l="1"/>
  <c r="M25" i="2"/>
  <c r="N25" i="2"/>
  <c r="E7" i="1" l="1"/>
  <c r="I3" i="2"/>
  <c r="E25" i="2"/>
  <c r="F25" i="2"/>
  <c r="G4" i="1" s="1"/>
  <c r="G25" i="2"/>
  <c r="H25" i="2"/>
  <c r="B25" i="2"/>
  <c r="C25" i="2"/>
  <c r="D25" i="2"/>
  <c r="J13" i="2"/>
  <c r="J25" i="2" s="1"/>
  <c r="I12" i="2"/>
  <c r="I10" i="2"/>
  <c r="I7" i="2"/>
  <c r="I5" i="2"/>
  <c r="I14" i="2"/>
  <c r="I15" i="2"/>
  <c r="I16" i="2"/>
  <c r="I17" i="2"/>
  <c r="I18" i="2"/>
  <c r="I19" i="2"/>
  <c r="I20" i="2"/>
  <c r="I21" i="2"/>
  <c r="I22" i="2"/>
  <c r="I11" i="2"/>
  <c r="K11" i="2" s="1"/>
  <c r="O11" i="2" s="1"/>
  <c r="I13" i="2"/>
  <c r="I4" i="2" l="1"/>
  <c r="I9" i="2"/>
  <c r="I6" i="2"/>
  <c r="D7" i="1"/>
  <c r="I25" i="2" l="1"/>
  <c r="K3" i="2"/>
  <c r="O3" i="2" s="1"/>
  <c r="K9" i="2"/>
  <c r="O9" i="2" s="1"/>
  <c r="K13" i="2"/>
  <c r="O13" i="2" s="1"/>
  <c r="K6" i="2"/>
  <c r="B16" i="1"/>
  <c r="B15" i="1"/>
  <c r="D15" i="1"/>
  <c r="E15" i="1" s="1"/>
  <c r="D16" i="1"/>
  <c r="E16" i="1" s="1"/>
  <c r="E14" i="1"/>
  <c r="I14" i="1" s="1"/>
  <c r="K10" i="2"/>
  <c r="O10" i="2" s="1"/>
  <c r="K8" i="2"/>
  <c r="O8" i="2" s="1"/>
  <c r="K5" i="2"/>
  <c r="O5" i="2" s="1"/>
  <c r="K7" i="2"/>
  <c r="O7" i="2" s="1"/>
  <c r="K14" i="2"/>
  <c r="O14" i="2" s="1"/>
  <c r="K15" i="2"/>
  <c r="O15" i="2" s="1"/>
  <c r="K16" i="2"/>
  <c r="O16" i="2" s="1"/>
  <c r="K17" i="2"/>
  <c r="O17" i="2" s="1"/>
  <c r="K12" i="2"/>
  <c r="O12" i="2" s="1"/>
  <c r="K18" i="2"/>
  <c r="O18" i="2" s="1"/>
  <c r="K19" i="2"/>
  <c r="O19" i="2" s="1"/>
  <c r="K20" i="2"/>
  <c r="O20" i="2" s="1"/>
  <c r="K21" i="2"/>
  <c r="O21" i="2" s="1"/>
  <c r="K22" i="2"/>
  <c r="O22" i="2" s="1"/>
  <c r="G63" i="3"/>
  <c r="H63" i="3"/>
  <c r="G15" i="1" s="1"/>
  <c r="I63" i="3"/>
  <c r="O6" i="2" l="1"/>
  <c r="C14" i="1"/>
  <c r="B14" i="1" s="1"/>
  <c r="K4" i="2"/>
  <c r="O4" i="2" s="1"/>
  <c r="C7" i="1"/>
  <c r="O25" i="2" l="1"/>
  <c r="K25" i="2"/>
  <c r="J26" i="2"/>
  <c r="B7" i="1"/>
  <c r="O26" i="2" l="1"/>
  <c r="L5" i="1"/>
  <c r="L6" i="1"/>
  <c r="K63" i="3" l="1"/>
  <c r="L63" i="3"/>
  <c r="J63" i="3"/>
  <c r="I16" i="1" l="1"/>
  <c r="L4" i="1" l="1"/>
  <c r="L7" i="1" l="1"/>
  <c r="I15" i="1"/>
</calcChain>
</file>

<file path=xl/sharedStrings.xml><?xml version="1.0" encoding="utf-8"?>
<sst xmlns="http://schemas.openxmlformats.org/spreadsheetml/2006/main" count="333" uniqueCount="258">
  <si>
    <t>Comment Type</t>
  </si>
  <si>
    <t>Ballot Total</t>
  </si>
  <si>
    <t>JAN</t>
  </si>
  <si>
    <t>MAY</t>
  </si>
  <si>
    <t>JUN</t>
  </si>
  <si>
    <t>JUL</t>
  </si>
  <si>
    <t>TOTAL Motioned</t>
  </si>
  <si>
    <t xml:space="preserve">Technical </t>
  </si>
  <si>
    <t>Editorial</t>
  </si>
  <si>
    <t>General</t>
  </si>
  <si>
    <t>TOTAL</t>
  </si>
  <si>
    <t>AUG</t>
  </si>
  <si>
    <t>SEP</t>
  </si>
  <si>
    <t>OCT</t>
  </si>
  <si>
    <t>NOV</t>
  </si>
  <si>
    <t>DEC</t>
  </si>
  <si>
    <t>FEB</t>
  </si>
  <si>
    <t>MAR</t>
  </si>
  <si>
    <t>NOT ASSIGNED</t>
  </si>
  <si>
    <t>TECH CID Resolver</t>
  </si>
  <si>
    <t>Christian Berger</t>
  </si>
  <si>
    <t>Ganesh Venkatesan</t>
  </si>
  <si>
    <t>Assaf Kasher</t>
  </si>
  <si>
    <t>Dibakar Das</t>
  </si>
  <si>
    <t>Niranjan Grandhe</t>
  </si>
  <si>
    <t>Nehru Bhandaru</t>
  </si>
  <si>
    <t>Jonathan Segev</t>
  </si>
  <si>
    <t>Ali Rasissini</t>
  </si>
  <si>
    <t>Feng Jiang</t>
  </si>
  <si>
    <t>Qinghua Li</t>
  </si>
  <si>
    <t>Erik Lindskog</t>
  </si>
  <si>
    <t>Qi Wang</t>
  </si>
  <si>
    <t>Yongho Seok</t>
  </si>
  <si>
    <t>Girish Madpuwar</t>
  </si>
  <si>
    <t>Jerome Henry</t>
  </si>
  <si>
    <t>ChaoChun</t>
  </si>
  <si>
    <t>Roy Want</t>
  </si>
  <si>
    <t xml:space="preserve">TOTAL TECH CIDS </t>
  </si>
  <si>
    <t>MOTION</t>
  </si>
  <si>
    <t>DOC #</t>
  </si>
  <si>
    <t>AUTHORS</t>
  </si>
  <si>
    <t>NOTES</t>
  </si>
  <si>
    <t>#Ed CIDs</t>
  </si>
  <si>
    <t>#Tech CIDs</t>
  </si>
  <si>
    <t>CIDs</t>
  </si>
  <si>
    <t>N/A</t>
  </si>
  <si>
    <t>TOTAL Motions</t>
  </si>
  <si>
    <t>Total Assigned</t>
  </si>
  <si>
    <t>Total Outstanding</t>
  </si>
  <si>
    <t>November Ad Hoc Minutes</t>
  </si>
  <si>
    <t>202001-02</t>
  </si>
  <si>
    <t>November Minutes</t>
  </si>
  <si>
    <t>202001-04</t>
  </si>
  <si>
    <t>202001-06</t>
  </si>
  <si>
    <t>Ali Raissinia</t>
  </si>
  <si>
    <t>TODO</t>
  </si>
  <si>
    <t>ASSIGNED</t>
  </si>
  <si>
    <t>Technical CIDS</t>
  </si>
  <si>
    <t>Editorial CIDs</t>
  </si>
  <si>
    <t>General CIDs</t>
  </si>
  <si>
    <t>SUMMARY</t>
  </si>
  <si>
    <t>#Gen CIDs</t>
  </si>
  <si>
    <t>Strawpolled</t>
  </si>
  <si>
    <t>UNASSIGNED</t>
  </si>
  <si>
    <t>MOTIONED</t>
  </si>
  <si>
    <t>STRAW ONLY</t>
  </si>
  <si>
    <t>Explanation: Additions to Outstanding [motions only]</t>
  </si>
  <si>
    <t>NOT MOTIONED</t>
  </si>
  <si>
    <t>MOTION DUPs</t>
  </si>
  <si>
    <t>STRAW DUPs</t>
  </si>
  <si>
    <t>Date</t>
  </si>
  <si>
    <t xml:space="preserve">NOTE: E=Editorial, G=General, W=Withdrawn&amp;Technical  (No label is Technical) </t>
  </si>
  <si>
    <t>Duplicates</t>
  </si>
  <si>
    <t>Withdrawn</t>
  </si>
  <si>
    <t>Goal</t>
  </si>
  <si>
    <t>DB Action</t>
  </si>
  <si>
    <t>202101-01</t>
  </si>
  <si>
    <t>202101-03</t>
  </si>
  <si>
    <t>202101-05</t>
  </si>
  <si>
    <t>APR</t>
  </si>
  <si>
    <t>PLAN for D4.0</t>
  </si>
  <si>
    <t>72r0</t>
  </si>
  <si>
    <t>TGaz January 2021 interim minutes</t>
  </si>
  <si>
    <t>1986r1</t>
  </si>
  <si>
    <t>TGaz Nov 2020 - Jan 2021 minutes</t>
  </si>
  <si>
    <t>307r3</t>
  </si>
  <si>
    <t>5204, 5072, 5205, 5207, 5404, 5405, 5214, 5215, 5216, 5217 and 5151 (11 CIDs total)</t>
  </si>
  <si>
    <t>318r2</t>
  </si>
  <si>
    <t>346r2</t>
  </si>
  <si>
    <t>291r4</t>
  </si>
  <si>
    <t>5109, 5111, 5440, 5441, 5442, 5443, 5114, 5115, 5395, 5281, 5286, 5397, 5402, 5136, 5149 (15 CIDs total)</t>
  </si>
  <si>
    <t>5088, 5454, 5193, and 5175 (4 CIDs total)</t>
  </si>
  <si>
    <r>
      <rPr>
        <b/>
        <sz val="10"/>
        <color theme="1"/>
        <rFont val="Arial"/>
        <family val="2"/>
      </rPr>
      <t>KEY:</t>
    </r>
    <r>
      <rPr>
        <sz val="10"/>
        <color theme="1"/>
        <rFont val="Arial"/>
        <family val="2"/>
      </rPr>
      <t xml:space="preserve"> </t>
    </r>
    <r>
      <rPr>
        <sz val="10"/>
        <color theme="4"/>
        <rFont val="Arial"/>
        <family val="2"/>
      </rPr>
      <t>Blue:</t>
    </r>
    <r>
      <rPr>
        <sz val="10"/>
        <color theme="1"/>
        <rFont val="Arial"/>
        <family val="2"/>
      </rPr>
      <t xml:space="preserve"> indicates duplicates,  </t>
    </r>
    <r>
      <rPr>
        <sz val="10"/>
        <color rgb="FFFF0000"/>
        <rFont val="Arial"/>
        <family val="2"/>
      </rPr>
      <t>Red</t>
    </r>
    <r>
      <rPr>
        <sz val="10"/>
        <color theme="1"/>
        <rFont val="Arial"/>
        <family val="2"/>
      </rPr>
      <t xml:space="preserve"> Removed, </t>
    </r>
    <r>
      <rPr>
        <sz val="10"/>
        <color theme="7"/>
        <rFont val="Arial"/>
        <family val="2"/>
      </rPr>
      <t>Green:</t>
    </r>
    <r>
      <rPr>
        <sz val="10"/>
        <color theme="1"/>
        <rFont val="Arial"/>
        <family val="2"/>
      </rPr>
      <t xml:space="preserve"> Supersedes corresponding red.</t>
    </r>
  </si>
  <si>
    <t>#Tech SP</t>
  </si>
  <si>
    <t>#Gen SP</t>
  </si>
  <si>
    <t>#Ed SP</t>
  </si>
  <si>
    <t>Steve Shellhammer</t>
  </si>
  <si>
    <t>Tianyu Wu</t>
  </si>
  <si>
    <t>Includes
Withdrawn CIDs as Rejects</t>
  </si>
  <si>
    <t>NET TODO=</t>
  </si>
  <si>
    <t>202104-01</t>
  </si>
  <si>
    <t>478r2</t>
  </si>
  <si>
    <t>505r1</t>
  </si>
  <si>
    <t>202104-02</t>
  </si>
  <si>
    <t>202104-03</t>
  </si>
  <si>
    <t>202104-04</t>
  </si>
  <si>
    <t>202104-05</t>
  </si>
  <si>
    <t>5061, 5066, 5198, 5222, 5224, 5230 (6 CIDs total)</t>
  </si>
  <si>
    <t>532r0</t>
  </si>
  <si>
    <t>533r2</t>
  </si>
  <si>
    <t>564r2</t>
  </si>
  <si>
    <t>202104-06</t>
  </si>
  <si>
    <t>708r0</t>
  </si>
  <si>
    <t>5014 (1 CIDs total)</t>
  </si>
  <si>
    <t>519r3</t>
  </si>
  <si>
    <t>Dibarkar Das</t>
  </si>
  <si>
    <t>Johnathan  Segev</t>
  </si>
  <si>
    <t>5045, 5046, 5047, 5049, 5050, 5051, 5052, 5053, 5056, 5057, 5058, 5059, 5060, 5062, 5063, 5064, 5067, 5068, 5069, 5070,and 5071 (21 CIDs total)</t>
  </si>
  <si>
    <t>5000, 5003E, 5004E, 5005, 5006E, 5009, 5237E (7 CIDs total),</t>
  </si>
  <si>
    <t>202105-01</t>
  </si>
  <si>
    <t>422r0</t>
  </si>
  <si>
    <t>202105-02</t>
  </si>
  <si>
    <t>202105-03</t>
  </si>
  <si>
    <t>202105-04</t>
  </si>
  <si>
    <t>202105-05</t>
  </si>
  <si>
    <t>202105-06</t>
  </si>
  <si>
    <t>777r0</t>
  </si>
  <si>
    <t>5413, 5414, 5415, 5416 and 5417 (5 CIDs total)</t>
  </si>
  <si>
    <t>536r1</t>
  </si>
  <si>
    <t>TGaz meeting minutes Feb-Apr 2021</t>
  </si>
  <si>
    <t>TGaz Telecon meinutes Feb-Apr 2021</t>
  </si>
  <si>
    <t>761r3</t>
  </si>
  <si>
    <t>5473, 5460, 5461, 5463, 5467, 5468, 5474, 5469, 5471 (9 CIDs total)</t>
  </si>
  <si>
    <t>811r1</t>
  </si>
  <si>
    <t>5190 and 5191 (2 CIDs total)</t>
  </si>
  <si>
    <t>Youhan Kim</t>
  </si>
  <si>
    <t>202105-07</t>
  </si>
  <si>
    <t>202105-08</t>
  </si>
  <si>
    <t>202105-09</t>
  </si>
  <si>
    <t>Jon Rosdahl</t>
  </si>
  <si>
    <t>750r2</t>
  </si>
  <si>
    <t>PAR Extension</t>
  </si>
  <si>
    <t>810r2</t>
  </si>
  <si>
    <t>815r1</t>
  </si>
  <si>
    <t>835r2</t>
  </si>
  <si>
    <t>864r1</t>
  </si>
  <si>
    <t>Technical Contribution TC532r0</t>
  </si>
  <si>
    <t>JUNE</t>
  </si>
  <si>
    <t>202106-01</t>
  </si>
  <si>
    <t>202106-02</t>
  </si>
  <si>
    <t>202106-03</t>
  </si>
  <si>
    <t>202106-04</t>
  </si>
  <si>
    <t>901r0</t>
  </si>
  <si>
    <t>Technical Contribution</t>
  </si>
  <si>
    <t>917r0</t>
  </si>
  <si>
    <t>911r2</t>
  </si>
  <si>
    <t>968r0</t>
  </si>
  <si>
    <t>967r2</t>
  </si>
  <si>
    <t>978r1</t>
  </si>
  <si>
    <t>928r1</t>
  </si>
  <si>
    <r>
      <t xml:space="preserve">5235E, 5252E, 5253E, </t>
    </r>
    <r>
      <rPr>
        <b/>
        <sz val="11"/>
        <color rgb="FF000000"/>
        <rFont val="Arial"/>
        <family val="2"/>
      </rPr>
      <t>5020,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5021,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5026,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5032,</t>
    </r>
    <r>
      <rPr>
        <sz val="11"/>
        <color rgb="FF000000"/>
        <rFont val="Arial"/>
        <family val="2"/>
      </rPr>
      <t xml:space="preserve"> 5033E, 5367E, </t>
    </r>
    <r>
      <rPr>
        <b/>
        <sz val="11"/>
        <color rgb="FF000000"/>
        <rFont val="Arial"/>
        <family val="2"/>
      </rPr>
      <t>5391,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5034,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5035,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5043,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5073,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5074,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5076,</t>
    </r>
    <r>
      <rPr>
        <sz val="11"/>
        <color rgb="FF000000"/>
        <rFont val="Arial"/>
        <family val="2"/>
      </rPr>
      <t xml:space="preserve"> 5242E (17 CIDs)</t>
    </r>
  </si>
  <si>
    <r>
      <rPr>
        <b/>
        <sz val="11"/>
        <color rgb="FF000000"/>
        <rFont val="Arial"/>
        <family val="2"/>
      </rPr>
      <t>5077,</t>
    </r>
    <r>
      <rPr>
        <sz val="11"/>
        <color rgb="FF000000"/>
        <rFont val="Arial"/>
        <family val="2"/>
      </rPr>
      <t xml:space="preserve"> 5243E, </t>
    </r>
    <r>
      <rPr>
        <b/>
        <sz val="11"/>
        <color rgb="FF000000"/>
        <rFont val="Arial"/>
        <family val="2"/>
      </rPr>
      <t>5078,</t>
    </r>
    <r>
      <rPr>
        <sz val="11"/>
        <color rgb="FF000000"/>
        <rFont val="Arial"/>
        <family val="2"/>
      </rPr>
      <t xml:space="preserve"> 5246E, </t>
    </r>
    <r>
      <rPr>
        <b/>
        <sz val="11"/>
        <color rgb="FF000000"/>
        <rFont val="Arial"/>
        <family val="2"/>
      </rPr>
      <t>5075,</t>
    </r>
    <r>
      <rPr>
        <sz val="11"/>
        <color rgb="FF000000"/>
        <rFont val="Arial"/>
        <family val="2"/>
      </rPr>
      <t xml:space="preserve"> 5244E, 5245E, </t>
    </r>
    <r>
      <rPr>
        <b/>
        <sz val="11"/>
        <color rgb="FF000000"/>
        <rFont val="Arial"/>
        <family val="2"/>
      </rPr>
      <t>5079, 5080,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5083,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5084,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5082,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5081</t>
    </r>
    <r>
      <rPr>
        <sz val="11"/>
        <color rgb="FF000000"/>
        <rFont val="Arial"/>
        <family val="2"/>
      </rPr>
      <t xml:space="preserve"> and 5143E (14 CIDs)</t>
    </r>
  </si>
  <si>
    <r>
      <rPr>
        <b/>
        <sz val="11"/>
        <color rgb="FF000000"/>
        <rFont val="Arial"/>
        <family val="2"/>
      </rPr>
      <t>5451,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3F3F3F"/>
        <rFont val="Arial"/>
        <family val="2"/>
        <scheme val="minor"/>
      </rPr>
      <t>5450,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5449,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5428,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5427,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5396,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5393,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5234,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5218,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5194,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5180,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5172,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5171,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5170,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5169,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5135</t>
    </r>
    <r>
      <rPr>
        <sz val="11"/>
        <color rgb="FF000000"/>
        <rFont val="Arial"/>
        <family val="2"/>
      </rPr>
      <t xml:space="preserve"> and </t>
    </r>
    <r>
      <rPr>
        <b/>
        <sz val="11"/>
        <color rgb="FF000000"/>
        <rFont val="Arial"/>
        <family val="2"/>
      </rPr>
      <t>5042</t>
    </r>
    <r>
      <rPr>
        <sz val="11"/>
        <color rgb="FF000000"/>
        <rFont val="Arial"/>
        <family val="2"/>
      </rPr>
      <t xml:space="preserve"> (17 CIDs).</t>
    </r>
  </si>
  <si>
    <r>
      <rPr>
        <b/>
        <sz val="11"/>
        <color rgb="FF000000"/>
        <rFont val="Arial"/>
        <family val="2"/>
      </rPr>
      <t>5090</t>
    </r>
    <r>
      <rPr>
        <sz val="11"/>
        <color rgb="FF000000"/>
        <rFont val="Arial"/>
        <family val="2"/>
      </rPr>
      <t xml:space="preserve"> (1 CIDs total)</t>
    </r>
  </si>
  <si>
    <r>
      <rPr>
        <b/>
        <sz val="11"/>
        <color rgb="FF000000"/>
        <rFont val="Arial"/>
        <family val="2"/>
      </rPr>
      <t>5189,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5192</t>
    </r>
    <r>
      <rPr>
        <sz val="11"/>
        <color rgb="FF000000"/>
        <rFont val="Arial"/>
        <family val="2"/>
      </rPr>
      <t xml:space="preserve"> (2 CIDs)</t>
    </r>
  </si>
  <si>
    <r>
      <rPr>
        <b/>
        <sz val="11"/>
        <color rgb="FF000000"/>
        <rFont val="Arial"/>
        <family val="2"/>
      </rPr>
      <t>5377</t>
    </r>
    <r>
      <rPr>
        <sz val="11"/>
        <color rgb="FF000000"/>
        <rFont val="Arial"/>
        <family val="2"/>
      </rPr>
      <t xml:space="preserve"> (1 CID)</t>
    </r>
  </si>
  <si>
    <r>
      <rPr>
        <b/>
        <sz val="11"/>
        <color theme="4"/>
        <rFont val="Arial"/>
        <family val="2"/>
      </rPr>
      <t>5260</t>
    </r>
    <r>
      <rPr>
        <sz val="11"/>
        <color rgb="FF000000"/>
        <rFont val="Arial"/>
        <family val="2"/>
      </rPr>
      <t>, 5351, 5364, 5385 (4 CIDs total)</t>
    </r>
  </si>
  <si>
    <r>
      <t xml:space="preserve">5219, 5029, 5400, 5139, 5152, 5097, 5098, 5429, </t>
    </r>
    <r>
      <rPr>
        <b/>
        <sz val="11"/>
        <color theme="4"/>
        <rFont val="Arial"/>
        <family val="2"/>
      </rPr>
      <t>5260</t>
    </r>
    <r>
      <rPr>
        <sz val="11"/>
        <color rgb="FF000000"/>
        <rFont val="Arial"/>
        <family val="2"/>
      </rPr>
      <t xml:space="preserve"> (9 CIDs total)</t>
    </r>
  </si>
  <si>
    <t>1021r2</t>
  </si>
  <si>
    <t>Eric Lindskog</t>
  </si>
  <si>
    <t>1038r1</t>
  </si>
  <si>
    <t>1034r1</t>
  </si>
  <si>
    <r>
      <rPr>
        <b/>
        <sz val="11"/>
        <color rgb="FF000000"/>
        <rFont val="Arial"/>
        <family val="2"/>
      </rPr>
      <t>5001, 5002, 5103, 5106, 5160, 5423, 5432, 5433, 5434, 5436</t>
    </r>
    <r>
      <rPr>
        <sz val="11"/>
        <color rgb="FF000000"/>
        <rFont val="Arial"/>
        <family val="2"/>
      </rPr>
      <t xml:space="preserve"> (10 CIDS) </t>
    </r>
  </si>
  <si>
    <t>202107-01</t>
  </si>
  <si>
    <t>202107-02</t>
  </si>
  <si>
    <t>202107-03</t>
  </si>
  <si>
    <t>202107-04</t>
  </si>
  <si>
    <t>202107-05</t>
  </si>
  <si>
    <t>202107-06</t>
  </si>
  <si>
    <t>202107-07</t>
  </si>
  <si>
    <t>202107-08</t>
  </si>
  <si>
    <t>202107-09</t>
  </si>
  <si>
    <t>202107-10</t>
  </si>
  <si>
    <t>202107-11</t>
  </si>
  <si>
    <t>202107-12</t>
  </si>
  <si>
    <t>202107-13</t>
  </si>
  <si>
    <t>202107-14</t>
  </si>
  <si>
    <t>202107-15</t>
  </si>
  <si>
    <t>202107-16</t>
  </si>
  <si>
    <t>202107-17</t>
  </si>
  <si>
    <t>202107-18</t>
  </si>
  <si>
    <t>202107-19</t>
  </si>
  <si>
    <t>202107-20</t>
  </si>
  <si>
    <t>202107-21</t>
  </si>
  <si>
    <t>807r0</t>
  </si>
  <si>
    <t>202107-22</t>
  </si>
  <si>
    <t>Minutes</t>
  </si>
  <si>
    <t>989r0</t>
  </si>
  <si>
    <t>1027r4</t>
  </si>
  <si>
    <t>1063r1</t>
  </si>
  <si>
    <t>1080r0</t>
  </si>
  <si>
    <t>1079r0</t>
  </si>
  <si>
    <t>1070r1</t>
  </si>
  <si>
    <t>JULY</t>
  </si>
  <si>
    <t>929r3</t>
  </si>
  <si>
    <r>
      <rPr>
        <b/>
        <sz val="11"/>
        <color rgb="FF000000"/>
        <rFont val="Arial"/>
        <family val="2"/>
      </rPr>
      <t>5220,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5221,</t>
    </r>
    <r>
      <rPr>
        <sz val="11"/>
        <color rgb="FF000000"/>
        <rFont val="Arial"/>
        <family val="2"/>
      </rPr>
      <t xml:space="preserve"> and </t>
    </r>
    <r>
      <rPr>
        <b/>
        <sz val="11"/>
        <color rgb="FF000000"/>
        <rFont val="Arial"/>
        <family val="2"/>
      </rPr>
      <t xml:space="preserve">5223 </t>
    </r>
    <r>
      <rPr>
        <sz val="11"/>
        <color rgb="FF000000"/>
        <rFont val="Arial"/>
        <family val="2"/>
      </rPr>
      <t xml:space="preserve"> (3 CIDs) </t>
    </r>
    <r>
      <rPr>
        <b/>
        <sz val="11"/>
        <color rgb="FF000000"/>
        <rFont val="Arial"/>
        <family val="2"/>
      </rPr>
      <t>NOTE</t>
    </r>
    <r>
      <rPr>
        <sz val="11"/>
        <color rgb="FF000000"/>
        <rFont val="Arial"/>
        <family val="2"/>
      </rPr>
      <t xml:space="preserve"> 5028 was dropped from the motion but in the SP</t>
    </r>
  </si>
  <si>
    <t>Youhan  kim</t>
  </si>
  <si>
    <r>
      <t xml:space="preserve">5283E, 5022E, 5023E, 5025E, </t>
    </r>
    <r>
      <rPr>
        <b/>
        <sz val="11"/>
        <color rgb="FF000000"/>
        <rFont val="Arial"/>
        <family val="2"/>
      </rPr>
      <t>5055, and 5028 (6 CIDS)</t>
    </r>
  </si>
  <si>
    <t>1007r1</t>
  </si>
  <si>
    <t>5138, 5093, 5356, 5095 (4 CIDs total)</t>
  </si>
  <si>
    <t>969r1</t>
  </si>
  <si>
    <t>1043r1</t>
  </si>
  <si>
    <t>1030r1</t>
  </si>
  <si>
    <t>1045r1</t>
  </si>
  <si>
    <t>1061r0</t>
  </si>
  <si>
    <r>
      <rPr>
        <b/>
        <sz val="11"/>
        <color rgb="FF000000"/>
        <rFont val="Arial"/>
        <family val="2"/>
      </rPr>
      <t>5181, 5187, 5228, 5439</t>
    </r>
    <r>
      <rPr>
        <sz val="11"/>
        <color rgb="FF000000"/>
        <rFont val="Arial"/>
        <family val="2"/>
      </rPr>
      <t xml:space="preserve"> (4 CIDs total)  NOTE: Doc also contains 5093 and 5095 but not part of motion</t>
    </r>
  </si>
  <si>
    <r>
      <rPr>
        <b/>
        <sz val="11"/>
        <color rgb="FF000000"/>
        <rFont val="Arial"/>
        <family val="2"/>
      </rPr>
      <t>5101, 5438, 5110, 5269, 5446</t>
    </r>
    <r>
      <rPr>
        <sz val="11"/>
        <color rgb="FF000000"/>
        <rFont val="Arial"/>
        <family val="2"/>
      </rPr>
      <t xml:space="preserve"> (5 CIDs total)</t>
    </r>
  </si>
  <si>
    <r>
      <rPr>
        <b/>
        <sz val="11"/>
        <color rgb="FF000000"/>
        <rFont val="Arial"/>
        <family val="2"/>
      </rPr>
      <t>5044</t>
    </r>
    <r>
      <rPr>
        <sz val="11"/>
        <color rgb="FF000000"/>
        <rFont val="Arial"/>
        <family val="2"/>
      </rPr>
      <t xml:space="preserve"> (1 CID total)</t>
    </r>
  </si>
  <si>
    <r>
      <rPr>
        <b/>
        <sz val="11"/>
        <color rgb="FF000000"/>
        <rFont val="Arial"/>
        <family val="2"/>
      </rPr>
      <t>5196, 5195, 5229,  5174, 5039, 5040</t>
    </r>
    <r>
      <rPr>
        <sz val="11"/>
        <color rgb="FF000000"/>
        <rFont val="Arial"/>
        <family val="2"/>
      </rPr>
      <t>, 5209E, 5210E, 5211E (9 CIDs total)</t>
    </r>
  </si>
  <si>
    <r>
      <rPr>
        <b/>
        <sz val="11"/>
        <color rgb="FF000000"/>
        <rFont val="Arial"/>
        <family val="2"/>
      </rPr>
      <t>5435, 5452,</t>
    </r>
    <r>
      <rPr>
        <sz val="11"/>
        <color rgb="FF000000"/>
        <rFont val="Arial"/>
        <family val="2"/>
      </rPr>
      <t xml:space="preserve"> 5376G (3 CIDs total)</t>
    </r>
  </si>
  <si>
    <r>
      <rPr>
        <b/>
        <sz val="11"/>
        <color rgb="FF000000"/>
        <rFont val="Arial"/>
        <family val="2"/>
      </rPr>
      <t>5457</t>
    </r>
    <r>
      <rPr>
        <sz val="11"/>
        <color rgb="FF000000"/>
        <rFont val="Arial"/>
        <family val="2"/>
      </rPr>
      <t xml:space="preserve"> (1 CID total)</t>
    </r>
  </si>
  <si>
    <r>
      <rPr>
        <b/>
        <sz val="11"/>
        <color rgb="FF000000"/>
        <rFont val="Arial"/>
        <family val="2"/>
      </rPr>
      <t>5399, 5361, 5466, 5089</t>
    </r>
    <r>
      <rPr>
        <sz val="11"/>
        <color rgb="FF000000"/>
        <rFont val="Arial"/>
        <family val="2"/>
      </rPr>
      <t xml:space="preserve"> (4 CIDs total)</t>
    </r>
  </si>
  <si>
    <t>GRAND TOTAL</t>
  </si>
  <si>
    <t>NAME</t>
  </si>
  <si>
    <t>TECH CIDS</t>
  </si>
  <si>
    <t>202107-23</t>
  </si>
  <si>
    <t>202107-24</t>
  </si>
  <si>
    <t>202107-25</t>
  </si>
  <si>
    <t>202107-26</t>
  </si>
  <si>
    <t>1139r3</t>
  </si>
  <si>
    <t>1155r3</t>
  </si>
  <si>
    <t>1075r0</t>
  </si>
  <si>
    <t>1161r0</t>
  </si>
  <si>
    <r>
      <rPr>
        <b/>
        <sz val="11"/>
        <color rgb="FF000000"/>
        <rFont val="Arial"/>
        <family val="2"/>
      </rPr>
      <t>5465</t>
    </r>
    <r>
      <rPr>
        <sz val="11"/>
        <color rgb="FF000000"/>
        <rFont val="Arial"/>
        <family val="2"/>
      </rPr>
      <t xml:space="preserve"> (1 CID total)</t>
    </r>
  </si>
  <si>
    <r>
      <rPr>
        <b/>
        <sz val="11"/>
        <color rgb="FF000000"/>
        <rFont val="Arial"/>
        <family val="2"/>
      </rPr>
      <t>5213</t>
    </r>
    <r>
      <rPr>
        <sz val="11"/>
        <color rgb="FF000000"/>
        <rFont val="Arial"/>
        <family val="2"/>
      </rPr>
      <t xml:space="preserve"> (1 CID total)</t>
    </r>
  </si>
  <si>
    <r>
      <rPr>
        <b/>
        <sz val="11"/>
        <color rgb="FF000000"/>
        <rFont val="Arial"/>
        <family val="2"/>
      </rPr>
      <t>5424, 5425</t>
    </r>
    <r>
      <rPr>
        <sz val="11"/>
        <color rgb="FF000000"/>
        <rFont val="Arial"/>
        <family val="2"/>
      </rPr>
      <t xml:space="preserve"> (2 CIDs total)</t>
    </r>
  </si>
  <si>
    <t>202107-27</t>
  </si>
  <si>
    <t>202107-28</t>
  </si>
  <si>
    <t>202107-29</t>
  </si>
  <si>
    <t>202107-30</t>
  </si>
  <si>
    <t>CID RESOLUTION STATUS 2021-07-14:   Based on LB253 Database Snapshot 11-21/286r6 + July Motions</t>
  </si>
  <si>
    <t>D4.0: Ballot out of July meeting</t>
  </si>
  <si>
    <r>
      <t xml:space="preserve">5203E, 5254E, 5261E, 5294E, 5348E, 5353E, 5378E, 5381E, </t>
    </r>
    <r>
      <rPr>
        <b/>
        <sz val="11"/>
        <color theme="4"/>
        <rFont val="Arial"/>
        <family val="2"/>
      </rPr>
      <t>5444E </t>
    </r>
    <r>
      <rPr>
        <b/>
        <sz val="11"/>
        <color rgb="FF000000"/>
        <rFont val="Arial"/>
        <family val="2"/>
      </rPr>
      <t xml:space="preserve"> (9 CIDs total)</t>
    </r>
  </si>
  <si>
    <r>
      <rPr>
        <b/>
        <sz val="11"/>
        <color rgb="FF000000"/>
        <rFont val="Arial"/>
        <family val="2"/>
      </rPr>
      <t>5437, 5447</t>
    </r>
    <r>
      <rPr>
        <sz val="11"/>
        <color rgb="FF000000"/>
        <rFont val="Arial"/>
        <family val="2"/>
      </rPr>
      <t xml:space="preserve"> and </t>
    </r>
    <r>
      <rPr>
        <b/>
        <sz val="11"/>
        <color theme="4"/>
        <rFont val="Arial"/>
        <family val="2"/>
      </rPr>
      <t>5444E</t>
    </r>
    <r>
      <rPr>
        <sz val="11"/>
        <color rgb="FF000000"/>
        <rFont val="Arial"/>
        <family val="2"/>
      </rPr>
      <t xml:space="preserve"> (3 CIDs total)</t>
    </r>
  </si>
  <si>
    <t>All unassigned Editorials x173 and General CIDs  x 1 (1 was remotioned in 202107-21)</t>
  </si>
  <si>
    <r>
      <rPr>
        <b/>
        <sz val="11"/>
        <color theme="4"/>
        <rFont val="Arial"/>
        <family val="2"/>
      </rPr>
      <t>5453</t>
    </r>
    <r>
      <rPr>
        <sz val="11"/>
        <color rgb="FF000000"/>
        <rFont val="Arial"/>
        <family val="2"/>
      </rPr>
      <t xml:space="preserve"> (1 CID total)</t>
    </r>
  </si>
  <si>
    <r>
      <t xml:space="preserve">5011, </t>
    </r>
    <r>
      <rPr>
        <b/>
        <sz val="10"/>
        <color theme="4"/>
        <rFont val="Arial"/>
        <family val="2"/>
      </rPr>
      <t>5055,</t>
    </r>
    <r>
      <rPr>
        <sz val="10"/>
        <color rgb="FF000000"/>
        <rFont val="Arial"/>
        <family val="2"/>
      </rPr>
      <t xml:space="preserve"> 5231, </t>
    </r>
    <r>
      <rPr>
        <sz val="10"/>
        <color rgb="FFFF0000"/>
        <rFont val="Arial"/>
        <family val="2"/>
      </rPr>
      <t>5232,</t>
    </r>
    <r>
      <rPr>
        <sz val="10"/>
        <color rgb="FF000000"/>
        <rFont val="Arial"/>
      </rPr>
      <t xml:space="preserve"> 5233, 5255, 5256, 5257, 5258, 5271</t>
    </r>
  </si>
  <si>
    <r>
      <t xml:space="preserve">5148, 5464, 5408, 5419, 5418, 5470, </t>
    </r>
    <r>
      <rPr>
        <b/>
        <sz val="10"/>
        <color theme="4"/>
        <rFont val="Arial"/>
        <family val="2"/>
      </rPr>
      <t>5439</t>
    </r>
  </si>
  <si>
    <t>5410, 5375, 5472, 5475, 5150, 5349, 5373, 5386, 5387</t>
  </si>
  <si>
    <r>
      <t xml:space="preserve">5018, 5019, 5030, 5031, 5085, 5086, 5144E, 5263, 5268, 5276, 5292E, 5299, 5300, 5301, 5302, 5303, 5304, 5305E, 5306, 5307, </t>
    </r>
    <r>
      <rPr>
        <sz val="11"/>
        <color theme="1"/>
        <rFont val="Arial"/>
        <family val="2"/>
      </rPr>
      <t>5308,</t>
    </r>
    <r>
      <rPr>
        <sz val="11"/>
        <color rgb="FF000000"/>
        <rFont val="Arial"/>
        <family val="2"/>
      </rPr>
      <t xml:space="preserve"> 5337E, 5338E, 5339E, 5340E, 5357E, 5358, 5359, 5360, 5362, 5363, 5370, 5371E, 5372E, 5374, 5394, 5398, 5401, 5403, 5445, </t>
    </r>
    <r>
      <rPr>
        <b/>
        <sz val="11"/>
        <color theme="4"/>
        <rFont val="Arial"/>
        <family val="2"/>
      </rPr>
      <t>5453,</t>
    </r>
    <r>
      <rPr>
        <sz val="11"/>
        <color rgb="FF000000"/>
        <rFont val="Arial"/>
        <family val="2"/>
      </rPr>
      <t xml:space="preserve"> 5455, and 5456 (43 CIDs total)</t>
    </r>
  </si>
  <si>
    <t>Negative likely indicates a duplicate resolution</t>
  </si>
  <si>
    <r>
      <rPr>
        <b/>
        <sz val="11"/>
        <color rgb="FF000000"/>
        <rFont val="Arial"/>
        <family val="2"/>
      </rPr>
      <t xml:space="preserve">5431, 5265, </t>
    </r>
    <r>
      <rPr>
        <b/>
        <sz val="11"/>
        <color theme="1"/>
        <rFont val="Arial"/>
        <family val="2"/>
      </rPr>
      <t>5380,</t>
    </r>
    <r>
      <rPr>
        <b/>
        <sz val="11"/>
        <color rgb="FF000000"/>
        <rFont val="Arial"/>
        <family val="2"/>
      </rPr>
      <t xml:space="preserve"> 5206, 5208, 5173, 5366, 5389, 5390, 5448</t>
    </r>
    <r>
      <rPr>
        <sz val="11"/>
        <color rgb="FF000000"/>
        <rFont val="Arial"/>
        <family val="2"/>
      </rPr>
      <t xml:space="preserve"> (10 CIDs total)</t>
    </r>
  </si>
  <si>
    <r>
      <rPr>
        <b/>
        <sz val="11"/>
        <color rgb="FF000000"/>
        <rFont val="Arial"/>
        <family val="2"/>
      </rPr>
      <t>5007,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5008,</t>
    </r>
    <r>
      <rPr>
        <sz val="11"/>
        <color rgb="FF000000"/>
        <rFont val="Arial"/>
        <family val="2"/>
      </rPr>
      <t xml:space="preserve"> 5010E, </t>
    </r>
    <r>
      <rPr>
        <b/>
        <sz val="11"/>
        <color rgb="FF000000"/>
        <rFont val="Arial"/>
        <family val="2"/>
      </rPr>
      <t>5037,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5041,</t>
    </r>
    <r>
      <rPr>
        <sz val="11"/>
        <color rgb="FF000000"/>
        <rFont val="Arial"/>
        <family val="2"/>
      </rPr>
      <t xml:space="preserve"> 5048E, </t>
    </r>
    <r>
      <rPr>
        <b/>
        <sz val="11"/>
        <color rgb="FF000000"/>
        <rFont val="Arial"/>
        <family val="2"/>
      </rPr>
      <t>5132,</t>
    </r>
    <r>
      <rPr>
        <sz val="11"/>
        <color rgb="FF000000"/>
        <rFont val="Arial"/>
        <family val="2"/>
      </rPr>
      <t xml:space="preserve"> 5141E, 5162E, </t>
    </r>
    <r>
      <rPr>
        <b/>
        <sz val="11"/>
        <color rgb="FF000000"/>
        <rFont val="Arial"/>
        <family val="2"/>
      </rPr>
      <t>5164,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5165,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5167,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5168</t>
    </r>
    <r>
      <rPr>
        <sz val="11"/>
        <color rgb="FF000000"/>
        <rFont val="Arial"/>
        <family val="2"/>
      </rPr>
      <t xml:space="preserve"> (13 CIDs total)</t>
    </r>
  </si>
  <si>
    <r>
      <rPr>
        <b/>
        <sz val="11"/>
        <color rgb="FF000000"/>
        <rFont val="Arial"/>
        <family val="2"/>
      </rPr>
      <t>5016,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5027</t>
    </r>
    <r>
      <rPr>
        <sz val="11"/>
        <color rgb="FF000000"/>
        <rFont val="Arial"/>
        <family val="2"/>
      </rPr>
      <t xml:space="preserve"> and </t>
    </r>
    <r>
      <rPr>
        <b/>
        <sz val="11"/>
        <color rgb="FF000000"/>
        <rFont val="Arial"/>
        <family val="2"/>
      </rPr>
      <t>5036</t>
    </r>
    <r>
      <rPr>
        <sz val="11"/>
        <color rgb="FF000000"/>
        <rFont val="Arial"/>
        <family val="2"/>
      </rPr>
      <t xml:space="preserve"> (3 CIDs total)</t>
    </r>
  </si>
  <si>
    <t>DUPLICATES:</t>
  </si>
  <si>
    <r>
      <rPr>
        <b/>
        <sz val="10"/>
        <color rgb="FF0070C0"/>
        <rFont val="Arial"/>
        <family val="2"/>
      </rPr>
      <t>BLUE</t>
    </r>
    <r>
      <rPr>
        <sz val="10"/>
        <color rgb="FF000000"/>
        <rFont val="Arial"/>
        <family val="2"/>
      </rPr>
      <t xml:space="preserve"> is a duplicate, so todo not needed unless it is an intentional redo.</t>
    </r>
  </si>
  <si>
    <r>
      <rPr>
        <sz val="10"/>
        <color theme="5" tint="-0.249977111117893"/>
        <rFont val="Arial"/>
        <family val="2"/>
      </rPr>
      <t>RED</t>
    </r>
    <r>
      <rPr>
        <sz val="10"/>
        <color rgb="FF000000"/>
        <rFont val="Arial"/>
        <family val="2"/>
      </rPr>
      <t xml:space="preserve"> is a challenging CID todo (might need some support)</t>
    </r>
  </si>
  <si>
    <t>JS/TGaz (Unassigned)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</si>
</sst>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4">
    <font>
      <sz val="10"/>
      <color rgb="FF000000"/>
      <name val="Arial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FFFFFF"/>
      <name val="Arial"/>
      <family val="2"/>
    </font>
    <font>
      <sz val="10"/>
      <color rgb="FFFFFFFF"/>
      <name val="Arial"/>
      <family val="2"/>
    </font>
    <font>
      <sz val="10"/>
      <name val="Arial"/>
      <family val="2"/>
    </font>
    <font>
      <b/>
      <sz val="10"/>
      <color rgb="FFFFFFFF"/>
      <name val="Arial"/>
      <family val="2"/>
    </font>
    <font>
      <b/>
      <sz val="10"/>
      <color theme="1"/>
      <name val="Arial"/>
      <family val="2"/>
    </font>
    <font>
      <sz val="10"/>
      <color rgb="FF22222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color theme="4" tint="-0.249977111117893"/>
      <name val="Arial"/>
      <family val="2"/>
    </font>
    <font>
      <sz val="10"/>
      <color theme="4"/>
      <name val="Arial"/>
      <family val="2"/>
    </font>
    <font>
      <sz val="10"/>
      <color rgb="FFFF0000"/>
      <name val="Arial"/>
      <family val="2"/>
    </font>
    <font>
      <sz val="10"/>
      <color theme="7"/>
      <name val="Arial"/>
      <family val="2"/>
    </font>
    <font>
      <sz val="8"/>
      <name val="Arial"/>
      <family val="2"/>
    </font>
    <font>
      <sz val="11"/>
      <color theme="1"/>
      <name val="Arial (Body)"/>
    </font>
    <font>
      <sz val="11"/>
      <color rgb="FF000000"/>
      <name val="Arial (Body)"/>
    </font>
    <font>
      <b/>
      <sz val="11"/>
      <color rgb="FF000000"/>
      <name val="Arial (Body)"/>
    </font>
    <font>
      <b/>
      <sz val="11"/>
      <color theme="1"/>
      <name val="Arial (Body)"/>
    </font>
    <font>
      <b/>
      <sz val="11"/>
      <color rgb="FF3F3F3F"/>
      <name val="Arial"/>
      <family val="2"/>
      <scheme val="minor"/>
    </font>
    <font>
      <sz val="10"/>
      <color rgb="FF000000"/>
      <name val="Arial"/>
      <family val="2"/>
      <scheme val="major"/>
    </font>
    <font>
      <sz val="11"/>
      <color theme="1"/>
      <name val="Arial"/>
      <family val="2"/>
      <scheme val="major"/>
    </font>
    <font>
      <b/>
      <sz val="11"/>
      <color rgb="FF000000"/>
      <name val="Arial"/>
      <family val="2"/>
    </font>
    <font>
      <b/>
      <sz val="11"/>
      <color theme="4"/>
      <name val="Arial"/>
      <family val="2"/>
    </font>
    <font>
      <sz val="12"/>
      <color rgb="FF000000"/>
      <name val="Arial"/>
      <family val="2"/>
    </font>
    <font>
      <b/>
      <sz val="10"/>
      <color theme="4"/>
      <name val="Arial"/>
      <family val="2"/>
    </font>
    <font>
      <b/>
      <sz val="11"/>
      <color theme="1"/>
      <name val="Arial"/>
      <family val="2"/>
    </font>
    <font>
      <b/>
      <sz val="10"/>
      <color rgb="FF0070C0"/>
      <name val="Arial"/>
      <family val="2"/>
    </font>
    <font>
      <sz val="10"/>
      <color theme="5" tint="-0.249977111117893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434343"/>
        <bgColor rgb="FF434343"/>
      </patternFill>
    </fill>
    <fill>
      <patternFill patternType="solid">
        <fgColor rgb="FFFFFFFF"/>
        <bgColor rgb="FFFFFFFF"/>
      </patternFill>
    </fill>
    <fill>
      <patternFill patternType="solid">
        <fgColor rgb="FFD9D2E9"/>
        <bgColor rgb="FFD9D2E9"/>
      </patternFill>
    </fill>
    <fill>
      <patternFill patternType="solid">
        <fgColor rgb="FFD9EAD3"/>
        <bgColor rgb="FFD9EAD3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rgb="FFD9D2E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40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2" borderId="0" xfId="0" applyFont="1" applyFill="1" applyAlignment="1"/>
    <xf numFmtId="0" fontId="2" fillId="0" borderId="1" xfId="0" applyFont="1" applyBorder="1" applyAlignment="1"/>
    <xf numFmtId="0" fontId="2" fillId="4" borderId="1" xfId="0" applyFont="1" applyFill="1" applyBorder="1" applyAlignment="1"/>
    <xf numFmtId="0" fontId="5" fillId="0" borderId="1" xfId="0" applyFont="1" applyBorder="1" applyAlignment="1"/>
    <xf numFmtId="0" fontId="2" fillId="5" borderId="1" xfId="0" applyFont="1" applyFill="1" applyBorder="1" applyAlignment="1"/>
    <xf numFmtId="0" fontId="2" fillId="0" borderId="1" xfId="0" applyFont="1" applyBorder="1"/>
    <xf numFmtId="0" fontId="5" fillId="0" borderId="1" xfId="0" applyFont="1" applyBorder="1"/>
    <xf numFmtId="0" fontId="6" fillId="2" borderId="2" xfId="0" applyFont="1" applyFill="1" applyBorder="1" applyAlignment="1"/>
    <xf numFmtId="0" fontId="8" fillId="3" borderId="2" xfId="0" applyFont="1" applyFill="1" applyBorder="1" applyAlignment="1"/>
    <xf numFmtId="1" fontId="7" fillId="0" borderId="2" xfId="0" applyNumberFormat="1" applyFont="1" applyBorder="1" applyAlignment="1"/>
    <xf numFmtId="0" fontId="5" fillId="0" borderId="2" xfId="0" applyFont="1" applyBorder="1" applyAlignment="1"/>
    <xf numFmtId="0" fontId="5" fillId="0" borderId="2" xfId="0" applyFont="1" applyBorder="1"/>
    <xf numFmtId="0" fontId="2" fillId="0" borderId="2" xfId="0" applyFont="1" applyBorder="1"/>
    <xf numFmtId="0" fontId="7" fillId="0" borderId="2" xfId="0" applyFont="1" applyBorder="1" applyAlignment="1"/>
    <xf numFmtId="0" fontId="1" fillId="0" borderId="2" xfId="0" applyFont="1" applyBorder="1" applyAlignment="1"/>
    <xf numFmtId="0" fontId="7" fillId="0" borderId="2" xfId="0" applyFont="1" applyBorder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5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1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Font="1" applyFill="1" applyAlignment="1"/>
    <xf numFmtId="0" fontId="4" fillId="0" borderId="0" xfId="0" applyFont="1" applyFill="1"/>
    <xf numFmtId="0" fontId="0" fillId="0" borderId="3" xfId="0" applyFont="1" applyBorder="1" applyAlignment="1"/>
    <xf numFmtId="0" fontId="0" fillId="0" borderId="3" xfId="0" applyFont="1" applyFill="1" applyBorder="1" applyAlignment="1"/>
    <xf numFmtId="0" fontId="4" fillId="3" borderId="3" xfId="0" applyFont="1" applyFill="1" applyBorder="1"/>
    <xf numFmtId="0" fontId="4" fillId="0" borderId="3" xfId="0" applyFont="1" applyFill="1" applyBorder="1"/>
    <xf numFmtId="0" fontId="0" fillId="0" borderId="0" xfId="0" applyFont="1" applyBorder="1" applyAlignment="1"/>
    <xf numFmtId="0" fontId="0" fillId="0" borderId="4" xfId="0" applyFont="1" applyBorder="1" applyAlignment="1"/>
    <xf numFmtId="0" fontId="5" fillId="0" borderId="4" xfId="0" applyFont="1" applyBorder="1" applyAlignment="1">
      <alignment horizontal="left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0" fillId="0" borderId="0" xfId="0" applyFont="1" applyAlignment="1"/>
    <xf numFmtId="0" fontId="1" fillId="0" borderId="5" xfId="0" applyFont="1" applyFill="1" applyBorder="1" applyAlignment="1"/>
    <xf numFmtId="0" fontId="3" fillId="0" borderId="0" xfId="0" applyFont="1" applyFill="1"/>
    <xf numFmtId="0" fontId="0" fillId="0" borderId="0" xfId="0" applyFont="1" applyFill="1" applyBorder="1" applyAlignment="1"/>
    <xf numFmtId="0" fontId="14" fillId="7" borderId="0" xfId="0" applyFont="1" applyFill="1" applyAlignment="1"/>
    <xf numFmtId="0" fontId="9" fillId="0" borderId="0" xfId="0" applyFont="1" applyFill="1" applyBorder="1" applyAlignment="1"/>
    <xf numFmtId="0" fontId="15" fillId="0" borderId="0" xfId="0" applyFont="1" applyFill="1" applyBorder="1" applyAlignment="1"/>
    <xf numFmtId="0" fontId="3" fillId="0" borderId="0" xfId="0" applyFont="1" applyFill="1" applyBorder="1" applyAlignment="1"/>
    <xf numFmtId="0" fontId="0" fillId="0" borderId="0" xfId="0" applyFont="1" applyAlignment="1">
      <alignment horizontal="center"/>
    </xf>
    <xf numFmtId="0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/>
    </xf>
    <xf numFmtId="0" fontId="0" fillId="0" borderId="0" xfId="0" applyNumberFormat="1" applyFill="1" applyBorder="1"/>
    <xf numFmtId="0" fontId="0" fillId="0" borderId="0" xfId="0" applyNumberForma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13" fillId="7" borderId="0" xfId="0" applyFont="1" applyFill="1" applyAlignment="1"/>
    <xf numFmtId="0" fontId="13" fillId="7" borderId="0" xfId="0" applyFont="1" applyFill="1" applyBorder="1" applyAlignment="1"/>
    <xf numFmtId="0" fontId="0" fillId="0" borderId="0" xfId="0" applyFont="1" applyAlignment="1">
      <alignment horizontal="left"/>
    </xf>
    <xf numFmtId="0" fontId="13" fillId="7" borderId="3" xfId="0" applyFont="1" applyFill="1" applyBorder="1" applyAlignment="1"/>
    <xf numFmtId="0" fontId="10" fillId="0" borderId="3" xfId="0" applyFont="1" applyBorder="1" applyAlignment="1"/>
    <xf numFmtId="0" fontId="9" fillId="0" borderId="3" xfId="0" applyFont="1" applyBorder="1" applyAlignment="1"/>
    <xf numFmtId="0" fontId="14" fillId="7" borderId="7" xfId="0" applyFont="1" applyFill="1" applyBorder="1" applyAlignment="1"/>
    <xf numFmtId="0" fontId="14" fillId="7" borderId="6" xfId="0" applyFont="1" applyFill="1" applyBorder="1" applyAlignment="1"/>
    <xf numFmtId="0" fontId="6" fillId="2" borderId="0" xfId="0" applyFont="1" applyFill="1" applyBorder="1" applyAlignment="1"/>
    <xf numFmtId="0" fontId="2" fillId="0" borderId="0" xfId="0" applyFont="1" applyBorder="1"/>
    <xf numFmtId="0" fontId="9" fillId="0" borderId="0" xfId="0" applyFont="1" applyAlignment="1"/>
    <xf numFmtId="0" fontId="1" fillId="0" borderId="8" xfId="0" applyFont="1" applyBorder="1" applyAlignment="1"/>
    <xf numFmtId="0" fontId="14" fillId="7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0" fillId="0" borderId="0" xfId="0" applyFont="1" applyFill="1" applyBorder="1" applyAlignment="1"/>
    <xf numFmtId="0" fontId="0" fillId="9" borderId="0" xfId="0" applyFont="1" applyFill="1" applyBorder="1" applyAlignment="1"/>
    <xf numFmtId="0" fontId="1" fillId="0" borderId="5" xfId="0" applyFont="1" applyBorder="1" applyAlignment="1"/>
    <xf numFmtId="0" fontId="0" fillId="10" borderId="3" xfId="0" applyFont="1" applyFill="1" applyBorder="1" applyAlignment="1"/>
    <xf numFmtId="0" fontId="14" fillId="9" borderId="0" xfId="0" applyFont="1" applyFill="1" applyBorder="1" applyAlignment="1">
      <alignment horizontal="center"/>
    </xf>
    <xf numFmtId="0" fontId="14" fillId="9" borderId="0" xfId="0" applyFont="1" applyFill="1" applyAlignment="1"/>
    <xf numFmtId="0" fontId="0" fillId="9" borderId="3" xfId="0" applyFont="1" applyFill="1" applyBorder="1" applyAlignment="1"/>
    <xf numFmtId="0" fontId="10" fillId="0" borderId="0" xfId="0" applyFont="1" applyAlignment="1">
      <alignment wrapText="1"/>
    </xf>
    <xf numFmtId="0" fontId="7" fillId="0" borderId="9" xfId="0" applyFont="1" applyBorder="1"/>
    <xf numFmtId="0" fontId="0" fillId="6" borderId="3" xfId="0" applyFont="1" applyFill="1" applyBorder="1" applyAlignment="1"/>
    <xf numFmtId="0" fontId="2" fillId="0" borderId="10" xfId="0" applyFont="1" applyBorder="1"/>
    <xf numFmtId="0" fontId="0" fillId="8" borderId="3" xfId="0" applyFont="1" applyFill="1" applyBorder="1" applyAlignment="1"/>
    <xf numFmtId="0" fontId="10" fillId="8" borderId="3" xfId="0" applyFont="1" applyFill="1" applyBorder="1" applyAlignment="1"/>
    <xf numFmtId="0" fontId="12" fillId="0" borderId="0" xfId="0" applyFont="1" applyFill="1" applyBorder="1" applyAlignment="1">
      <alignment horizontal="left"/>
    </xf>
    <xf numFmtId="0" fontId="11" fillId="0" borderId="0" xfId="0" applyFont="1" applyAlignment="1">
      <alignment horizontal="right"/>
    </xf>
    <xf numFmtId="0" fontId="3" fillId="2" borderId="0" xfId="0" applyFont="1" applyFill="1" applyAlignment="1">
      <alignment horizontal="right"/>
    </xf>
    <xf numFmtId="0" fontId="3" fillId="0" borderId="0" xfId="0" applyNumberFormat="1" applyFont="1" applyFill="1" applyBorder="1" applyAlignment="1">
      <alignment horizontal="right"/>
    </xf>
    <xf numFmtId="0" fontId="0" fillId="0" borderId="0" xfId="0" applyFont="1" applyAlignment="1">
      <alignment horizontal="right"/>
    </xf>
    <xf numFmtId="0" fontId="1" fillId="0" borderId="4" xfId="0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0" fontId="7" fillId="11" borderId="1" xfId="0" applyFont="1" applyFill="1" applyBorder="1" applyAlignment="1"/>
    <xf numFmtId="0" fontId="5" fillId="0" borderId="0" xfId="0" applyFont="1" applyBorder="1" applyAlignment="1"/>
    <xf numFmtId="0" fontId="7" fillId="0" borderId="0" xfId="0" applyFont="1" applyBorder="1"/>
    <xf numFmtId="0" fontId="1" fillId="10" borderId="0" xfId="0" applyFont="1" applyFill="1" applyBorder="1" applyAlignment="1"/>
    <xf numFmtId="0" fontId="7" fillId="10" borderId="0" xfId="0" applyFont="1" applyFill="1" applyBorder="1"/>
    <xf numFmtId="0" fontId="7" fillId="12" borderId="0" xfId="0" applyFont="1" applyFill="1" applyBorder="1"/>
    <xf numFmtId="0" fontId="10" fillId="0" borderId="0" xfId="0" applyNumberFormat="1" applyFont="1" applyFill="1" applyBorder="1" applyAlignment="1">
      <alignment horizontal="center"/>
    </xf>
    <xf numFmtId="0" fontId="20" fillId="0" borderId="0" xfId="0" applyFont="1" applyFill="1" applyBorder="1"/>
    <xf numFmtId="16" fontId="21" fillId="0" borderId="0" xfId="0" applyNumberFormat="1" applyFont="1" applyFill="1" applyBorder="1"/>
    <xf numFmtId="0" fontId="21" fillId="0" borderId="0" xfId="0" applyNumberFormat="1" applyFont="1" applyFill="1" applyBorder="1" applyAlignment="1">
      <alignment horizontal="right"/>
    </xf>
    <xf numFmtId="0" fontId="21" fillId="0" borderId="0" xfId="0" applyFont="1" applyFill="1" applyBorder="1" applyAlignment="1">
      <alignment horizontal="right"/>
    </xf>
    <xf numFmtId="0" fontId="21" fillId="0" borderId="0" xfId="0" applyFont="1" applyAlignment="1">
      <alignment horizontal="right"/>
    </xf>
    <xf numFmtId="0" fontId="21" fillId="0" borderId="0" xfId="0" applyFont="1" applyFill="1" applyAlignment="1">
      <alignment horizontal="right"/>
    </xf>
    <xf numFmtId="0" fontId="20" fillId="0" borderId="0" xfId="0" applyNumberFormat="1" applyFont="1" applyFill="1" applyBorder="1" applyAlignment="1">
      <alignment horizontal="right"/>
    </xf>
    <xf numFmtId="0" fontId="21" fillId="0" borderId="0" xfId="0" applyFont="1" applyAlignment="1"/>
    <xf numFmtId="0" fontId="22" fillId="0" borderId="8" xfId="0" applyFont="1" applyBorder="1" applyAlignment="1"/>
    <xf numFmtId="0" fontId="21" fillId="0" borderId="6" xfId="0" applyFont="1" applyBorder="1" applyAlignment="1"/>
    <xf numFmtId="0" fontId="7" fillId="0" borderId="0" xfId="0" applyFont="1" applyFill="1" applyBorder="1" applyAlignment="1"/>
    <xf numFmtId="0" fontId="1" fillId="0" borderId="0" xfId="0" applyFont="1" applyFill="1" applyBorder="1" applyAlignment="1"/>
    <xf numFmtId="16" fontId="11" fillId="0" borderId="0" xfId="0" applyNumberFormat="1" applyFont="1" applyAlignment="1"/>
    <xf numFmtId="0" fontId="1" fillId="0" borderId="2" xfId="0" applyFont="1" applyFill="1" applyBorder="1" applyAlignment="1"/>
    <xf numFmtId="0" fontId="0" fillId="0" borderId="2" xfId="0" applyFont="1" applyBorder="1" applyAlignment="1"/>
    <xf numFmtId="0" fontId="10" fillId="0" borderId="0" xfId="0" applyFont="1" applyAlignment="1">
      <alignment horizontal="right"/>
    </xf>
    <xf numFmtId="0" fontId="9" fillId="9" borderId="0" xfId="0" applyFont="1" applyFill="1" applyBorder="1" applyAlignment="1"/>
    <xf numFmtId="0" fontId="11" fillId="6" borderId="0" xfId="0" applyFont="1" applyFill="1" applyAlignment="1">
      <alignment vertical="center" wrapText="1"/>
    </xf>
    <xf numFmtId="0" fontId="11" fillId="6" borderId="0" xfId="0" applyFont="1" applyFill="1" applyAlignment="1">
      <alignment vertical="center"/>
    </xf>
    <xf numFmtId="0" fontId="11" fillId="6" borderId="0" xfId="0" applyFont="1" applyFill="1" applyAlignment="1"/>
    <xf numFmtId="0" fontId="12" fillId="6" borderId="0" xfId="0" applyFont="1" applyFill="1" applyBorder="1" applyAlignment="1">
      <alignment horizontal="left"/>
    </xf>
    <xf numFmtId="0" fontId="11" fillId="12" borderId="0" xfId="0" applyFont="1" applyFill="1" applyAlignment="1"/>
    <xf numFmtId="0" fontId="12" fillId="12" borderId="0" xfId="0" applyFont="1" applyFill="1" applyBorder="1" applyAlignment="1">
      <alignment horizontal="left"/>
    </xf>
    <xf numFmtId="0" fontId="23" fillId="0" borderId="0" xfId="0" applyFont="1" applyFill="1" applyBorder="1"/>
    <xf numFmtId="0" fontId="11" fillId="0" borderId="0" xfId="0" applyFont="1" applyFill="1" applyAlignment="1"/>
    <xf numFmtId="0" fontId="11" fillId="0" borderId="0" xfId="0" applyFont="1" applyFill="1" applyAlignment="1">
      <alignment horizontal="right"/>
    </xf>
    <xf numFmtId="0" fontId="25" fillId="0" borderId="0" xfId="0" applyFont="1" applyAlignment="1">
      <alignment horizontal="right"/>
    </xf>
    <xf numFmtId="0" fontId="26" fillId="0" borderId="0" xfId="0" applyNumberFormat="1" applyFont="1" applyFill="1" applyBorder="1" applyAlignment="1">
      <alignment horizontal="right"/>
    </xf>
    <xf numFmtId="0" fontId="9" fillId="0" borderId="0" xfId="0" applyFont="1" applyFill="1" applyAlignment="1"/>
    <xf numFmtId="0" fontId="27" fillId="0" borderId="0" xfId="0" applyFont="1" applyFill="1" applyAlignment="1"/>
    <xf numFmtId="0" fontId="29" fillId="0" borderId="0" xfId="0" applyFont="1" applyAlignment="1">
      <alignment horizontal="right"/>
    </xf>
    <xf numFmtId="164" fontId="9" fillId="0" borderId="0" xfId="0" applyNumberFormat="1" applyFont="1" applyFill="1" applyAlignment="1"/>
    <xf numFmtId="0" fontId="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4" fillId="13" borderId="0" xfId="0" applyFont="1" applyFill="1" applyBorder="1" applyAlignment="1">
      <alignment horizontal="center"/>
    </xf>
    <xf numFmtId="1" fontId="14" fillId="13" borderId="0" xfId="0" applyNumberFormat="1" applyFont="1" applyFill="1" applyBorder="1" applyAlignment="1">
      <alignment horizontal="center" vertical="top" wrapText="1"/>
    </xf>
    <xf numFmtId="0" fontId="14" fillId="13" borderId="0" xfId="0" applyFont="1" applyFill="1" applyAlignment="1">
      <alignment horizontal="center"/>
    </xf>
    <xf numFmtId="0" fontId="9" fillId="0" borderId="0" xfId="0" applyFont="1" applyBorder="1" applyAlignment="1">
      <alignment horizontal="center"/>
    </xf>
    <xf numFmtId="0" fontId="13" fillId="14" borderId="11" xfId="0" applyFont="1" applyFill="1" applyBorder="1" applyAlignment="1">
      <alignment horizontal="center"/>
    </xf>
    <xf numFmtId="0" fontId="13" fillId="14" borderId="12" xfId="0" applyFont="1" applyFill="1" applyBorder="1" applyAlignment="1">
      <alignment horizontal="center"/>
    </xf>
    <xf numFmtId="0" fontId="13" fillId="14" borderId="13" xfId="0" applyFont="1" applyFill="1" applyBorder="1" applyAlignment="1">
      <alignment horizontal="center"/>
    </xf>
    <xf numFmtId="0" fontId="0" fillId="14" borderId="0" xfId="0" applyFont="1" applyFill="1" applyAlignment="1">
      <alignment horizontal="center"/>
    </xf>
    <xf numFmtId="0" fontId="0" fillId="0" borderId="0" xfId="0" applyFont="1" applyBorder="1" applyAlignment="1">
      <alignment horizontal="left"/>
    </xf>
    <xf numFmtId="0" fontId="29" fillId="0" borderId="0" xfId="0" applyFont="1" applyAlignment="1"/>
    <xf numFmtId="0" fontId="1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US" b="0">
                <a:solidFill>
                  <a:srgbClr val="757575"/>
                </a:solidFill>
                <a:latin typeface="+mn-lt"/>
              </a:rPr>
              <a:t>Technical CIDs Completed and Motioned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Motioned</c:v>
          </c:tx>
          <c:spPr>
            <a:solidFill>
              <a:srgbClr val="4285F4"/>
            </a:solidFill>
          </c:spPr>
          <c:invertIfNegative val="1"/>
          <c:cat>
            <c:strRef>
              <c:f>'CID Leaderboard'!$A$3:$A$22</c:f>
              <c:strCache>
                <c:ptCount val="20"/>
                <c:pt idx="0">
                  <c:v>Nehru Bhandaru</c:v>
                </c:pt>
                <c:pt idx="1">
                  <c:v>Assaf Kasher</c:v>
                </c:pt>
                <c:pt idx="2">
                  <c:v>Dibakar Das</c:v>
                </c:pt>
                <c:pt idx="3">
                  <c:v>Ali Rasissini</c:v>
                </c:pt>
                <c:pt idx="4">
                  <c:v>Erik Lindskog</c:v>
                </c:pt>
                <c:pt idx="5">
                  <c:v>Christian Berger</c:v>
                </c:pt>
                <c:pt idx="6">
                  <c:v>Jonathan Segev</c:v>
                </c:pt>
                <c:pt idx="7">
                  <c:v>Tianyu Wu</c:v>
                </c:pt>
                <c:pt idx="8">
                  <c:v>Youhan Kim</c:v>
                </c:pt>
                <c:pt idx="9">
                  <c:v>Qi Wang</c:v>
                </c:pt>
                <c:pt idx="10">
                  <c:v>Steve Shellhammer</c:v>
                </c:pt>
                <c:pt idx="11">
                  <c:v>Ganesh Venkatesan</c:v>
                </c:pt>
                <c:pt idx="12">
                  <c:v>Niranjan Grandhe</c:v>
                </c:pt>
                <c:pt idx="13">
                  <c:v>Girish Madpuwar</c:v>
                </c:pt>
                <c:pt idx="14">
                  <c:v>Yongho Seok</c:v>
                </c:pt>
                <c:pt idx="15">
                  <c:v>Feng Jiang</c:v>
                </c:pt>
                <c:pt idx="16">
                  <c:v>ChaoChun</c:v>
                </c:pt>
                <c:pt idx="17">
                  <c:v>Roy Want</c:v>
                </c:pt>
                <c:pt idx="18">
                  <c:v>Qinghua Li</c:v>
                </c:pt>
                <c:pt idx="19">
                  <c:v>Jerome Henry</c:v>
                </c:pt>
              </c:strCache>
            </c:strRef>
          </c:cat>
          <c:val>
            <c:numRef>
              <c:f>'CID Leaderboard'!$I$3:$I$22</c:f>
              <c:numCache>
                <c:formatCode>General</c:formatCode>
                <c:ptCount val="20"/>
                <c:pt idx="0">
                  <c:v>40</c:v>
                </c:pt>
                <c:pt idx="1">
                  <c:v>36</c:v>
                </c:pt>
                <c:pt idx="2">
                  <c:v>32</c:v>
                </c:pt>
                <c:pt idx="3">
                  <c:v>31</c:v>
                </c:pt>
                <c:pt idx="4">
                  <c:v>25</c:v>
                </c:pt>
                <c:pt idx="5">
                  <c:v>20</c:v>
                </c:pt>
                <c:pt idx="6">
                  <c:v>13</c:v>
                </c:pt>
                <c:pt idx="7">
                  <c:v>12</c:v>
                </c:pt>
                <c:pt idx="8">
                  <c:v>10</c:v>
                </c:pt>
                <c:pt idx="9">
                  <c:v>8</c:v>
                </c:pt>
                <c:pt idx="10">
                  <c:v>6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54A2-2046-BB41-004E276B078E}"/>
            </c:ext>
          </c:extLst>
        </c:ser>
        <c:ser>
          <c:idx val="1"/>
          <c:order val="1"/>
          <c:tx>
            <c:v>Assigned</c:v>
          </c:tx>
          <c:invertIfNegative val="0"/>
          <c:cat>
            <c:strRef>
              <c:f>'CID Leaderboard'!$A$3:$A$22</c:f>
              <c:strCache>
                <c:ptCount val="20"/>
                <c:pt idx="0">
                  <c:v>Nehru Bhandaru</c:v>
                </c:pt>
                <c:pt idx="1">
                  <c:v>Assaf Kasher</c:v>
                </c:pt>
                <c:pt idx="2">
                  <c:v>Dibakar Das</c:v>
                </c:pt>
                <c:pt idx="3">
                  <c:v>Ali Rasissini</c:v>
                </c:pt>
                <c:pt idx="4">
                  <c:v>Erik Lindskog</c:v>
                </c:pt>
                <c:pt idx="5">
                  <c:v>Christian Berger</c:v>
                </c:pt>
                <c:pt idx="6">
                  <c:v>Jonathan Segev</c:v>
                </c:pt>
                <c:pt idx="7">
                  <c:v>Tianyu Wu</c:v>
                </c:pt>
                <c:pt idx="8">
                  <c:v>Youhan Kim</c:v>
                </c:pt>
                <c:pt idx="9">
                  <c:v>Qi Wang</c:v>
                </c:pt>
                <c:pt idx="10">
                  <c:v>Steve Shellhammer</c:v>
                </c:pt>
                <c:pt idx="11">
                  <c:v>Ganesh Venkatesan</c:v>
                </c:pt>
                <c:pt idx="12">
                  <c:v>Niranjan Grandhe</c:v>
                </c:pt>
                <c:pt idx="13">
                  <c:v>Girish Madpuwar</c:v>
                </c:pt>
                <c:pt idx="14">
                  <c:v>Yongho Seok</c:v>
                </c:pt>
                <c:pt idx="15">
                  <c:v>Feng Jiang</c:v>
                </c:pt>
                <c:pt idx="16">
                  <c:v>ChaoChun</c:v>
                </c:pt>
                <c:pt idx="17">
                  <c:v>Roy Want</c:v>
                </c:pt>
                <c:pt idx="18">
                  <c:v>Qinghua Li</c:v>
                </c:pt>
                <c:pt idx="19">
                  <c:v>Jerome Henry</c:v>
                </c:pt>
              </c:strCache>
            </c:strRef>
          </c:cat>
          <c:val>
            <c:numRef>
              <c:f>'CID Leaderboard'!$J$3:$J$19</c:f>
              <c:numCache>
                <c:formatCode>General</c:formatCode>
                <c:ptCount val="17"/>
                <c:pt idx="0">
                  <c:v>40</c:v>
                </c:pt>
                <c:pt idx="1">
                  <c:v>42</c:v>
                </c:pt>
                <c:pt idx="2">
                  <c:v>32</c:v>
                </c:pt>
                <c:pt idx="3">
                  <c:v>31</c:v>
                </c:pt>
                <c:pt idx="4">
                  <c:v>34</c:v>
                </c:pt>
                <c:pt idx="5">
                  <c:v>20</c:v>
                </c:pt>
                <c:pt idx="6">
                  <c:v>22</c:v>
                </c:pt>
                <c:pt idx="7">
                  <c:v>12</c:v>
                </c:pt>
                <c:pt idx="8">
                  <c:v>10</c:v>
                </c:pt>
                <c:pt idx="9">
                  <c:v>8</c:v>
                </c:pt>
                <c:pt idx="1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91-EB46-AD0F-29ED10F7D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7904702"/>
        <c:axId val="1675526647"/>
      </c:barChart>
      <c:catAx>
        <c:axId val="199790470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75526647"/>
        <c:crosses val="autoZero"/>
        <c:auto val="1"/>
        <c:lblAlgn val="ctr"/>
        <c:lblOffset val="100"/>
        <c:noMultiLvlLbl val="1"/>
      </c:catAx>
      <c:valAx>
        <c:axId val="167552664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9790470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TODO CHART</a:t>
            </a:r>
            <a:r>
              <a:rPr lang="en-US" baseline="0"/>
              <a:t> (After strawpolls)</a:t>
            </a: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'CID Leaderboard'!$A$3:$A$22</c:f>
              <c:strCache>
                <c:ptCount val="20"/>
                <c:pt idx="0">
                  <c:v>Nehru Bhandaru</c:v>
                </c:pt>
                <c:pt idx="1">
                  <c:v>Assaf Kasher</c:v>
                </c:pt>
                <c:pt idx="2">
                  <c:v>Dibakar Das</c:v>
                </c:pt>
                <c:pt idx="3">
                  <c:v>Ali Rasissini</c:v>
                </c:pt>
                <c:pt idx="4">
                  <c:v>Erik Lindskog</c:v>
                </c:pt>
                <c:pt idx="5">
                  <c:v>Christian Berger</c:v>
                </c:pt>
                <c:pt idx="6">
                  <c:v>Jonathan Segev</c:v>
                </c:pt>
                <c:pt idx="7">
                  <c:v>Tianyu Wu</c:v>
                </c:pt>
                <c:pt idx="8">
                  <c:v>Youhan Kim</c:v>
                </c:pt>
                <c:pt idx="9">
                  <c:v>Qi Wang</c:v>
                </c:pt>
                <c:pt idx="10">
                  <c:v>Steve Shellhammer</c:v>
                </c:pt>
                <c:pt idx="11">
                  <c:v>Ganesh Venkatesan</c:v>
                </c:pt>
                <c:pt idx="12">
                  <c:v>Niranjan Grandhe</c:v>
                </c:pt>
                <c:pt idx="13">
                  <c:v>Girish Madpuwar</c:v>
                </c:pt>
                <c:pt idx="14">
                  <c:v>Yongho Seok</c:v>
                </c:pt>
                <c:pt idx="15">
                  <c:v>Feng Jiang</c:v>
                </c:pt>
                <c:pt idx="16">
                  <c:v>ChaoChun</c:v>
                </c:pt>
                <c:pt idx="17">
                  <c:v>Roy Want</c:v>
                </c:pt>
                <c:pt idx="18">
                  <c:v>Qinghua Li</c:v>
                </c:pt>
                <c:pt idx="19">
                  <c:v>Jerome Henry</c:v>
                </c:pt>
              </c:strCache>
            </c:strRef>
          </c:cat>
          <c:val>
            <c:numRef>
              <c:f>'CID Leaderboard'!$O$3:$O$22</c:f>
              <c:numCache>
                <c:formatCode>General</c:formatCode>
                <c:ptCount val="20"/>
                <c:pt idx="0">
                  <c:v>0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9</c:v>
                </c:pt>
                <c:pt idx="5">
                  <c:v>0</c:v>
                </c:pt>
                <c:pt idx="6">
                  <c:v>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95-4DE7-A405-852C3EC02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7026991"/>
        <c:axId val="237025327"/>
      </c:barChart>
      <c:catAx>
        <c:axId val="2370269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025327"/>
        <c:crosses val="autoZero"/>
        <c:auto val="1"/>
        <c:lblAlgn val="ctr"/>
        <c:lblOffset val="100"/>
        <c:noMultiLvlLbl val="0"/>
      </c:catAx>
      <c:valAx>
        <c:axId val="2370253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0269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141576</xdr:colOff>
      <xdr:row>29</xdr:row>
      <xdr:rowOff>1876</xdr:rowOff>
    </xdr:from>
    <xdr:ext cx="5324475" cy="5067300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>
    <xdr:from>
      <xdr:col>9</xdr:col>
      <xdr:colOff>414867</xdr:colOff>
      <xdr:row>28</xdr:row>
      <xdr:rowOff>114301</xdr:rowOff>
    </xdr:from>
    <xdr:to>
      <xdr:col>15</xdr:col>
      <xdr:colOff>1090083</xdr:colOff>
      <xdr:row>44</xdr:row>
      <xdr:rowOff>139701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 summaryRight="0"/>
  </sheetPr>
  <dimension ref="A1:AD32"/>
  <sheetViews>
    <sheetView tabSelected="1" topLeftCell="B1" zoomScale="96" zoomScaleNormal="96" workbookViewId="0">
      <selection activeCell="B1" sqref="B1"/>
    </sheetView>
  </sheetViews>
  <sheetFormatPr defaultColWidth="14.5" defaultRowHeight="15.75" customHeight="1"/>
  <cols>
    <col min="1" max="1" width="35.5546875" customWidth="1"/>
    <col min="2" max="2" width="25.1640625" customWidth="1"/>
    <col min="3" max="3" width="20.33203125" customWidth="1"/>
    <col min="4" max="4" width="18.5" customWidth="1"/>
    <col min="5" max="5" width="20.1640625" customWidth="1"/>
    <col min="6" max="6" width="20.33203125" customWidth="1"/>
    <col min="7" max="7" width="17.1640625" customWidth="1"/>
    <col min="8" max="8" width="17.6640625" customWidth="1"/>
    <col min="9" max="9" width="24.33203125" customWidth="1"/>
    <col min="10" max="11" width="13.83203125" customWidth="1"/>
    <col min="12" max="12" width="31.6640625" customWidth="1"/>
    <col min="13" max="13" width="46.33203125" customWidth="1"/>
  </cols>
  <sheetData>
    <row r="1" spans="1:30" ht="15.75" customHeight="1">
      <c r="A1" s="1" t="s">
        <v>240</v>
      </c>
    </row>
    <row r="2" spans="1:30" ht="15.75" customHeight="1">
      <c r="A2" s="2"/>
      <c r="L2" s="30"/>
      <c r="M2" s="30"/>
      <c r="N2" s="30"/>
      <c r="O2" s="30"/>
      <c r="P2" s="30"/>
      <c r="Q2" s="30"/>
      <c r="R2" s="30"/>
      <c r="S2" s="31"/>
      <c r="T2" s="28"/>
      <c r="U2" s="28"/>
      <c r="V2" s="28"/>
      <c r="W2" s="28"/>
      <c r="X2" s="28"/>
      <c r="Y2" s="28"/>
      <c r="Z2" s="28"/>
      <c r="AA2" s="28"/>
      <c r="AB2" s="28"/>
      <c r="AC2" s="28"/>
    </row>
    <row r="3" spans="1:30" ht="15.75" customHeight="1">
      <c r="A3" s="3" t="s">
        <v>0</v>
      </c>
      <c r="B3" s="3" t="s">
        <v>1</v>
      </c>
      <c r="C3" s="3" t="s">
        <v>17</v>
      </c>
      <c r="D3" s="3" t="s">
        <v>79</v>
      </c>
      <c r="E3" s="3" t="s">
        <v>3</v>
      </c>
      <c r="F3" s="3" t="s">
        <v>4</v>
      </c>
      <c r="G3" s="3" t="s">
        <v>5</v>
      </c>
      <c r="H3" s="3" t="s">
        <v>11</v>
      </c>
      <c r="I3" s="3" t="s">
        <v>13</v>
      </c>
      <c r="J3" s="3" t="s">
        <v>14</v>
      </c>
      <c r="K3" s="3" t="s">
        <v>2</v>
      </c>
      <c r="L3" s="3" t="s">
        <v>6</v>
      </c>
      <c r="M3" s="27"/>
      <c r="N3" s="27"/>
      <c r="O3" s="27"/>
      <c r="P3" s="32"/>
      <c r="Q3" s="32"/>
      <c r="R3" s="32"/>
      <c r="S3" s="32"/>
      <c r="T3" s="33"/>
      <c r="U3" s="29"/>
      <c r="V3" s="29"/>
      <c r="W3" s="29"/>
      <c r="X3" s="29"/>
      <c r="Y3" s="29"/>
      <c r="Z3" s="29"/>
      <c r="AA3" s="29"/>
      <c r="AB3" s="29"/>
      <c r="AC3" s="29"/>
      <c r="AD3" s="29"/>
    </row>
    <row r="4" spans="1:30" ht="15.75" customHeight="1">
      <c r="A4" s="4" t="s">
        <v>7</v>
      </c>
      <c r="B4" s="5">
        <v>256</v>
      </c>
      <c r="C4" s="6">
        <v>63</v>
      </c>
      <c r="D4" s="4">
        <v>40</v>
      </c>
      <c r="E4" s="4">
        <v>32</v>
      </c>
      <c r="F4" s="4">
        <v>3</v>
      </c>
      <c r="G4" s="4">
        <f>'CID Leaderboard'!F25</f>
        <v>97</v>
      </c>
      <c r="H4" s="4"/>
      <c r="I4" s="4"/>
      <c r="J4" s="4"/>
      <c r="K4" s="4"/>
      <c r="L4" s="7">
        <f>SUM(C4:K4)</f>
        <v>235</v>
      </c>
      <c r="M4" s="27"/>
      <c r="N4" s="27"/>
      <c r="O4" s="27"/>
      <c r="P4" s="30"/>
      <c r="Q4" s="30"/>
      <c r="R4" s="30"/>
      <c r="S4" s="30"/>
      <c r="T4" s="30"/>
    </row>
    <row r="5" spans="1:30" ht="15.75" customHeight="1">
      <c r="A5" s="4" t="s">
        <v>9</v>
      </c>
      <c r="B5" s="5">
        <v>2</v>
      </c>
      <c r="C5" s="6"/>
      <c r="D5" s="6"/>
      <c r="E5" s="6"/>
      <c r="F5" s="6"/>
      <c r="G5" s="6">
        <v>2</v>
      </c>
      <c r="H5" s="6"/>
      <c r="I5" s="6"/>
      <c r="J5" s="6"/>
      <c r="K5" s="6"/>
      <c r="L5" s="7">
        <f t="shared" ref="L5:L6" si="0">SUM(C5:K5)</f>
        <v>2</v>
      </c>
      <c r="M5" s="27"/>
      <c r="N5" s="27"/>
      <c r="O5" s="27"/>
      <c r="P5" s="34"/>
      <c r="Q5" s="34"/>
      <c r="R5" s="34"/>
      <c r="S5" s="34"/>
      <c r="T5" s="34"/>
    </row>
    <row r="6" spans="1:30" ht="15.75" customHeight="1">
      <c r="A6" s="4" t="s">
        <v>8</v>
      </c>
      <c r="B6" s="5">
        <v>218</v>
      </c>
      <c r="C6" s="6">
        <v>10</v>
      </c>
      <c r="D6" s="6">
        <v>4</v>
      </c>
      <c r="E6" s="6">
        <v>13</v>
      </c>
      <c r="F6" s="6">
        <v>9</v>
      </c>
      <c r="G6" s="6">
        <v>182</v>
      </c>
      <c r="H6" s="6"/>
      <c r="I6" s="6"/>
      <c r="J6" s="6"/>
      <c r="K6" s="6"/>
      <c r="L6" s="7">
        <f t="shared" si="0"/>
        <v>218</v>
      </c>
      <c r="M6" s="27"/>
      <c r="N6" s="27"/>
      <c r="O6" s="27"/>
    </row>
    <row r="7" spans="1:30" ht="15.75" customHeight="1">
      <c r="A7" s="4" t="s">
        <v>10</v>
      </c>
      <c r="B7" s="5">
        <f>SUM(B4:B6)</f>
        <v>476</v>
      </c>
      <c r="C7" s="87">
        <f>SUM(C4:C6)</f>
        <v>73</v>
      </c>
      <c r="D7" s="87">
        <f>SUM(D4:D6)</f>
        <v>44</v>
      </c>
      <c r="E7" s="87">
        <f>SUM(E4:E6)</f>
        <v>45</v>
      </c>
      <c r="F7" s="87">
        <f>SUM(F4:F6)</f>
        <v>12</v>
      </c>
      <c r="G7" s="8"/>
      <c r="H7" s="8"/>
      <c r="I7" s="8"/>
      <c r="J7" s="8"/>
      <c r="K7" s="8"/>
      <c r="L7" s="9">
        <f>SUM(L4:L6)</f>
        <v>455</v>
      </c>
      <c r="M7" s="27"/>
      <c r="N7" s="27"/>
      <c r="O7" s="66"/>
    </row>
    <row r="8" spans="1:30" ht="15.75" customHeight="1">
      <c r="L8" s="2"/>
      <c r="M8" s="27"/>
      <c r="N8" s="27"/>
      <c r="O8" s="27"/>
    </row>
    <row r="9" spans="1:30" ht="15.75" customHeight="1">
      <c r="A9" s="10" t="s">
        <v>80</v>
      </c>
      <c r="B9" s="10" t="s">
        <v>5</v>
      </c>
      <c r="C9" s="10" t="s">
        <v>11</v>
      </c>
      <c r="D9" s="10" t="s">
        <v>12</v>
      </c>
      <c r="E9" s="10" t="s">
        <v>13</v>
      </c>
      <c r="F9" s="10" t="s">
        <v>14</v>
      </c>
      <c r="G9" s="10" t="s">
        <v>15</v>
      </c>
      <c r="H9" s="10" t="s">
        <v>2</v>
      </c>
      <c r="I9" s="10" t="s">
        <v>16</v>
      </c>
      <c r="J9" s="61"/>
      <c r="K9" s="61"/>
      <c r="M9" s="27"/>
      <c r="N9" s="27"/>
      <c r="O9" s="27"/>
    </row>
    <row r="10" spans="1:30" ht="17.05" customHeight="1">
      <c r="A10" s="11" t="s">
        <v>74</v>
      </c>
      <c r="B10" s="12" t="s">
        <v>241</v>
      </c>
      <c r="C10" s="12"/>
      <c r="D10" s="12"/>
      <c r="E10" s="39"/>
      <c r="F10" s="14"/>
      <c r="G10" s="14"/>
      <c r="H10" s="15"/>
      <c r="I10" s="15"/>
      <c r="J10" s="62"/>
      <c r="K10" s="62"/>
      <c r="M10" s="27"/>
      <c r="N10" s="27"/>
      <c r="O10" s="27"/>
    </row>
    <row r="11" spans="1:30" ht="15.75" customHeight="1">
      <c r="M11" s="27"/>
      <c r="N11" s="27"/>
      <c r="O11" s="27"/>
    </row>
    <row r="12" spans="1:30" ht="15.75" customHeight="1">
      <c r="M12" s="27"/>
      <c r="N12" s="27"/>
      <c r="O12" s="27"/>
    </row>
    <row r="13" spans="1:30" ht="15.75" customHeight="1">
      <c r="A13" s="53" t="s">
        <v>60</v>
      </c>
      <c r="B13" s="59" t="s">
        <v>18</v>
      </c>
      <c r="C13" s="59" t="s">
        <v>56</v>
      </c>
      <c r="D13" s="43" t="s">
        <v>64</v>
      </c>
      <c r="E13" s="65" t="s">
        <v>67</v>
      </c>
      <c r="F13" s="65" t="s">
        <v>68</v>
      </c>
      <c r="G13" s="60" t="s">
        <v>65</v>
      </c>
      <c r="H13" s="65" t="s">
        <v>69</v>
      </c>
      <c r="I13" s="43" t="s">
        <v>55</v>
      </c>
      <c r="J13" s="71"/>
      <c r="K13" s="71"/>
      <c r="L13" s="72"/>
      <c r="M13" s="27"/>
      <c r="N13" s="27"/>
      <c r="O13" s="27"/>
    </row>
    <row r="14" spans="1:30" ht="15.75" customHeight="1">
      <c r="A14" s="54" t="s">
        <v>57</v>
      </c>
      <c r="B14" s="58">
        <f>B4-C14</f>
        <v>-1</v>
      </c>
      <c r="C14" s="30">
        <f>'CID Leaderboard'!J25</f>
        <v>257</v>
      </c>
      <c r="D14" s="30">
        <f>Motions!J63</f>
        <v>233</v>
      </c>
      <c r="E14" s="30">
        <f>B4-D14</f>
        <v>23</v>
      </c>
      <c r="F14" s="30">
        <v>0</v>
      </c>
      <c r="G14" s="30">
        <v>0</v>
      </c>
      <c r="H14" s="30">
        <v>0</v>
      </c>
      <c r="I14" s="70">
        <f>E14-G14+H14+F14</f>
        <v>23</v>
      </c>
      <c r="J14" s="73"/>
      <c r="K14" s="73"/>
      <c r="L14" s="73"/>
      <c r="M14" s="27"/>
      <c r="N14" s="27"/>
      <c r="O14" s="27"/>
    </row>
    <row r="15" spans="1:30" ht="15.75" customHeight="1">
      <c r="A15" s="56" t="s">
        <v>59</v>
      </c>
      <c r="B15" s="57">
        <f>B5-C15</f>
        <v>0</v>
      </c>
      <c r="C15" s="30">
        <v>2</v>
      </c>
      <c r="D15" s="30">
        <f t="shared" ref="D15:D16" si="1">SUM(C5:J5)</f>
        <v>2</v>
      </c>
      <c r="E15" s="30">
        <f t="shared" ref="E15:E16" si="2">B5-D15</f>
        <v>0</v>
      </c>
      <c r="F15" s="30">
        <v>0</v>
      </c>
      <c r="G15" s="30">
        <f>Motions!H63</f>
        <v>0</v>
      </c>
      <c r="H15" s="30">
        <v>0</v>
      </c>
      <c r="I15" s="70">
        <f>E15-G15+H15</f>
        <v>0</v>
      </c>
      <c r="J15" s="73"/>
      <c r="K15" s="73"/>
      <c r="L15" s="73"/>
    </row>
    <row r="16" spans="1:30" ht="15.75" customHeight="1">
      <c r="A16" s="56" t="s">
        <v>58</v>
      </c>
      <c r="B16" s="30">
        <f>B6-C16</f>
        <v>0</v>
      </c>
      <c r="C16" s="30">
        <v>218</v>
      </c>
      <c r="D16" s="30">
        <f t="shared" si="1"/>
        <v>218</v>
      </c>
      <c r="E16" s="30">
        <f t="shared" si="2"/>
        <v>0</v>
      </c>
      <c r="F16" s="30">
        <v>0</v>
      </c>
      <c r="G16" s="30">
        <v>0</v>
      </c>
      <c r="H16" s="30">
        <v>0</v>
      </c>
      <c r="I16" s="70">
        <f>E16-G16+H16</f>
        <v>0</v>
      </c>
      <c r="J16" s="73"/>
      <c r="K16" s="73"/>
      <c r="L16" s="73"/>
    </row>
    <row r="17" spans="4:12" ht="35.799999999999997" customHeight="1">
      <c r="D17" s="74" t="s">
        <v>98</v>
      </c>
    </row>
    <row r="18" spans="4:12" ht="15.75" customHeight="1">
      <c r="D18" s="34"/>
    </row>
    <row r="22" spans="4:12" ht="15.75" customHeight="1">
      <c r="L22" s="34"/>
    </row>
    <row r="32" spans="4:12" ht="36" customHeight="1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 summaryRight="0"/>
  </sheetPr>
  <dimension ref="A1:Q27"/>
  <sheetViews>
    <sheetView topLeftCell="B9" zoomScale="108" zoomScaleNormal="108" workbookViewId="0">
      <selection activeCell="I27" sqref="I27"/>
    </sheetView>
  </sheetViews>
  <sheetFormatPr defaultColWidth="14.5" defaultRowHeight="15.75" customHeight="1"/>
  <cols>
    <col min="1" max="1" width="23" customWidth="1"/>
    <col min="2" max="2" width="6.33203125" customWidth="1"/>
    <col min="3" max="3" width="6.1640625" customWidth="1"/>
    <col min="4" max="4" width="6.33203125" customWidth="1"/>
    <col min="5" max="5" width="5.5" customWidth="1"/>
    <col min="6" max="6" width="6" customWidth="1"/>
    <col min="7" max="8" width="5.83203125" customWidth="1"/>
    <col min="9" max="9" width="18.83203125" customWidth="1"/>
    <col min="11" max="11" width="17.5" customWidth="1"/>
    <col min="12" max="12" width="10.83203125" customWidth="1"/>
    <col min="13" max="14" width="11.5" customWidth="1"/>
    <col min="15" max="15" width="8.33203125" customWidth="1"/>
    <col min="16" max="16" width="14.6640625" customWidth="1"/>
    <col min="17" max="17" width="15.6640625" customWidth="1"/>
  </cols>
  <sheetData>
    <row r="1" spans="1:17" ht="15.75" customHeight="1">
      <c r="A1" s="17" t="s">
        <v>19</v>
      </c>
      <c r="B1" s="16" t="s">
        <v>17</v>
      </c>
      <c r="C1" s="17" t="s">
        <v>79</v>
      </c>
      <c r="D1" s="17" t="s">
        <v>3</v>
      </c>
      <c r="E1" s="17" t="s">
        <v>4</v>
      </c>
      <c r="F1" s="17" t="s">
        <v>5</v>
      </c>
      <c r="G1" s="17" t="s">
        <v>11</v>
      </c>
      <c r="H1" s="17" t="s">
        <v>12</v>
      </c>
      <c r="I1" s="16" t="s">
        <v>46</v>
      </c>
      <c r="J1" s="40" t="s">
        <v>47</v>
      </c>
      <c r="K1" s="40" t="s">
        <v>48</v>
      </c>
      <c r="L1" s="40" t="s">
        <v>72</v>
      </c>
      <c r="M1" s="40" t="s">
        <v>62</v>
      </c>
      <c r="N1" s="40" t="s">
        <v>73</v>
      </c>
      <c r="O1" s="40" t="s">
        <v>55</v>
      </c>
      <c r="P1" s="40" t="s">
        <v>66</v>
      </c>
      <c r="Q1" s="63"/>
    </row>
    <row r="2" spans="1:17" ht="15.75" customHeight="1">
      <c r="A2" s="16"/>
      <c r="B2" s="18"/>
      <c r="C2" s="18"/>
      <c r="D2" s="18"/>
      <c r="E2" s="18"/>
      <c r="F2" s="18"/>
      <c r="G2" s="18"/>
      <c r="H2" s="18"/>
      <c r="I2" s="18"/>
      <c r="L2" s="30"/>
      <c r="M2" s="30"/>
      <c r="N2" s="30"/>
      <c r="O2" s="30"/>
    </row>
    <row r="3" spans="1:17" ht="15.75" customHeight="1">
      <c r="A3" s="17" t="s">
        <v>25</v>
      </c>
      <c r="B3" s="13">
        <v>32</v>
      </c>
      <c r="C3" s="15"/>
      <c r="D3" s="13">
        <v>4</v>
      </c>
      <c r="E3" s="15"/>
      <c r="F3" s="15">
        <v>4</v>
      </c>
      <c r="G3" s="15"/>
      <c r="H3" s="15"/>
      <c r="I3" s="77">
        <f t="shared" ref="I3:I22" si="0">SUM(B3:H3)</f>
        <v>40</v>
      </c>
      <c r="J3" s="78">
        <v>40</v>
      </c>
      <c r="K3" s="76">
        <f t="shared" ref="K3:K22" si="1">J3-I3</f>
        <v>0</v>
      </c>
      <c r="L3" s="76">
        <v>0</v>
      </c>
      <c r="M3" s="76">
        <v>0</v>
      </c>
      <c r="N3" s="76">
        <v>0</v>
      </c>
      <c r="O3" s="76">
        <f t="shared" ref="O3:O22" si="2">K3-M3</f>
        <v>0</v>
      </c>
      <c r="P3" s="39"/>
    </row>
    <row r="4" spans="1:17" ht="15.75" customHeight="1">
      <c r="A4" s="17" t="s">
        <v>22</v>
      </c>
      <c r="B4" s="15">
        <v>15</v>
      </c>
      <c r="C4" s="13">
        <v>8</v>
      </c>
      <c r="D4" s="13"/>
      <c r="E4" s="13"/>
      <c r="F4" s="13">
        <v>13</v>
      </c>
      <c r="G4" s="13"/>
      <c r="H4" s="13"/>
      <c r="I4" s="77">
        <f t="shared" si="0"/>
        <v>36</v>
      </c>
      <c r="J4" s="78">
        <v>42</v>
      </c>
      <c r="K4" s="76">
        <f t="shared" si="1"/>
        <v>6</v>
      </c>
      <c r="L4" s="76">
        <v>0</v>
      </c>
      <c r="M4" s="76">
        <v>0</v>
      </c>
      <c r="N4" s="76">
        <v>0</v>
      </c>
      <c r="O4" s="76">
        <f t="shared" si="2"/>
        <v>6</v>
      </c>
      <c r="P4" s="39"/>
    </row>
    <row r="5" spans="1:17" ht="15.75" customHeight="1">
      <c r="A5" s="17" t="s">
        <v>23</v>
      </c>
      <c r="B5" s="13"/>
      <c r="C5" s="13"/>
      <c r="D5" s="13">
        <v>9</v>
      </c>
      <c r="E5" s="13"/>
      <c r="F5" s="13">
        <v>23</v>
      </c>
      <c r="G5" s="13"/>
      <c r="H5" s="13"/>
      <c r="I5" s="77">
        <f t="shared" si="0"/>
        <v>32</v>
      </c>
      <c r="J5" s="78">
        <v>32</v>
      </c>
      <c r="K5" s="76">
        <f t="shared" si="1"/>
        <v>0</v>
      </c>
      <c r="L5" s="76">
        <v>0</v>
      </c>
      <c r="M5" s="76">
        <v>0</v>
      </c>
      <c r="N5" s="76">
        <v>0</v>
      </c>
      <c r="O5" s="76">
        <f t="shared" si="2"/>
        <v>0</v>
      </c>
    </row>
    <row r="6" spans="1:17" ht="15.75" customHeight="1">
      <c r="A6" s="17" t="s">
        <v>27</v>
      </c>
      <c r="B6" s="13"/>
      <c r="C6" s="13">
        <v>27</v>
      </c>
      <c r="D6" s="13">
        <v>3</v>
      </c>
      <c r="E6" s="13"/>
      <c r="F6" s="13">
        <v>1</v>
      </c>
      <c r="G6" s="13"/>
      <c r="H6" s="13"/>
      <c r="I6" s="77">
        <f t="shared" si="0"/>
        <v>31</v>
      </c>
      <c r="J6" s="78">
        <v>31</v>
      </c>
      <c r="K6" s="76">
        <f t="shared" si="1"/>
        <v>0</v>
      </c>
      <c r="L6" s="76">
        <v>0</v>
      </c>
      <c r="M6" s="76">
        <v>0</v>
      </c>
      <c r="N6" s="76">
        <v>0</v>
      </c>
      <c r="O6" s="76">
        <f t="shared" si="2"/>
        <v>0</v>
      </c>
      <c r="P6" s="67"/>
    </row>
    <row r="7" spans="1:17" ht="15.75" customHeight="1">
      <c r="A7" s="17" t="s">
        <v>30</v>
      </c>
      <c r="B7" s="13"/>
      <c r="C7" s="13"/>
      <c r="D7" s="13"/>
      <c r="E7" s="13"/>
      <c r="F7" s="13">
        <v>25</v>
      </c>
      <c r="G7" s="13"/>
      <c r="H7" s="13"/>
      <c r="I7" s="77">
        <f t="shared" si="0"/>
        <v>25</v>
      </c>
      <c r="J7" s="79">
        <v>34</v>
      </c>
      <c r="K7" s="76">
        <f t="shared" si="1"/>
        <v>9</v>
      </c>
      <c r="L7" s="76">
        <v>0</v>
      </c>
      <c r="M7" s="76">
        <v>0</v>
      </c>
      <c r="N7" s="76">
        <v>0</v>
      </c>
      <c r="O7" s="76">
        <f t="shared" si="2"/>
        <v>9</v>
      </c>
      <c r="P7" s="39"/>
      <c r="Q7" s="39"/>
    </row>
    <row r="8" spans="1:17" ht="15.75" customHeight="1">
      <c r="A8" s="17" t="s">
        <v>20</v>
      </c>
      <c r="B8" s="13">
        <v>15</v>
      </c>
      <c r="C8" s="13">
        <v>1</v>
      </c>
      <c r="D8" s="13">
        <v>2</v>
      </c>
      <c r="E8" s="13"/>
      <c r="F8" s="13">
        <v>2</v>
      </c>
      <c r="G8" s="13"/>
      <c r="H8" s="13"/>
      <c r="I8" s="77">
        <f t="shared" si="0"/>
        <v>20</v>
      </c>
      <c r="J8" s="79">
        <v>20</v>
      </c>
      <c r="K8" s="76">
        <f t="shared" si="1"/>
        <v>0</v>
      </c>
      <c r="L8" s="76">
        <v>0</v>
      </c>
      <c r="M8" s="76">
        <v>0</v>
      </c>
      <c r="N8" s="76">
        <v>0</v>
      </c>
      <c r="O8" s="76">
        <f t="shared" si="2"/>
        <v>0</v>
      </c>
      <c r="P8" s="39"/>
      <c r="Q8" s="39"/>
    </row>
    <row r="9" spans="1:17" ht="15.75" customHeight="1">
      <c r="A9" s="17" t="s">
        <v>26</v>
      </c>
      <c r="B9" s="13"/>
      <c r="C9" s="13">
        <v>3</v>
      </c>
      <c r="D9" s="13"/>
      <c r="E9" s="13"/>
      <c r="F9" s="13">
        <v>10</v>
      </c>
      <c r="G9" s="13"/>
      <c r="H9" s="13"/>
      <c r="I9" s="77">
        <f t="shared" si="0"/>
        <v>13</v>
      </c>
      <c r="J9" s="78">
        <v>22</v>
      </c>
      <c r="K9" s="76">
        <f t="shared" si="1"/>
        <v>9</v>
      </c>
      <c r="L9" s="76">
        <v>0</v>
      </c>
      <c r="M9" s="76">
        <v>0</v>
      </c>
      <c r="N9" s="76">
        <v>0</v>
      </c>
      <c r="O9" s="76">
        <f t="shared" si="2"/>
        <v>9</v>
      </c>
    </row>
    <row r="10" spans="1:17" ht="15.75" customHeight="1">
      <c r="A10" s="17" t="s">
        <v>97</v>
      </c>
      <c r="B10" s="13"/>
      <c r="C10" s="13"/>
      <c r="D10" s="13"/>
      <c r="E10" s="13">
        <v>2</v>
      </c>
      <c r="F10" s="13">
        <v>10</v>
      </c>
      <c r="G10" s="13"/>
      <c r="H10" s="13"/>
      <c r="I10" s="77">
        <f t="shared" si="0"/>
        <v>12</v>
      </c>
      <c r="J10" s="78">
        <v>12</v>
      </c>
      <c r="K10" s="76">
        <f t="shared" si="1"/>
        <v>0</v>
      </c>
      <c r="L10" s="76">
        <v>0</v>
      </c>
      <c r="M10" s="76">
        <v>0</v>
      </c>
      <c r="N10" s="76">
        <v>0</v>
      </c>
      <c r="O10" s="76">
        <f t="shared" si="2"/>
        <v>0</v>
      </c>
    </row>
    <row r="11" spans="1:17" ht="16" customHeight="1">
      <c r="A11" s="107" t="s">
        <v>135</v>
      </c>
      <c r="B11" s="108"/>
      <c r="C11" s="108"/>
      <c r="D11" s="108">
        <v>9</v>
      </c>
      <c r="E11" s="108"/>
      <c r="F11" s="108">
        <v>1</v>
      </c>
      <c r="G11" s="108"/>
      <c r="H11" s="108"/>
      <c r="I11" s="77">
        <f t="shared" si="0"/>
        <v>10</v>
      </c>
      <c r="J11" s="78">
        <v>10</v>
      </c>
      <c r="K11" s="76">
        <f t="shared" si="1"/>
        <v>0</v>
      </c>
      <c r="L11" s="76">
        <v>0</v>
      </c>
      <c r="M11" s="76">
        <v>0</v>
      </c>
      <c r="N11" s="76">
        <v>0</v>
      </c>
      <c r="O11" s="76">
        <f t="shared" si="2"/>
        <v>0</v>
      </c>
    </row>
    <row r="12" spans="1:17" ht="15.75" customHeight="1">
      <c r="A12" s="17" t="s">
        <v>31</v>
      </c>
      <c r="B12" s="13"/>
      <c r="C12" s="13"/>
      <c r="D12" s="13"/>
      <c r="E12" s="13"/>
      <c r="F12" s="13">
        <v>8</v>
      </c>
      <c r="G12" s="13"/>
      <c r="H12" s="13"/>
      <c r="I12" s="77">
        <f t="shared" si="0"/>
        <v>8</v>
      </c>
      <c r="J12" s="78">
        <v>8</v>
      </c>
      <c r="K12" s="76">
        <f t="shared" si="1"/>
        <v>0</v>
      </c>
      <c r="L12" s="76">
        <v>0</v>
      </c>
      <c r="M12" s="76">
        <v>0</v>
      </c>
      <c r="N12" s="76">
        <v>0</v>
      </c>
      <c r="O12" s="76">
        <f t="shared" si="2"/>
        <v>0</v>
      </c>
    </row>
    <row r="13" spans="1:17" ht="15.75" customHeight="1">
      <c r="A13" s="17" t="s">
        <v>96</v>
      </c>
      <c r="B13" s="13"/>
      <c r="C13" s="13"/>
      <c r="D13" s="13">
        <v>5</v>
      </c>
      <c r="E13" s="13">
        <v>1</v>
      </c>
      <c r="F13" s="13"/>
      <c r="G13" s="13"/>
      <c r="H13" s="13"/>
      <c r="I13" s="77">
        <f t="shared" si="0"/>
        <v>6</v>
      </c>
      <c r="J13" s="78">
        <f>5+1</f>
        <v>6</v>
      </c>
      <c r="K13" s="76">
        <f t="shared" si="1"/>
        <v>0</v>
      </c>
      <c r="L13" s="76">
        <v>0</v>
      </c>
      <c r="M13" s="76">
        <v>0</v>
      </c>
      <c r="N13" s="76">
        <v>0</v>
      </c>
      <c r="O13" s="76">
        <f t="shared" si="2"/>
        <v>0</v>
      </c>
    </row>
    <row r="14" spans="1:17" ht="15.75" customHeight="1">
      <c r="A14" s="17" t="s">
        <v>21</v>
      </c>
      <c r="B14" s="15"/>
      <c r="C14" s="13"/>
      <c r="D14" s="13"/>
      <c r="E14" s="13"/>
      <c r="F14" s="13"/>
      <c r="G14" s="13"/>
      <c r="H14" s="13"/>
      <c r="I14" s="77">
        <f t="shared" si="0"/>
        <v>0</v>
      </c>
      <c r="J14" s="78"/>
      <c r="K14" s="76">
        <f t="shared" si="1"/>
        <v>0</v>
      </c>
      <c r="L14" s="76">
        <v>0</v>
      </c>
      <c r="M14" s="76">
        <v>0</v>
      </c>
      <c r="N14" s="76">
        <v>0</v>
      </c>
      <c r="O14" s="76">
        <f t="shared" si="2"/>
        <v>0</v>
      </c>
      <c r="P14" s="39"/>
    </row>
    <row r="15" spans="1:17" ht="15.75" customHeight="1">
      <c r="A15" s="17" t="s">
        <v>24</v>
      </c>
      <c r="B15" s="13"/>
      <c r="C15" s="13"/>
      <c r="D15" s="13"/>
      <c r="E15" s="13"/>
      <c r="F15" s="13"/>
      <c r="G15" s="13"/>
      <c r="H15" s="13"/>
      <c r="I15" s="77">
        <f t="shared" si="0"/>
        <v>0</v>
      </c>
      <c r="J15" s="78"/>
      <c r="K15" s="76">
        <f t="shared" si="1"/>
        <v>0</v>
      </c>
      <c r="L15" s="76">
        <v>0</v>
      </c>
      <c r="M15" s="76">
        <v>0</v>
      </c>
      <c r="N15" s="76">
        <v>0</v>
      </c>
      <c r="O15" s="76">
        <f t="shared" si="2"/>
        <v>0</v>
      </c>
      <c r="P15" s="39"/>
    </row>
    <row r="16" spans="1:17" ht="15.75" customHeight="1">
      <c r="A16" s="17" t="s">
        <v>33</v>
      </c>
      <c r="B16" s="13"/>
      <c r="C16" s="13"/>
      <c r="D16" s="13"/>
      <c r="E16" s="13"/>
      <c r="F16" s="13"/>
      <c r="G16" s="13"/>
      <c r="H16" s="13"/>
      <c r="I16" s="77">
        <f t="shared" si="0"/>
        <v>0</v>
      </c>
      <c r="J16" s="78"/>
      <c r="K16" s="76">
        <f t="shared" si="1"/>
        <v>0</v>
      </c>
      <c r="L16" s="76">
        <v>0</v>
      </c>
      <c r="M16" s="76">
        <v>0</v>
      </c>
      <c r="N16" s="76">
        <v>0</v>
      </c>
      <c r="O16" s="76">
        <f t="shared" si="2"/>
        <v>0</v>
      </c>
      <c r="P16" s="39"/>
    </row>
    <row r="17" spans="1:17" ht="15.75" customHeight="1">
      <c r="A17" s="17" t="s">
        <v>32</v>
      </c>
      <c r="B17" s="13"/>
      <c r="C17" s="13"/>
      <c r="D17" s="13"/>
      <c r="E17" s="13"/>
      <c r="F17" s="13"/>
      <c r="G17" s="13"/>
      <c r="H17" s="13"/>
      <c r="I17" s="77">
        <f t="shared" si="0"/>
        <v>0</v>
      </c>
      <c r="J17" s="78"/>
      <c r="K17" s="76">
        <f t="shared" si="1"/>
        <v>0</v>
      </c>
      <c r="L17" s="76">
        <v>0</v>
      </c>
      <c r="M17" s="76">
        <v>0</v>
      </c>
      <c r="N17" s="76">
        <v>0</v>
      </c>
      <c r="O17" s="76">
        <f t="shared" si="2"/>
        <v>0</v>
      </c>
    </row>
    <row r="18" spans="1:17" ht="15.75" customHeight="1">
      <c r="A18" s="17" t="s">
        <v>28</v>
      </c>
      <c r="B18" s="13"/>
      <c r="C18" s="13"/>
      <c r="D18" s="13"/>
      <c r="E18" s="13"/>
      <c r="F18" s="13"/>
      <c r="G18" s="13"/>
      <c r="H18" s="13"/>
      <c r="I18" s="77">
        <f t="shared" si="0"/>
        <v>0</v>
      </c>
      <c r="J18" s="78"/>
      <c r="K18" s="76">
        <f t="shared" si="1"/>
        <v>0</v>
      </c>
      <c r="L18" s="76">
        <v>0</v>
      </c>
      <c r="M18" s="76">
        <v>0</v>
      </c>
      <c r="N18" s="76">
        <v>0</v>
      </c>
      <c r="O18" s="76">
        <f t="shared" si="2"/>
        <v>0</v>
      </c>
      <c r="P18" s="39"/>
    </row>
    <row r="19" spans="1:17" ht="15.75" customHeight="1">
      <c r="A19" s="17" t="s">
        <v>35</v>
      </c>
      <c r="B19" s="13"/>
      <c r="C19" s="13"/>
      <c r="D19" s="13"/>
      <c r="E19" s="13"/>
      <c r="F19" s="13"/>
      <c r="G19" s="13"/>
      <c r="H19" s="13"/>
      <c r="I19" s="77">
        <f t="shared" si="0"/>
        <v>0</v>
      </c>
      <c r="J19" s="78"/>
      <c r="K19" s="76">
        <f t="shared" si="1"/>
        <v>0</v>
      </c>
      <c r="L19" s="76">
        <v>0</v>
      </c>
      <c r="M19" s="76">
        <v>0</v>
      </c>
      <c r="N19" s="76">
        <v>0</v>
      </c>
      <c r="O19" s="76">
        <f t="shared" si="2"/>
        <v>0</v>
      </c>
    </row>
    <row r="20" spans="1:17" ht="15.75" customHeight="1">
      <c r="A20" s="69" t="s">
        <v>36</v>
      </c>
      <c r="B20" s="88"/>
      <c r="C20" s="88"/>
      <c r="D20" s="88"/>
      <c r="E20" s="88"/>
      <c r="F20" s="88"/>
      <c r="G20" s="88"/>
      <c r="H20" s="88"/>
      <c r="I20" s="77">
        <f t="shared" si="0"/>
        <v>0</v>
      </c>
      <c r="J20" s="78"/>
      <c r="K20" s="76">
        <f t="shared" si="1"/>
        <v>0</v>
      </c>
      <c r="L20" s="76">
        <v>0</v>
      </c>
      <c r="M20" s="76">
        <v>0</v>
      </c>
      <c r="N20" s="76">
        <v>0</v>
      </c>
      <c r="O20" s="76">
        <f t="shared" si="2"/>
        <v>0</v>
      </c>
    </row>
    <row r="21" spans="1:17" ht="15.75" customHeight="1">
      <c r="A21" s="69" t="s">
        <v>29</v>
      </c>
      <c r="B21" s="88"/>
      <c r="C21" s="88"/>
      <c r="D21" s="88"/>
      <c r="E21" s="88"/>
      <c r="F21" s="88"/>
      <c r="G21" s="88"/>
      <c r="H21" s="88"/>
      <c r="I21" s="77">
        <f t="shared" si="0"/>
        <v>0</v>
      </c>
      <c r="J21" s="78"/>
      <c r="K21" s="76">
        <f t="shared" si="1"/>
        <v>0</v>
      </c>
      <c r="L21" s="76">
        <v>0</v>
      </c>
      <c r="M21" s="76">
        <v>0</v>
      </c>
      <c r="N21" s="76">
        <v>0</v>
      </c>
      <c r="O21" s="76">
        <f t="shared" si="2"/>
        <v>0</v>
      </c>
      <c r="P21" s="39"/>
    </row>
    <row r="22" spans="1:17" ht="15.75" customHeight="1">
      <c r="A22" s="69" t="s">
        <v>34</v>
      </c>
      <c r="B22" s="88"/>
      <c r="C22" s="88"/>
      <c r="D22" s="88"/>
      <c r="E22" s="88"/>
      <c r="F22" s="88"/>
      <c r="G22" s="88"/>
      <c r="H22" s="88"/>
      <c r="I22" s="77">
        <f t="shared" si="0"/>
        <v>0</v>
      </c>
      <c r="J22" s="78"/>
      <c r="K22" s="76">
        <f t="shared" si="1"/>
        <v>0</v>
      </c>
      <c r="L22" s="76">
        <v>0</v>
      </c>
      <c r="M22" s="76">
        <v>0</v>
      </c>
      <c r="N22" s="76">
        <v>0</v>
      </c>
      <c r="O22" s="76">
        <f t="shared" si="2"/>
        <v>0</v>
      </c>
    </row>
    <row r="25" spans="1:17" ht="15.75" customHeight="1">
      <c r="A25" s="17" t="s">
        <v>37</v>
      </c>
      <c r="B25" s="18">
        <f t="shared" ref="B25:O25" si="3">SUM(B3:B22)</f>
        <v>62</v>
      </c>
      <c r="C25" s="18">
        <f t="shared" si="3"/>
        <v>39</v>
      </c>
      <c r="D25" s="18">
        <f t="shared" si="3"/>
        <v>32</v>
      </c>
      <c r="E25" s="18">
        <f t="shared" si="3"/>
        <v>3</v>
      </c>
      <c r="F25" s="18">
        <f t="shared" si="3"/>
        <v>97</v>
      </c>
      <c r="G25" s="18">
        <f t="shared" si="3"/>
        <v>0</v>
      </c>
      <c r="H25" s="18">
        <f t="shared" si="3"/>
        <v>0</v>
      </c>
      <c r="I25" s="18">
        <f t="shared" si="3"/>
        <v>233</v>
      </c>
      <c r="J25" s="75">
        <f t="shared" si="3"/>
        <v>257</v>
      </c>
      <c r="K25" s="75">
        <f t="shared" si="3"/>
        <v>24</v>
      </c>
      <c r="L25" s="75">
        <f t="shared" si="3"/>
        <v>0</v>
      </c>
      <c r="M25" s="75">
        <f t="shared" si="3"/>
        <v>0</v>
      </c>
      <c r="N25" s="75">
        <f t="shared" si="3"/>
        <v>0</v>
      </c>
      <c r="O25" s="75">
        <f t="shared" si="3"/>
        <v>24</v>
      </c>
      <c r="P25" s="122"/>
    </row>
    <row r="26" spans="1:17" ht="15.75" customHeight="1">
      <c r="B26" s="89"/>
      <c r="C26" s="89"/>
      <c r="D26" s="89"/>
      <c r="E26" s="89"/>
      <c r="F26" s="89"/>
      <c r="G26" s="89"/>
      <c r="H26" s="89"/>
      <c r="I26" s="90" t="s">
        <v>63</v>
      </c>
      <c r="J26" s="91">
        <f>256-J25</f>
        <v>-1</v>
      </c>
      <c r="K26" s="89"/>
      <c r="L26" s="89"/>
      <c r="M26" s="89"/>
      <c r="N26" s="89" t="s">
        <v>99</v>
      </c>
      <c r="O26" s="92">
        <f>O25+J26</f>
        <v>23</v>
      </c>
      <c r="P26" s="122"/>
      <c r="Q26" s="122"/>
    </row>
    <row r="27" spans="1:17" ht="15.75" customHeight="1">
      <c r="A27" s="105"/>
      <c r="B27" s="28"/>
      <c r="C27" s="28"/>
      <c r="D27" s="28"/>
      <c r="E27" s="28"/>
      <c r="F27" s="28"/>
      <c r="G27" s="28"/>
      <c r="H27" s="28"/>
      <c r="I27" s="39"/>
      <c r="J27" s="39" t="s">
        <v>250</v>
      </c>
      <c r="K27" s="68"/>
      <c r="L27" s="110"/>
      <c r="N27" s="63"/>
      <c r="O27" s="125"/>
      <c r="Q27" s="122"/>
    </row>
  </sheetData>
  <sortState ref="A3:Q22">
    <sortCondition descending="1" ref="I3:I22"/>
    <sortCondition ref="J3:J22"/>
  </sortState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outlinePr summaryBelow="0" summaryRight="0"/>
  </sheetPr>
  <dimension ref="A1:N1044"/>
  <sheetViews>
    <sheetView topLeftCell="A34" zoomScale="70" zoomScaleNormal="70" workbookViewId="0">
      <selection activeCell="K28" sqref="K28"/>
    </sheetView>
  </sheetViews>
  <sheetFormatPr defaultColWidth="14.5" defaultRowHeight="15.75" customHeight="1"/>
  <cols>
    <col min="1" max="1" width="9.5" customWidth="1"/>
    <col min="2" max="2" width="10.33203125" customWidth="1"/>
    <col min="3" max="3" width="10.1640625" customWidth="1"/>
    <col min="4" max="4" width="8.83203125" customWidth="1"/>
    <col min="5" max="5" width="19.83203125" style="84" customWidth="1"/>
    <col min="6" max="6" width="34.6640625" hidden="1" customWidth="1"/>
    <col min="7" max="7" width="9.5" customWidth="1"/>
    <col min="8" max="8" width="8" customWidth="1"/>
    <col min="9" max="9" width="8.33203125" customWidth="1"/>
    <col min="10" max="10" width="11.33203125" style="47" customWidth="1"/>
    <col min="11" max="11" width="9.33203125" style="47" customWidth="1"/>
    <col min="12" max="12" width="11.5" style="47" customWidth="1"/>
    <col min="13" max="13" width="137.33203125" customWidth="1"/>
    <col min="14" max="14" width="133.6640625" customWidth="1"/>
  </cols>
  <sheetData>
    <row r="1" spans="1:14" ht="15.75" customHeight="1">
      <c r="A1" s="43" t="s">
        <v>75</v>
      </c>
      <c r="B1" s="3" t="s">
        <v>38</v>
      </c>
      <c r="C1" s="3" t="s">
        <v>70</v>
      </c>
      <c r="D1" s="82" t="s">
        <v>39</v>
      </c>
      <c r="E1" s="82" t="s">
        <v>40</v>
      </c>
      <c r="F1" s="3" t="s">
        <v>41</v>
      </c>
      <c r="G1" s="3" t="s">
        <v>93</v>
      </c>
      <c r="H1" s="3" t="s">
        <v>94</v>
      </c>
      <c r="I1" s="3" t="s">
        <v>95</v>
      </c>
      <c r="J1" s="20" t="s">
        <v>43</v>
      </c>
      <c r="K1" s="20" t="s">
        <v>61</v>
      </c>
      <c r="L1" s="20" t="s">
        <v>42</v>
      </c>
      <c r="M1" s="19" t="s">
        <v>44</v>
      </c>
      <c r="N1" s="21"/>
    </row>
    <row r="2" spans="1:14" ht="15.75" customHeight="1">
      <c r="A2" s="45" t="s">
        <v>17</v>
      </c>
      <c r="B2" s="46"/>
      <c r="C2" s="48"/>
      <c r="D2" s="83"/>
      <c r="E2" s="83"/>
      <c r="F2" s="48"/>
      <c r="G2" s="48"/>
      <c r="H2" s="48"/>
      <c r="I2" s="48"/>
      <c r="J2" s="49"/>
      <c r="K2" s="49"/>
      <c r="L2" s="49"/>
      <c r="M2" s="52" t="s">
        <v>92</v>
      </c>
      <c r="N2" s="41"/>
    </row>
    <row r="3" spans="1:14" ht="15.75" customHeight="1">
      <c r="A3" s="44" t="s">
        <v>45</v>
      </c>
      <c r="B3" s="94" t="s">
        <v>76</v>
      </c>
      <c r="C3" s="95">
        <v>44264</v>
      </c>
      <c r="D3" s="96" t="s">
        <v>81</v>
      </c>
      <c r="E3" s="97" t="s">
        <v>22</v>
      </c>
      <c r="F3" s="50" t="s">
        <v>49</v>
      </c>
      <c r="G3" s="50"/>
      <c r="H3" s="50"/>
      <c r="I3" s="50"/>
      <c r="J3" s="51">
        <v>0</v>
      </c>
      <c r="K3" s="51">
        <v>0</v>
      </c>
      <c r="L3" s="51">
        <v>0</v>
      </c>
      <c r="M3" s="115" t="s">
        <v>82</v>
      </c>
      <c r="N3" s="41"/>
    </row>
    <row r="4" spans="1:14" ht="15.75" customHeight="1">
      <c r="A4" s="44" t="s">
        <v>45</v>
      </c>
      <c r="B4" s="94" t="s">
        <v>50</v>
      </c>
      <c r="C4" s="95">
        <v>44264</v>
      </c>
      <c r="D4" s="98" t="s">
        <v>83</v>
      </c>
      <c r="E4" s="99" t="s">
        <v>22</v>
      </c>
      <c r="F4" s="50" t="s">
        <v>51</v>
      </c>
      <c r="G4" s="50"/>
      <c r="H4" s="50"/>
      <c r="I4" s="50"/>
      <c r="J4" s="51">
        <v>0</v>
      </c>
      <c r="K4" s="51">
        <v>0</v>
      </c>
      <c r="L4" s="51">
        <v>0</v>
      </c>
      <c r="M4" s="115" t="s">
        <v>84</v>
      </c>
      <c r="N4" s="41"/>
    </row>
    <row r="5" spans="1:14" ht="27" customHeight="1">
      <c r="A5" s="44"/>
      <c r="B5" s="94" t="s">
        <v>77</v>
      </c>
      <c r="C5" s="95">
        <v>44264</v>
      </c>
      <c r="D5" s="100" t="s">
        <v>89</v>
      </c>
      <c r="E5" s="99" t="s">
        <v>25</v>
      </c>
      <c r="F5" s="50"/>
      <c r="G5" s="50"/>
      <c r="H5" s="50"/>
      <c r="I5" s="50"/>
      <c r="J5" s="51">
        <v>32</v>
      </c>
      <c r="K5" s="51">
        <v>0</v>
      </c>
      <c r="L5" s="51">
        <v>10</v>
      </c>
      <c r="M5" s="111" t="s">
        <v>249</v>
      </c>
      <c r="N5" s="41"/>
    </row>
    <row r="6" spans="1:14" ht="15.75" customHeight="1">
      <c r="A6" s="44"/>
      <c r="B6" s="94" t="s">
        <v>52</v>
      </c>
      <c r="C6" s="95">
        <v>44264</v>
      </c>
      <c r="D6" s="100" t="s">
        <v>88</v>
      </c>
      <c r="E6" s="99" t="s">
        <v>22</v>
      </c>
      <c r="F6" s="50"/>
      <c r="G6" s="50"/>
      <c r="H6" s="50"/>
      <c r="I6" s="50"/>
      <c r="J6" s="51">
        <v>15</v>
      </c>
      <c r="K6" s="51">
        <v>0</v>
      </c>
      <c r="L6" s="51">
        <v>0</v>
      </c>
      <c r="M6" s="112" t="s">
        <v>90</v>
      </c>
      <c r="N6" s="41"/>
    </row>
    <row r="7" spans="1:14" ht="15.75" customHeight="1">
      <c r="A7" s="44"/>
      <c r="B7" s="94" t="s">
        <v>78</v>
      </c>
      <c r="C7" s="95">
        <v>44265</v>
      </c>
      <c r="D7" s="100" t="s">
        <v>85</v>
      </c>
      <c r="E7" s="99" t="s">
        <v>20</v>
      </c>
      <c r="F7" s="50"/>
      <c r="G7" s="50"/>
      <c r="H7" s="50"/>
      <c r="I7" s="50"/>
      <c r="J7" s="51">
        <v>4</v>
      </c>
      <c r="K7" s="51">
        <v>0</v>
      </c>
      <c r="L7" s="51">
        <v>0</v>
      </c>
      <c r="M7" s="113" t="s">
        <v>91</v>
      </c>
      <c r="N7" s="41"/>
    </row>
    <row r="8" spans="1:14" ht="15.75" customHeight="1">
      <c r="A8" s="44"/>
      <c r="B8" s="94" t="s">
        <v>53</v>
      </c>
      <c r="C8" s="95">
        <v>44265</v>
      </c>
      <c r="D8" s="96" t="s">
        <v>87</v>
      </c>
      <c r="E8" s="99" t="s">
        <v>20</v>
      </c>
      <c r="F8" s="42"/>
      <c r="G8" s="42"/>
      <c r="H8" s="42"/>
      <c r="I8" s="42"/>
      <c r="J8" s="51">
        <v>11</v>
      </c>
      <c r="K8" s="51">
        <v>0</v>
      </c>
      <c r="L8" s="51">
        <v>0</v>
      </c>
      <c r="M8" s="114" t="s">
        <v>86</v>
      </c>
      <c r="N8" s="41"/>
    </row>
    <row r="9" spans="1:14" ht="15.75" customHeight="1">
      <c r="A9" s="45" t="s">
        <v>79</v>
      </c>
      <c r="B9" s="94"/>
      <c r="C9" s="95"/>
      <c r="D9" s="96"/>
      <c r="E9" s="100"/>
      <c r="F9" s="42"/>
      <c r="G9" s="42"/>
      <c r="H9" s="42"/>
      <c r="I9" s="42"/>
      <c r="J9" s="51"/>
      <c r="K9" s="51"/>
      <c r="L9" s="51"/>
      <c r="M9" s="80"/>
      <c r="N9" s="41"/>
    </row>
    <row r="10" spans="1:14" ht="15.75" customHeight="1">
      <c r="A10" s="45"/>
      <c r="B10" s="101" t="s">
        <v>100</v>
      </c>
      <c r="C10" s="95">
        <v>44315</v>
      </c>
      <c r="D10" s="98" t="s">
        <v>101</v>
      </c>
      <c r="E10" s="100" t="s">
        <v>54</v>
      </c>
      <c r="F10" s="42"/>
      <c r="G10" s="42"/>
      <c r="H10" s="42"/>
      <c r="I10" s="42"/>
      <c r="J10" s="93">
        <v>21</v>
      </c>
      <c r="K10" s="51"/>
      <c r="L10" s="51"/>
      <c r="M10" s="113" t="s">
        <v>117</v>
      </c>
      <c r="N10" s="41"/>
    </row>
    <row r="11" spans="1:14" ht="15.75" customHeight="1">
      <c r="A11" s="45"/>
      <c r="B11" s="101" t="s">
        <v>103</v>
      </c>
      <c r="C11" s="95">
        <v>44315</v>
      </c>
      <c r="D11" s="98" t="s">
        <v>102</v>
      </c>
      <c r="E11" s="100" t="s">
        <v>54</v>
      </c>
      <c r="F11" s="42"/>
      <c r="G11" s="42"/>
      <c r="H11" s="42"/>
      <c r="I11" s="42"/>
      <c r="J11" s="93">
        <v>6</v>
      </c>
      <c r="K11" s="51"/>
      <c r="L11" s="51"/>
      <c r="M11" s="113" t="s">
        <v>107</v>
      </c>
      <c r="N11" s="41"/>
    </row>
    <row r="12" spans="1:14" ht="15.75" customHeight="1">
      <c r="A12" s="104" t="s">
        <v>45</v>
      </c>
      <c r="B12" s="101" t="s">
        <v>104</v>
      </c>
      <c r="C12" s="95">
        <v>44315</v>
      </c>
      <c r="D12" s="81" t="s">
        <v>108</v>
      </c>
      <c r="E12" s="100" t="s">
        <v>115</v>
      </c>
      <c r="F12" s="42"/>
      <c r="G12" s="42"/>
      <c r="H12" s="42"/>
      <c r="I12" s="42"/>
      <c r="J12" s="51">
        <v>0</v>
      </c>
      <c r="K12" s="51"/>
      <c r="L12" s="51"/>
      <c r="M12" s="114" t="s">
        <v>146</v>
      </c>
      <c r="N12" s="41"/>
    </row>
    <row r="13" spans="1:14" ht="15.75" customHeight="1">
      <c r="A13" s="104"/>
      <c r="B13" s="101" t="s">
        <v>105</v>
      </c>
      <c r="C13" s="95">
        <v>44315</v>
      </c>
      <c r="D13" s="81" t="s">
        <v>109</v>
      </c>
      <c r="E13" s="100" t="s">
        <v>116</v>
      </c>
      <c r="F13" s="42"/>
      <c r="G13" s="42"/>
      <c r="H13" s="42"/>
      <c r="I13" s="42"/>
      <c r="J13" s="93">
        <v>3</v>
      </c>
      <c r="K13" s="51"/>
      <c r="L13" s="51">
        <v>4</v>
      </c>
      <c r="M13" s="113" t="s">
        <v>118</v>
      </c>
      <c r="N13" s="41"/>
    </row>
    <row r="14" spans="1:14" ht="15.75" customHeight="1">
      <c r="A14" s="104"/>
      <c r="B14" s="101" t="s">
        <v>106</v>
      </c>
      <c r="C14" s="95">
        <v>44315</v>
      </c>
      <c r="D14" s="81" t="s">
        <v>110</v>
      </c>
      <c r="E14" s="100" t="s">
        <v>22</v>
      </c>
      <c r="F14" s="42"/>
      <c r="G14" s="42"/>
      <c r="H14" s="42"/>
      <c r="I14" s="42"/>
      <c r="J14" s="93">
        <v>8</v>
      </c>
      <c r="K14" s="51"/>
      <c r="L14" s="51"/>
      <c r="M14" s="113" t="s">
        <v>167</v>
      </c>
      <c r="N14" s="41"/>
    </row>
    <row r="15" spans="1:14" ht="15.75" customHeight="1">
      <c r="A15" s="104"/>
      <c r="B15" s="101" t="s">
        <v>111</v>
      </c>
      <c r="C15" s="95">
        <v>44315</v>
      </c>
      <c r="D15" s="81" t="s">
        <v>114</v>
      </c>
      <c r="E15" s="100" t="s">
        <v>20</v>
      </c>
      <c r="F15" s="42"/>
      <c r="G15" s="42"/>
      <c r="H15" s="42"/>
      <c r="I15" s="42"/>
      <c r="J15" s="51">
        <v>1</v>
      </c>
      <c r="K15" s="51"/>
      <c r="L15" s="51"/>
      <c r="M15" s="113" t="s">
        <v>113</v>
      </c>
      <c r="N15" s="41"/>
    </row>
    <row r="16" spans="1:14" ht="15.75" customHeight="1">
      <c r="A16" s="45" t="s">
        <v>3</v>
      </c>
      <c r="B16" s="94"/>
      <c r="C16" s="95"/>
      <c r="D16" s="96"/>
      <c r="E16" s="100"/>
      <c r="F16" s="42"/>
      <c r="G16" s="42"/>
      <c r="H16" s="42"/>
      <c r="I16" s="42"/>
      <c r="J16" s="51"/>
      <c r="K16" s="51"/>
      <c r="L16" s="51"/>
      <c r="M16" s="25"/>
      <c r="N16" s="41"/>
    </row>
    <row r="17" spans="1:14" ht="15.75" customHeight="1">
      <c r="A17" s="45"/>
      <c r="B17" s="94" t="s">
        <v>119</v>
      </c>
      <c r="C17" s="95">
        <v>44326</v>
      </c>
      <c r="D17" s="96" t="s">
        <v>120</v>
      </c>
      <c r="E17" s="100" t="s">
        <v>22</v>
      </c>
      <c r="F17" s="42"/>
      <c r="G17" s="42"/>
      <c r="H17" s="42"/>
      <c r="I17" s="42"/>
      <c r="J17" s="51"/>
      <c r="K17" s="51"/>
      <c r="L17" s="51"/>
      <c r="M17" s="116" t="s">
        <v>129</v>
      </c>
      <c r="N17" s="41"/>
    </row>
    <row r="18" spans="1:14" ht="15.75" customHeight="1">
      <c r="A18" s="45"/>
      <c r="B18" s="94" t="s">
        <v>121</v>
      </c>
      <c r="C18" s="106">
        <v>44326</v>
      </c>
      <c r="D18" s="81" t="s">
        <v>126</v>
      </c>
      <c r="E18" s="100" t="s">
        <v>22</v>
      </c>
      <c r="F18" s="42"/>
      <c r="G18" s="42"/>
      <c r="H18" s="42"/>
      <c r="I18" s="42"/>
      <c r="J18" s="51"/>
      <c r="K18" s="51"/>
      <c r="L18" s="51"/>
      <c r="M18" s="116" t="s">
        <v>130</v>
      </c>
      <c r="N18" s="41"/>
    </row>
    <row r="19" spans="1:14" ht="15.75" customHeight="1">
      <c r="A19" s="45"/>
      <c r="B19" s="94" t="s">
        <v>122</v>
      </c>
      <c r="C19" s="106">
        <v>44326</v>
      </c>
      <c r="D19" s="81" t="s">
        <v>112</v>
      </c>
      <c r="E19" s="100" t="s">
        <v>25</v>
      </c>
      <c r="F19" s="42"/>
      <c r="G19" s="42"/>
      <c r="H19" s="42"/>
      <c r="I19" s="42"/>
      <c r="J19" s="51">
        <v>4</v>
      </c>
      <c r="K19" s="51"/>
      <c r="L19" s="51"/>
      <c r="M19" s="112" t="s">
        <v>166</v>
      </c>
      <c r="N19" s="41"/>
    </row>
    <row r="20" spans="1:14" ht="15.75" customHeight="1">
      <c r="A20" s="45"/>
      <c r="B20" s="94" t="s">
        <v>123</v>
      </c>
      <c r="C20" s="95">
        <v>44326</v>
      </c>
      <c r="D20" s="81" t="s">
        <v>128</v>
      </c>
      <c r="E20" s="100" t="s">
        <v>96</v>
      </c>
      <c r="F20" s="42"/>
      <c r="G20" s="42"/>
      <c r="H20" s="42"/>
      <c r="I20" s="42"/>
      <c r="J20" s="51">
        <v>5</v>
      </c>
      <c r="K20" s="51"/>
      <c r="L20" s="51"/>
      <c r="M20" s="113" t="s">
        <v>127</v>
      </c>
      <c r="N20" s="41"/>
    </row>
    <row r="21" spans="1:14" ht="15.75" customHeight="1">
      <c r="A21" s="45"/>
      <c r="B21" s="94" t="s">
        <v>124</v>
      </c>
      <c r="C21" s="95">
        <v>44328</v>
      </c>
      <c r="D21" s="81" t="s">
        <v>131</v>
      </c>
      <c r="E21" s="100" t="s">
        <v>20</v>
      </c>
      <c r="F21" s="42"/>
      <c r="G21" s="42"/>
      <c r="H21" s="42"/>
      <c r="I21" s="42"/>
      <c r="J21" s="51">
        <v>2</v>
      </c>
      <c r="K21" s="51"/>
      <c r="L21" s="51"/>
      <c r="M21" s="113" t="s">
        <v>134</v>
      </c>
      <c r="N21" s="41"/>
    </row>
    <row r="22" spans="1:14" ht="15.75" customHeight="1">
      <c r="A22" s="45"/>
      <c r="B22" s="94" t="s">
        <v>125</v>
      </c>
      <c r="C22" s="95">
        <v>44328</v>
      </c>
      <c r="D22" s="81" t="s">
        <v>133</v>
      </c>
      <c r="E22" s="100" t="s">
        <v>135</v>
      </c>
      <c r="F22" s="42"/>
      <c r="G22" s="42"/>
      <c r="H22" s="42"/>
      <c r="I22" s="42"/>
      <c r="J22" s="51">
        <v>9</v>
      </c>
      <c r="K22" s="51"/>
      <c r="L22" s="51"/>
      <c r="M22" s="113" t="s">
        <v>132</v>
      </c>
      <c r="N22" s="41"/>
    </row>
    <row r="23" spans="1:14" ht="15.75" customHeight="1">
      <c r="A23" s="45" t="s">
        <v>45</v>
      </c>
      <c r="B23" s="94" t="s">
        <v>136</v>
      </c>
      <c r="C23" s="95">
        <v>44333</v>
      </c>
      <c r="D23" s="96" t="s">
        <v>140</v>
      </c>
      <c r="E23" s="100" t="s">
        <v>139</v>
      </c>
      <c r="F23" s="42"/>
      <c r="G23" s="42"/>
      <c r="H23" s="42"/>
      <c r="I23" s="42"/>
      <c r="J23" s="51"/>
      <c r="K23" s="51"/>
      <c r="L23" s="51"/>
      <c r="M23" s="116" t="s">
        <v>141</v>
      </c>
      <c r="N23" s="41"/>
    </row>
    <row r="24" spans="1:14" ht="15.75" customHeight="1">
      <c r="A24" s="45"/>
      <c r="B24" s="94" t="s">
        <v>137</v>
      </c>
      <c r="C24" s="95">
        <v>44333</v>
      </c>
      <c r="D24" s="81" t="s">
        <v>142</v>
      </c>
      <c r="E24" s="100" t="s">
        <v>54</v>
      </c>
      <c r="F24" s="42"/>
      <c r="G24" s="42"/>
      <c r="H24" s="42"/>
      <c r="I24" s="42"/>
      <c r="J24" s="51">
        <v>3</v>
      </c>
      <c r="K24" s="51"/>
      <c r="L24" s="51"/>
      <c r="M24" s="113" t="s">
        <v>253</v>
      </c>
      <c r="N24" s="41"/>
    </row>
    <row r="25" spans="1:14" ht="15.75" customHeight="1">
      <c r="A25" s="45"/>
      <c r="B25" s="94" t="s">
        <v>138</v>
      </c>
      <c r="C25" s="95">
        <v>44333</v>
      </c>
      <c r="D25" s="81" t="s">
        <v>143</v>
      </c>
      <c r="E25" s="109" t="s">
        <v>115</v>
      </c>
      <c r="J25" s="47">
        <v>9</v>
      </c>
      <c r="L25" s="47">
        <v>4</v>
      </c>
      <c r="M25" s="113" t="s">
        <v>252</v>
      </c>
      <c r="N25" s="41"/>
    </row>
    <row r="26" spans="1:14" ht="15.75" customHeight="1">
      <c r="A26" s="45" t="s">
        <v>147</v>
      </c>
      <c r="B26" s="94"/>
      <c r="C26" s="95"/>
      <c r="D26" s="81"/>
      <c r="E26" s="109"/>
      <c r="M26" s="118"/>
      <c r="N26" s="41"/>
    </row>
    <row r="27" spans="1:14" ht="15.75" customHeight="1">
      <c r="A27" s="45"/>
      <c r="B27" s="94" t="s">
        <v>148</v>
      </c>
      <c r="C27" s="95">
        <v>44371</v>
      </c>
      <c r="D27" s="119" t="s">
        <v>144</v>
      </c>
      <c r="E27" s="121" t="s">
        <v>26</v>
      </c>
      <c r="F27" s="42"/>
      <c r="G27" s="42"/>
      <c r="H27" s="42"/>
      <c r="I27" s="42"/>
      <c r="J27" s="51"/>
      <c r="K27" s="51"/>
      <c r="L27" s="51">
        <v>8</v>
      </c>
      <c r="M27" s="123" t="s">
        <v>242</v>
      </c>
      <c r="N27" s="41"/>
    </row>
    <row r="28" spans="1:14" ht="15.75" customHeight="1">
      <c r="A28" s="45" t="s">
        <v>45</v>
      </c>
      <c r="B28" s="94" t="s">
        <v>149</v>
      </c>
      <c r="C28" s="95">
        <v>44371</v>
      </c>
      <c r="D28" s="96" t="s">
        <v>145</v>
      </c>
      <c r="E28" s="121" t="s">
        <v>96</v>
      </c>
      <c r="F28" s="42"/>
      <c r="G28" s="42"/>
      <c r="H28" s="42"/>
      <c r="I28" s="42"/>
      <c r="J28" s="51">
        <v>1</v>
      </c>
      <c r="K28" s="51"/>
      <c r="L28" s="51"/>
      <c r="M28" s="118" t="s">
        <v>163</v>
      </c>
      <c r="N28" s="41"/>
    </row>
    <row r="29" spans="1:14" ht="15.75" customHeight="1">
      <c r="A29" s="39"/>
      <c r="B29" s="94" t="s">
        <v>150</v>
      </c>
      <c r="C29" s="95">
        <v>44371</v>
      </c>
      <c r="D29" s="96" t="s">
        <v>152</v>
      </c>
      <c r="E29" s="121" t="s">
        <v>20</v>
      </c>
      <c r="F29" s="42"/>
      <c r="G29" s="42"/>
      <c r="H29" s="42"/>
      <c r="I29" s="42"/>
      <c r="J29" s="51"/>
      <c r="K29" s="51"/>
      <c r="L29" s="51"/>
      <c r="M29" s="115" t="s">
        <v>153</v>
      </c>
      <c r="N29" s="41"/>
    </row>
    <row r="30" spans="1:14" ht="15.75" customHeight="1">
      <c r="A30" s="45"/>
      <c r="B30" s="94" t="s">
        <v>151</v>
      </c>
      <c r="C30" s="95">
        <v>44371</v>
      </c>
      <c r="D30" s="96" t="s">
        <v>154</v>
      </c>
      <c r="E30" s="121" t="s">
        <v>97</v>
      </c>
      <c r="F30" s="42"/>
      <c r="G30" s="42"/>
      <c r="H30" s="42"/>
      <c r="I30" s="42"/>
      <c r="J30" s="51">
        <v>2</v>
      </c>
      <c r="K30" s="51"/>
      <c r="L30" s="51"/>
      <c r="M30" s="118" t="s">
        <v>164</v>
      </c>
      <c r="N30" s="41"/>
    </row>
    <row r="31" spans="1:14" ht="15.75" customHeight="1">
      <c r="A31" s="45" t="s">
        <v>203</v>
      </c>
      <c r="B31" s="117"/>
      <c r="C31" s="95"/>
      <c r="D31" s="96"/>
      <c r="E31" s="100"/>
      <c r="F31" s="42"/>
      <c r="G31" s="42"/>
      <c r="H31" s="42"/>
      <c r="I31" s="42"/>
      <c r="J31" s="51"/>
      <c r="K31" s="51"/>
      <c r="L31" s="51"/>
      <c r="M31" s="118"/>
      <c r="N31" s="41"/>
    </row>
    <row r="32" spans="1:14" ht="15.75" customHeight="1">
      <c r="A32" s="45" t="s">
        <v>45</v>
      </c>
      <c r="B32" s="94" t="s">
        <v>173</v>
      </c>
      <c r="C32" s="95">
        <v>44389</v>
      </c>
      <c r="D32" s="124" t="s">
        <v>194</v>
      </c>
      <c r="E32" s="100" t="s">
        <v>22</v>
      </c>
      <c r="F32" s="42"/>
      <c r="G32" s="42"/>
      <c r="H32" s="42"/>
      <c r="I32" s="42"/>
      <c r="J32" s="51"/>
      <c r="K32" s="51"/>
      <c r="L32" s="51"/>
      <c r="M32" s="115" t="s">
        <v>196</v>
      </c>
      <c r="N32" s="41"/>
    </row>
    <row r="33" spans="1:14" ht="15.75" customHeight="1">
      <c r="A33" s="45"/>
      <c r="B33" s="94" t="s">
        <v>174</v>
      </c>
      <c r="C33" s="95">
        <v>44389</v>
      </c>
      <c r="D33" s="81" t="s">
        <v>159</v>
      </c>
      <c r="E33" s="120" t="s">
        <v>30</v>
      </c>
      <c r="F33" s="42"/>
      <c r="G33" s="51"/>
      <c r="H33" s="42"/>
      <c r="I33" s="51"/>
      <c r="J33" s="51">
        <v>11</v>
      </c>
      <c r="K33" s="51"/>
      <c r="L33" s="51">
        <v>6</v>
      </c>
      <c r="M33" s="25" t="s">
        <v>160</v>
      </c>
      <c r="N33" s="41"/>
    </row>
    <row r="34" spans="1:14" ht="15.75" customHeight="1">
      <c r="A34" s="45"/>
      <c r="B34" s="94" t="s">
        <v>175</v>
      </c>
      <c r="C34" s="95">
        <v>44389</v>
      </c>
      <c r="D34" s="81" t="s">
        <v>158</v>
      </c>
      <c r="E34" s="120" t="s">
        <v>30</v>
      </c>
      <c r="G34" s="47"/>
      <c r="I34" s="47"/>
      <c r="J34" s="47">
        <v>9</v>
      </c>
      <c r="L34" s="47">
        <v>5</v>
      </c>
      <c r="M34" s="25" t="s">
        <v>161</v>
      </c>
      <c r="N34" s="41"/>
    </row>
    <row r="35" spans="1:14" ht="15.75" customHeight="1">
      <c r="A35" s="45"/>
      <c r="B35" s="94" t="s">
        <v>176</v>
      </c>
      <c r="C35" s="95">
        <v>44389</v>
      </c>
      <c r="D35" s="81" t="s">
        <v>157</v>
      </c>
      <c r="E35" s="120" t="s">
        <v>115</v>
      </c>
      <c r="G35" s="47"/>
      <c r="I35" s="47"/>
      <c r="J35" s="47">
        <v>17</v>
      </c>
      <c r="M35" s="25" t="s">
        <v>162</v>
      </c>
      <c r="N35" s="41"/>
    </row>
    <row r="36" spans="1:14" ht="15.75" customHeight="1">
      <c r="A36" s="45"/>
      <c r="B36" s="94" t="s">
        <v>177</v>
      </c>
      <c r="C36" s="95">
        <v>44389</v>
      </c>
      <c r="D36" s="96" t="s">
        <v>155</v>
      </c>
      <c r="E36" s="121" t="s">
        <v>20</v>
      </c>
      <c r="F36" s="42"/>
      <c r="G36" s="51"/>
      <c r="H36" s="42"/>
      <c r="I36" s="51"/>
      <c r="J36" s="51">
        <v>1</v>
      </c>
      <c r="K36" s="51"/>
      <c r="L36" s="51"/>
      <c r="M36" s="118" t="s">
        <v>165</v>
      </c>
      <c r="N36" s="41"/>
    </row>
    <row r="37" spans="1:14" ht="15.75" customHeight="1">
      <c r="A37" s="45"/>
      <c r="B37" s="94" t="s">
        <v>178</v>
      </c>
      <c r="C37" s="95">
        <v>44389</v>
      </c>
      <c r="D37" s="96" t="s">
        <v>204</v>
      </c>
      <c r="E37" s="121" t="s">
        <v>30</v>
      </c>
      <c r="F37" s="42"/>
      <c r="G37" s="51"/>
      <c r="H37" s="42"/>
      <c r="I37" s="51"/>
      <c r="J37" s="51">
        <v>3</v>
      </c>
      <c r="K37" s="51"/>
      <c r="L37" s="51"/>
      <c r="M37" s="25" t="s">
        <v>205</v>
      </c>
      <c r="N37" s="41"/>
    </row>
    <row r="38" spans="1:14" ht="15.75" customHeight="1">
      <c r="A38" s="45"/>
      <c r="B38" s="94" t="s">
        <v>179</v>
      </c>
      <c r="C38" s="95">
        <v>44389</v>
      </c>
      <c r="D38" s="124" t="s">
        <v>156</v>
      </c>
      <c r="E38" s="100" t="s">
        <v>206</v>
      </c>
      <c r="F38" s="42"/>
      <c r="G38" s="51"/>
      <c r="H38" s="42"/>
      <c r="I38" s="51"/>
      <c r="J38" s="51"/>
      <c r="K38" s="51"/>
      <c r="L38" s="51"/>
      <c r="M38" s="123" t="s">
        <v>153</v>
      </c>
      <c r="N38" s="41"/>
    </row>
    <row r="39" spans="1:14" ht="15.75" customHeight="1">
      <c r="A39" s="45"/>
      <c r="B39" s="94" t="s">
        <v>180</v>
      </c>
      <c r="C39" s="95">
        <v>44389</v>
      </c>
      <c r="D39" s="96" t="s">
        <v>168</v>
      </c>
      <c r="E39" s="100" t="s">
        <v>169</v>
      </c>
      <c r="F39" s="42"/>
      <c r="G39" s="51"/>
      <c r="H39" s="42"/>
      <c r="I39" s="51"/>
      <c r="J39" s="51">
        <v>2</v>
      </c>
      <c r="K39" s="51"/>
      <c r="L39" s="51">
        <v>4</v>
      </c>
      <c r="M39" s="118" t="s">
        <v>207</v>
      </c>
      <c r="N39" s="41"/>
    </row>
    <row r="40" spans="1:14" ht="15.75" customHeight="1">
      <c r="A40" s="45"/>
      <c r="B40" s="94" t="s">
        <v>181</v>
      </c>
      <c r="C40" s="95">
        <v>44389</v>
      </c>
      <c r="D40" s="96" t="s">
        <v>171</v>
      </c>
      <c r="E40" s="100" t="s">
        <v>97</v>
      </c>
      <c r="F40" s="42"/>
      <c r="G40" s="51"/>
      <c r="H40" s="42"/>
      <c r="I40" s="51"/>
      <c r="J40" s="51">
        <v>10</v>
      </c>
      <c r="K40" s="51"/>
      <c r="L40" s="51"/>
      <c r="M40" s="118" t="s">
        <v>172</v>
      </c>
      <c r="N40" s="41"/>
    </row>
    <row r="41" spans="1:14" ht="15.75" customHeight="1">
      <c r="A41" s="45"/>
      <c r="B41" s="94" t="s">
        <v>182</v>
      </c>
      <c r="C41" s="95">
        <v>44389</v>
      </c>
      <c r="D41" s="81" t="s">
        <v>208</v>
      </c>
      <c r="E41" s="100" t="s">
        <v>97</v>
      </c>
      <c r="F41" s="42"/>
      <c r="G41" s="51"/>
      <c r="H41" s="42"/>
      <c r="I41" s="51"/>
      <c r="J41" s="51"/>
      <c r="K41" s="51"/>
      <c r="L41" s="51"/>
      <c r="M41" s="115" t="s">
        <v>153</v>
      </c>
      <c r="N41" s="41"/>
    </row>
    <row r="42" spans="1:14" ht="15.75" customHeight="1">
      <c r="A42" s="45"/>
      <c r="B42" s="94" t="s">
        <v>183</v>
      </c>
      <c r="C42" s="95">
        <v>44389</v>
      </c>
      <c r="D42" s="96" t="s">
        <v>170</v>
      </c>
      <c r="E42" s="100" t="s">
        <v>22</v>
      </c>
      <c r="F42" s="42"/>
      <c r="G42" s="51"/>
      <c r="H42" s="42"/>
      <c r="I42" s="51"/>
      <c r="J42" s="51">
        <v>4</v>
      </c>
      <c r="K42" s="51"/>
      <c r="L42" s="51"/>
      <c r="M42" s="123" t="s">
        <v>209</v>
      </c>
      <c r="N42" s="41"/>
    </row>
    <row r="43" spans="1:14" ht="15.75" customHeight="1">
      <c r="A43" s="45"/>
      <c r="B43" s="94" t="s">
        <v>184</v>
      </c>
      <c r="C43" s="95">
        <v>44389</v>
      </c>
      <c r="D43" s="124" t="s">
        <v>210</v>
      </c>
      <c r="E43" s="100" t="s">
        <v>25</v>
      </c>
      <c r="F43" s="42"/>
      <c r="G43" s="51"/>
      <c r="H43" s="42"/>
      <c r="I43" s="51"/>
      <c r="J43" s="51">
        <v>4</v>
      </c>
      <c r="K43" s="51"/>
      <c r="L43" s="51"/>
      <c r="M43" s="25" t="s">
        <v>215</v>
      </c>
      <c r="N43" s="41"/>
    </row>
    <row r="44" spans="1:14" ht="15.75" customHeight="1">
      <c r="A44" s="45"/>
      <c r="B44" s="94" t="s">
        <v>185</v>
      </c>
      <c r="C44" s="95">
        <v>44389</v>
      </c>
      <c r="D44" s="124" t="s">
        <v>211</v>
      </c>
      <c r="E44" s="100" t="s">
        <v>22</v>
      </c>
      <c r="F44" s="42"/>
      <c r="G44" s="51"/>
      <c r="H44" s="42"/>
      <c r="I44" s="51"/>
      <c r="J44" s="51">
        <v>5</v>
      </c>
      <c r="K44" s="51"/>
      <c r="L44" s="51"/>
      <c r="M44" s="25" t="s">
        <v>216</v>
      </c>
      <c r="N44" s="41"/>
    </row>
    <row r="45" spans="1:14" ht="15.75" customHeight="1">
      <c r="A45" s="45"/>
      <c r="B45" s="94" t="s">
        <v>186</v>
      </c>
      <c r="C45" s="95">
        <v>44389</v>
      </c>
      <c r="D45" s="124" t="s">
        <v>212</v>
      </c>
      <c r="E45" s="100" t="s">
        <v>115</v>
      </c>
      <c r="F45" s="42"/>
      <c r="G45" s="51"/>
      <c r="H45" s="42"/>
      <c r="I45" s="51"/>
      <c r="J45" s="51"/>
      <c r="K45" s="51"/>
      <c r="L45" s="51"/>
      <c r="M45" s="115" t="s">
        <v>153</v>
      </c>
      <c r="N45" s="41"/>
    </row>
    <row r="46" spans="1:14" ht="15.75" customHeight="1">
      <c r="A46" s="45"/>
      <c r="B46" s="94" t="s">
        <v>187</v>
      </c>
      <c r="C46" s="95">
        <v>44389</v>
      </c>
      <c r="D46" s="124" t="s">
        <v>213</v>
      </c>
      <c r="E46" s="100" t="s">
        <v>31</v>
      </c>
      <c r="F46" s="42"/>
      <c r="G46" s="51"/>
      <c r="H46" s="42"/>
      <c r="I46" s="51"/>
      <c r="J46" s="51">
        <v>2</v>
      </c>
      <c r="K46" s="51"/>
      <c r="L46" s="51">
        <v>1</v>
      </c>
      <c r="M46" s="25" t="s">
        <v>243</v>
      </c>
      <c r="N46" s="41"/>
    </row>
    <row r="47" spans="1:14" ht="15.75" customHeight="1">
      <c r="A47" s="45"/>
      <c r="B47" s="94" t="s">
        <v>188</v>
      </c>
      <c r="C47" s="95">
        <v>44389</v>
      </c>
      <c r="D47" s="124" t="s">
        <v>214</v>
      </c>
      <c r="E47" s="100" t="s">
        <v>36</v>
      </c>
      <c r="F47" s="42"/>
      <c r="G47" s="51"/>
      <c r="H47" s="42"/>
      <c r="I47" s="51"/>
      <c r="J47" s="51"/>
      <c r="K47" s="51">
        <v>1</v>
      </c>
      <c r="L47" s="51">
        <v>173</v>
      </c>
      <c r="M47" s="123" t="s">
        <v>244</v>
      </c>
      <c r="N47" s="41"/>
    </row>
    <row r="48" spans="1:14" ht="15.75" customHeight="1">
      <c r="A48" s="45"/>
      <c r="B48" s="94" t="s">
        <v>189</v>
      </c>
      <c r="C48" s="95">
        <v>44390</v>
      </c>
      <c r="D48" s="124" t="s">
        <v>197</v>
      </c>
      <c r="E48" s="124" t="s">
        <v>54</v>
      </c>
      <c r="F48" s="42"/>
      <c r="G48" s="51"/>
      <c r="H48" s="42"/>
      <c r="I48" s="51"/>
      <c r="J48" s="51">
        <v>1</v>
      </c>
      <c r="K48" s="51"/>
      <c r="L48" s="51"/>
      <c r="M48" s="25" t="s">
        <v>217</v>
      </c>
      <c r="N48" s="41"/>
    </row>
    <row r="49" spans="1:14" ht="15.75" customHeight="1">
      <c r="A49" s="45"/>
      <c r="B49" s="94" t="s">
        <v>190</v>
      </c>
      <c r="C49" s="95">
        <v>44390</v>
      </c>
      <c r="D49" s="124" t="s">
        <v>198</v>
      </c>
      <c r="E49" s="100" t="s">
        <v>115</v>
      </c>
      <c r="F49" s="42"/>
      <c r="G49" s="51"/>
      <c r="H49" s="42"/>
      <c r="I49" s="51"/>
      <c r="J49" s="51">
        <v>6</v>
      </c>
      <c r="K49" s="51"/>
      <c r="L49" s="51">
        <v>3</v>
      </c>
      <c r="M49" s="25" t="s">
        <v>218</v>
      </c>
      <c r="N49" s="41"/>
    </row>
    <row r="50" spans="1:14" ht="15.75" customHeight="1">
      <c r="A50" s="45"/>
      <c r="B50" s="94" t="s">
        <v>191</v>
      </c>
      <c r="C50" s="95">
        <v>44390</v>
      </c>
      <c r="D50" s="124" t="s">
        <v>199</v>
      </c>
      <c r="E50" s="100" t="s">
        <v>31</v>
      </c>
      <c r="F50" s="42"/>
      <c r="G50" s="51"/>
      <c r="H50" s="42"/>
      <c r="I50" s="42"/>
      <c r="J50" s="51">
        <v>1</v>
      </c>
      <c r="K50" s="51"/>
      <c r="L50" s="51"/>
      <c r="M50" s="25" t="s">
        <v>245</v>
      </c>
      <c r="N50" s="41"/>
    </row>
    <row r="51" spans="1:14" ht="15.75" customHeight="1">
      <c r="A51" s="45"/>
      <c r="B51" s="94" t="s">
        <v>192</v>
      </c>
      <c r="C51" s="95">
        <v>44390</v>
      </c>
      <c r="D51" s="124" t="s">
        <v>200</v>
      </c>
      <c r="E51" s="100" t="s">
        <v>31</v>
      </c>
      <c r="F51" s="42"/>
      <c r="G51" s="51"/>
      <c r="H51" s="42"/>
      <c r="I51" s="42"/>
      <c r="J51" s="51">
        <v>1</v>
      </c>
      <c r="K51" s="51"/>
      <c r="L51" s="51"/>
      <c r="M51" s="25" t="s">
        <v>220</v>
      </c>
      <c r="N51" s="41"/>
    </row>
    <row r="52" spans="1:14" ht="15.75" customHeight="1">
      <c r="A52" s="45"/>
      <c r="B52" s="94" t="s">
        <v>193</v>
      </c>
      <c r="C52" s="95">
        <v>44390</v>
      </c>
      <c r="D52" s="124" t="s">
        <v>201</v>
      </c>
      <c r="E52" s="100" t="s">
        <v>31</v>
      </c>
      <c r="F52" s="42"/>
      <c r="G52" s="51"/>
      <c r="H52" s="42"/>
      <c r="I52" s="42"/>
      <c r="J52" s="51">
        <v>2</v>
      </c>
      <c r="K52" s="51">
        <v>1</v>
      </c>
      <c r="L52" s="51"/>
      <c r="M52" s="25" t="s">
        <v>219</v>
      </c>
      <c r="N52" s="41"/>
    </row>
    <row r="53" spans="1:14" ht="15.75" customHeight="1">
      <c r="A53" s="45"/>
      <c r="B53" s="94" t="s">
        <v>195</v>
      </c>
      <c r="C53" s="95">
        <v>44390</v>
      </c>
      <c r="D53" s="96" t="s">
        <v>202</v>
      </c>
      <c r="E53" s="100" t="s">
        <v>22</v>
      </c>
      <c r="F53" s="42"/>
      <c r="G53" s="51"/>
      <c r="H53" s="42"/>
      <c r="I53" s="42"/>
      <c r="J53" s="51">
        <v>4</v>
      </c>
      <c r="K53" s="51"/>
      <c r="L53" s="51"/>
      <c r="M53" s="25" t="s">
        <v>221</v>
      </c>
      <c r="N53" s="41"/>
    </row>
    <row r="54" spans="1:14" ht="15.75" customHeight="1">
      <c r="A54" s="45"/>
      <c r="B54" s="94" t="s">
        <v>225</v>
      </c>
      <c r="C54" s="95">
        <v>44391</v>
      </c>
      <c r="D54" s="96" t="s">
        <v>229</v>
      </c>
      <c r="E54" s="100" t="s">
        <v>26</v>
      </c>
      <c r="F54" s="42"/>
      <c r="G54" s="51"/>
      <c r="H54" s="42"/>
      <c r="I54" s="42"/>
      <c r="J54" s="51">
        <v>10</v>
      </c>
      <c r="K54" s="51"/>
      <c r="L54" s="51"/>
      <c r="M54" s="25" t="s">
        <v>251</v>
      </c>
      <c r="N54" s="41"/>
    </row>
    <row r="55" spans="1:14" ht="15.75" customHeight="1">
      <c r="A55" s="45"/>
      <c r="B55" s="94" t="s">
        <v>226</v>
      </c>
      <c r="C55" s="95">
        <v>44391</v>
      </c>
      <c r="D55" s="138" t="s">
        <v>230</v>
      </c>
      <c r="E55" s="100" t="s">
        <v>135</v>
      </c>
      <c r="F55" s="42"/>
      <c r="G55" s="51"/>
      <c r="H55" s="42"/>
      <c r="I55" s="42"/>
      <c r="J55" s="51">
        <v>1</v>
      </c>
      <c r="K55" s="51"/>
      <c r="L55" s="51"/>
      <c r="M55" s="25" t="s">
        <v>233</v>
      </c>
      <c r="N55" s="41"/>
    </row>
    <row r="56" spans="1:14" ht="15.75" customHeight="1">
      <c r="A56" s="45"/>
      <c r="B56" s="94" t="s">
        <v>227</v>
      </c>
      <c r="C56" s="95">
        <v>44391</v>
      </c>
      <c r="D56" s="96" t="s">
        <v>231</v>
      </c>
      <c r="E56" s="100" t="s">
        <v>20</v>
      </c>
      <c r="F56" s="42"/>
      <c r="G56" s="51"/>
      <c r="H56" s="42"/>
      <c r="I56" s="42"/>
      <c r="J56" s="51">
        <v>1</v>
      </c>
      <c r="K56" s="51"/>
      <c r="L56" s="51"/>
      <c r="M56" s="25" t="s">
        <v>234</v>
      </c>
      <c r="N56" s="41"/>
    </row>
    <row r="57" spans="1:14" ht="15.75" customHeight="1">
      <c r="A57" s="45"/>
      <c r="B57" s="94" t="s">
        <v>228</v>
      </c>
      <c r="C57" s="95">
        <v>44391</v>
      </c>
      <c r="D57" s="96" t="s">
        <v>232</v>
      </c>
      <c r="E57" s="100" t="s">
        <v>31</v>
      </c>
      <c r="F57" s="42"/>
      <c r="G57" s="51"/>
      <c r="H57" s="42"/>
      <c r="I57" s="42"/>
      <c r="J57" s="51">
        <v>2</v>
      </c>
      <c r="K57" s="51"/>
      <c r="L57" s="51"/>
      <c r="M57" s="25" t="s">
        <v>235</v>
      </c>
      <c r="N57" s="41"/>
    </row>
    <row r="58" spans="1:14" ht="15.75" customHeight="1">
      <c r="A58" s="45"/>
      <c r="B58" s="94" t="s">
        <v>236</v>
      </c>
      <c r="C58" s="95"/>
      <c r="D58" s="96"/>
      <c r="E58" s="100"/>
      <c r="F58" s="42"/>
      <c r="G58" s="51"/>
      <c r="H58" s="42"/>
      <c r="I58" s="42"/>
      <c r="J58" s="51"/>
      <c r="K58" s="51"/>
      <c r="L58" s="51"/>
      <c r="M58" s="25"/>
      <c r="N58" s="41"/>
    </row>
    <row r="59" spans="1:14" ht="15.75" customHeight="1">
      <c r="A59" s="45"/>
      <c r="B59" s="94" t="s">
        <v>237</v>
      </c>
      <c r="C59" s="95"/>
      <c r="D59" s="96"/>
      <c r="E59" s="100"/>
      <c r="F59" s="42"/>
      <c r="G59" s="51"/>
      <c r="H59" s="42"/>
      <c r="I59" s="42"/>
      <c r="J59" s="51"/>
      <c r="K59" s="51"/>
      <c r="L59" s="51"/>
      <c r="M59" s="25"/>
      <c r="N59" s="41"/>
    </row>
    <row r="60" spans="1:14" ht="15.75" customHeight="1">
      <c r="A60" s="45"/>
      <c r="B60" s="94" t="s">
        <v>238</v>
      </c>
      <c r="C60" s="95"/>
      <c r="D60" s="96"/>
      <c r="E60" s="100"/>
      <c r="F60" s="42"/>
      <c r="G60" s="51"/>
      <c r="H60" s="42"/>
      <c r="I60" s="42"/>
      <c r="J60" s="51"/>
      <c r="K60" s="51"/>
      <c r="L60" s="51"/>
      <c r="M60" s="25"/>
      <c r="N60" s="41"/>
    </row>
    <row r="61" spans="1:14" ht="15.75" customHeight="1">
      <c r="A61" s="45"/>
      <c r="B61" s="94" t="s">
        <v>239</v>
      </c>
      <c r="C61" s="95"/>
      <c r="D61" s="96"/>
      <c r="E61" s="100"/>
      <c r="F61" s="42"/>
      <c r="G61" s="51"/>
      <c r="H61" s="42"/>
      <c r="I61" s="42"/>
      <c r="J61" s="51"/>
      <c r="K61" s="51"/>
      <c r="L61" s="51"/>
      <c r="M61" s="25"/>
      <c r="N61" s="41"/>
    </row>
    <row r="62" spans="1:14" ht="15.75" customHeight="1" thickBot="1">
      <c r="B62" s="102"/>
      <c r="C62" s="103"/>
      <c r="D62" s="98"/>
      <c r="E62" s="98"/>
      <c r="J62" s="24"/>
      <c r="K62" s="24"/>
      <c r="L62" s="27"/>
      <c r="M62" s="23" t="s">
        <v>71</v>
      </c>
    </row>
    <row r="63" spans="1:14" ht="15.75" customHeight="1" thickTop="1" thickBot="1">
      <c r="B63" s="64" t="s">
        <v>10</v>
      </c>
      <c r="C63" s="37"/>
      <c r="D63" s="37"/>
      <c r="E63" s="85"/>
      <c r="F63" s="37"/>
      <c r="G63" s="38">
        <f>SUM(G3:G62)</f>
        <v>0</v>
      </c>
      <c r="H63" s="38">
        <f>SUM(H3:H62)</f>
        <v>0</v>
      </c>
      <c r="I63" s="38">
        <f>SUM(I3:I62)</f>
        <v>0</v>
      </c>
      <c r="J63" s="38">
        <f t="shared" ref="J63:L63" si="0">SUM(J3:J62)</f>
        <v>233</v>
      </c>
      <c r="K63" s="38">
        <f t="shared" si="0"/>
        <v>2</v>
      </c>
      <c r="L63" s="38">
        <f t="shared" si="0"/>
        <v>218</v>
      </c>
      <c r="M63" s="36"/>
      <c r="N63" s="35"/>
    </row>
    <row r="64" spans="1:14" ht="15.75" customHeight="1" thickTop="1">
      <c r="D64" s="26"/>
      <c r="L64" s="27"/>
      <c r="M64" s="26"/>
      <c r="N64">
        <v>20</v>
      </c>
    </row>
    <row r="65" spans="2:14" ht="15.75" customHeight="1">
      <c r="D65" s="26"/>
      <c r="L65" s="27"/>
      <c r="M65" s="55"/>
      <c r="N65">
        <v>14</v>
      </c>
    </row>
    <row r="66" spans="2:14" ht="15.75" customHeight="1">
      <c r="B66" s="27"/>
      <c r="D66" s="22"/>
      <c r="J66" s="27"/>
      <c r="K66" s="27"/>
      <c r="L66" s="27"/>
      <c r="M66" s="26"/>
    </row>
    <row r="67" spans="2:14" ht="15.75" customHeight="1">
      <c r="B67" s="27"/>
      <c r="D67" s="26"/>
      <c r="J67" s="27"/>
      <c r="K67" s="27"/>
      <c r="L67" s="27"/>
      <c r="M67" s="26"/>
    </row>
    <row r="68" spans="2:14" ht="15.75" customHeight="1">
      <c r="B68" s="27"/>
      <c r="D68" s="26"/>
      <c r="E68" s="86"/>
      <c r="J68" s="27"/>
      <c r="K68" s="27"/>
      <c r="L68" s="27"/>
      <c r="M68" s="26"/>
    </row>
    <row r="69" spans="2:14" ht="15.75" customHeight="1">
      <c r="B69" s="27"/>
      <c r="D69" s="26"/>
      <c r="E69" s="86"/>
      <c r="J69" s="27"/>
      <c r="K69" s="27"/>
      <c r="L69" s="27"/>
      <c r="M69" s="26"/>
    </row>
    <row r="70" spans="2:14" ht="15.75" customHeight="1">
      <c r="B70" s="27"/>
      <c r="D70" s="26"/>
      <c r="J70" s="27"/>
      <c r="K70" s="27"/>
      <c r="L70" s="27"/>
      <c r="M70" s="26"/>
    </row>
    <row r="71" spans="2:14" ht="15.75" customHeight="1">
      <c r="B71" s="27"/>
      <c r="D71" s="26"/>
      <c r="J71" s="27"/>
      <c r="K71" s="27"/>
      <c r="L71" s="27"/>
      <c r="M71" s="26"/>
    </row>
    <row r="72" spans="2:14" ht="15.75" customHeight="1">
      <c r="B72" s="27"/>
      <c r="D72" s="26"/>
      <c r="J72" s="27"/>
      <c r="K72" s="27"/>
      <c r="L72" s="27"/>
      <c r="M72" s="26"/>
    </row>
    <row r="73" spans="2:14" ht="15.75" customHeight="1">
      <c r="B73" s="27"/>
      <c r="D73" s="26"/>
      <c r="J73" s="27"/>
      <c r="K73" s="27"/>
      <c r="L73" s="27"/>
      <c r="M73" s="26"/>
    </row>
    <row r="74" spans="2:14" ht="15.75" customHeight="1">
      <c r="B74" s="27"/>
      <c r="D74" s="26"/>
      <c r="J74" s="27"/>
      <c r="K74" s="27"/>
      <c r="L74" s="27"/>
      <c r="M74" s="26"/>
    </row>
    <row r="75" spans="2:14" ht="15.75" customHeight="1">
      <c r="B75" s="27"/>
      <c r="D75" s="26"/>
      <c r="J75" s="27"/>
      <c r="K75" s="27"/>
      <c r="L75" s="27"/>
      <c r="M75" s="26"/>
    </row>
    <row r="76" spans="2:14" ht="15.75" customHeight="1">
      <c r="B76" s="47"/>
      <c r="D76" s="26"/>
      <c r="J76" s="27"/>
      <c r="K76" s="27"/>
      <c r="L76" s="27"/>
      <c r="M76" s="26"/>
    </row>
    <row r="77" spans="2:14" ht="15.75" customHeight="1">
      <c r="B77" s="27"/>
      <c r="D77" s="26"/>
      <c r="J77" s="24"/>
      <c r="K77" s="24"/>
      <c r="L77" s="27"/>
      <c r="M77" s="26"/>
    </row>
    <row r="78" spans="2:14" ht="15.75" customHeight="1">
      <c r="B78" s="27"/>
      <c r="D78" s="26"/>
      <c r="J78" s="24"/>
      <c r="K78" s="24"/>
      <c r="L78" s="27"/>
      <c r="M78" s="26"/>
    </row>
    <row r="79" spans="2:14" ht="15.75" customHeight="1">
      <c r="B79" s="27"/>
      <c r="D79" s="26"/>
      <c r="J79" s="24"/>
      <c r="K79" s="24"/>
      <c r="L79" s="27"/>
      <c r="M79" s="26"/>
    </row>
    <row r="80" spans="2:14" ht="15.75" customHeight="1">
      <c r="B80" s="27"/>
      <c r="D80" s="26"/>
      <c r="J80" s="24"/>
      <c r="K80" s="24"/>
      <c r="L80" s="27"/>
      <c r="M80" s="26"/>
    </row>
    <row r="81" spans="4:13" ht="15.75" customHeight="1">
      <c r="D81" s="26"/>
      <c r="J81" s="24"/>
      <c r="K81" s="24"/>
      <c r="L81" s="27"/>
      <c r="M81" s="26"/>
    </row>
    <row r="82" spans="4:13" ht="15.75" customHeight="1">
      <c r="D82" s="26"/>
      <c r="M82" s="26"/>
    </row>
    <row r="83" spans="4:13" ht="15.75" customHeight="1">
      <c r="D83" s="26"/>
      <c r="J83" s="24"/>
      <c r="K83" s="24"/>
      <c r="L83" s="27"/>
      <c r="M83" s="26"/>
    </row>
    <row r="84" spans="4:13" ht="15.75" customHeight="1">
      <c r="D84" s="26"/>
      <c r="J84" s="24"/>
      <c r="K84" s="24"/>
      <c r="L84" s="27"/>
      <c r="M84" s="26"/>
    </row>
    <row r="85" spans="4:13" ht="15.75" customHeight="1">
      <c r="D85" s="26"/>
      <c r="J85" s="24"/>
      <c r="K85" s="24"/>
      <c r="L85" s="27"/>
      <c r="M85" s="26"/>
    </row>
    <row r="86" spans="4:13" ht="15.75" customHeight="1">
      <c r="D86" s="26"/>
      <c r="J86" s="24"/>
      <c r="K86" s="24"/>
      <c r="L86" s="27"/>
      <c r="M86" s="26"/>
    </row>
    <row r="87" spans="4:13" ht="15.75" customHeight="1">
      <c r="D87" s="26"/>
      <c r="J87" s="24"/>
      <c r="K87" s="24"/>
      <c r="L87" s="27"/>
      <c r="M87" s="26"/>
    </row>
    <row r="88" spans="4:13" ht="15.75" customHeight="1">
      <c r="D88" s="26"/>
      <c r="J88" s="24"/>
      <c r="K88" s="24"/>
      <c r="L88" s="27"/>
      <c r="M88" s="26"/>
    </row>
    <row r="89" spans="4:13" ht="15.75" customHeight="1">
      <c r="D89" s="26"/>
      <c r="K89" s="24"/>
      <c r="L89" s="24"/>
      <c r="M89" s="26"/>
    </row>
    <row r="90" spans="4:13" ht="15.75" customHeight="1">
      <c r="D90" s="26"/>
      <c r="K90" s="24"/>
      <c r="L90" s="24"/>
      <c r="M90" s="26"/>
    </row>
    <row r="91" spans="4:13" ht="15.75" customHeight="1">
      <c r="D91" s="26"/>
      <c r="K91" s="24"/>
      <c r="L91" s="24"/>
      <c r="M91" s="26"/>
    </row>
    <row r="92" spans="4:13" ht="15.75" customHeight="1">
      <c r="D92" s="26"/>
      <c r="K92" s="24"/>
      <c r="L92" s="24"/>
      <c r="M92" s="26"/>
    </row>
    <row r="93" spans="4:13" ht="15.75" customHeight="1">
      <c r="D93" s="26"/>
      <c r="J93" s="24"/>
      <c r="K93" s="24"/>
      <c r="L93" s="27"/>
      <c r="M93" s="26"/>
    </row>
    <row r="94" spans="4:13" ht="15.75" customHeight="1">
      <c r="D94" s="26"/>
      <c r="M94" s="26"/>
    </row>
    <row r="95" spans="4:13" ht="12.3">
      <c r="D95" s="26"/>
      <c r="L95" s="27"/>
      <c r="M95" s="26"/>
    </row>
    <row r="96" spans="4:13" ht="12.3">
      <c r="D96" s="26"/>
      <c r="L96" s="27"/>
      <c r="M96" s="26"/>
    </row>
    <row r="97" spans="4:13" ht="12.3">
      <c r="D97" s="26"/>
      <c r="L97" s="27"/>
      <c r="M97" s="26"/>
    </row>
    <row r="98" spans="4:13" ht="12.3">
      <c r="D98" s="26"/>
      <c r="L98" s="27"/>
      <c r="M98" s="26"/>
    </row>
    <row r="99" spans="4:13" ht="12.3">
      <c r="D99" s="26"/>
      <c r="L99" s="27"/>
      <c r="M99" s="26"/>
    </row>
    <row r="100" spans="4:13" ht="12.3">
      <c r="D100" s="26"/>
      <c r="L100" s="27"/>
      <c r="M100" s="26"/>
    </row>
    <row r="101" spans="4:13" ht="12.3">
      <c r="D101" s="26"/>
      <c r="L101" s="27"/>
      <c r="M101" s="26"/>
    </row>
    <row r="102" spans="4:13" ht="12.3">
      <c r="D102" s="26"/>
      <c r="L102" s="27"/>
      <c r="M102" s="26"/>
    </row>
    <row r="103" spans="4:13" ht="12.3">
      <c r="D103" s="26"/>
      <c r="L103" s="27"/>
      <c r="M103" s="26"/>
    </row>
    <row r="104" spans="4:13" ht="12.3">
      <c r="D104" s="26"/>
      <c r="L104" s="27"/>
      <c r="M104" s="26"/>
    </row>
    <row r="105" spans="4:13" ht="12.3">
      <c r="D105" s="26"/>
      <c r="L105" s="27"/>
      <c r="M105" s="26"/>
    </row>
    <row r="106" spans="4:13" ht="12.3">
      <c r="D106" s="26"/>
      <c r="L106" s="27"/>
      <c r="M106" s="26"/>
    </row>
    <row r="107" spans="4:13" ht="12.3">
      <c r="D107" s="26"/>
      <c r="L107" s="27"/>
      <c r="M107" s="26"/>
    </row>
    <row r="108" spans="4:13" ht="12.3">
      <c r="D108" s="26"/>
      <c r="L108" s="27"/>
      <c r="M108" s="26"/>
    </row>
    <row r="109" spans="4:13" ht="12.3">
      <c r="D109" s="26"/>
      <c r="L109" s="27"/>
      <c r="M109" s="26"/>
    </row>
    <row r="110" spans="4:13" ht="12.3">
      <c r="D110" s="26"/>
      <c r="L110" s="27"/>
      <c r="M110" s="26"/>
    </row>
    <row r="111" spans="4:13" ht="12.3">
      <c r="D111" s="26"/>
      <c r="L111" s="27"/>
      <c r="M111" s="26"/>
    </row>
    <row r="112" spans="4:13" ht="12.3">
      <c r="D112" s="26"/>
      <c r="L112" s="27"/>
      <c r="M112" s="26"/>
    </row>
    <row r="113" spans="4:13" ht="12.3">
      <c r="D113" s="26"/>
      <c r="L113" s="27"/>
      <c r="M113" s="26"/>
    </row>
    <row r="114" spans="4:13" ht="12.3">
      <c r="D114" s="26"/>
      <c r="L114" s="27"/>
      <c r="M114" s="26"/>
    </row>
    <row r="115" spans="4:13" ht="12.3">
      <c r="D115" s="26"/>
      <c r="L115" s="27"/>
      <c r="M115" s="26"/>
    </row>
    <row r="116" spans="4:13" ht="12.3">
      <c r="D116" s="26"/>
      <c r="L116" s="27"/>
      <c r="M116" s="26"/>
    </row>
    <row r="117" spans="4:13" ht="12.3">
      <c r="D117" s="26"/>
      <c r="L117" s="27"/>
      <c r="M117" s="26"/>
    </row>
    <row r="118" spans="4:13" ht="12.3">
      <c r="D118" s="26"/>
      <c r="L118" s="27"/>
      <c r="M118" s="26"/>
    </row>
    <row r="119" spans="4:13" ht="12.3">
      <c r="D119" s="26"/>
      <c r="L119" s="27"/>
      <c r="M119" s="26"/>
    </row>
    <row r="120" spans="4:13" ht="12.3">
      <c r="D120" s="26"/>
      <c r="L120" s="27"/>
      <c r="M120" s="26"/>
    </row>
    <row r="121" spans="4:13" ht="12.3">
      <c r="D121" s="26"/>
      <c r="L121" s="27"/>
      <c r="M121" s="26"/>
    </row>
    <row r="122" spans="4:13" ht="12.3">
      <c r="D122" s="26"/>
      <c r="L122" s="27"/>
      <c r="M122" s="26"/>
    </row>
    <row r="123" spans="4:13" ht="12.3">
      <c r="D123" s="26"/>
      <c r="L123" s="27"/>
      <c r="M123" s="26"/>
    </row>
    <row r="124" spans="4:13" ht="12.3">
      <c r="D124" s="26"/>
      <c r="L124" s="27"/>
      <c r="M124" s="26"/>
    </row>
    <row r="125" spans="4:13" ht="12.3">
      <c r="D125" s="26"/>
      <c r="L125" s="27"/>
      <c r="M125" s="26"/>
    </row>
    <row r="126" spans="4:13" ht="12.3">
      <c r="D126" s="26"/>
      <c r="L126" s="27"/>
      <c r="M126" s="26"/>
    </row>
    <row r="127" spans="4:13" ht="12.3">
      <c r="D127" s="26"/>
      <c r="L127" s="27"/>
      <c r="M127" s="26"/>
    </row>
    <row r="128" spans="4:13" ht="12.3">
      <c r="D128" s="26"/>
      <c r="L128" s="27"/>
      <c r="M128" s="26"/>
    </row>
    <row r="129" spans="4:13" ht="12.3">
      <c r="D129" s="26"/>
      <c r="L129" s="27"/>
      <c r="M129" s="26"/>
    </row>
    <row r="130" spans="4:13" ht="12.3">
      <c r="D130" s="26"/>
      <c r="L130" s="27"/>
      <c r="M130" s="26"/>
    </row>
    <row r="131" spans="4:13" ht="12.3">
      <c r="D131" s="26"/>
      <c r="L131" s="27"/>
      <c r="M131" s="26"/>
    </row>
    <row r="132" spans="4:13" ht="12.3">
      <c r="D132" s="26"/>
      <c r="L132" s="27"/>
      <c r="M132" s="26"/>
    </row>
    <row r="133" spans="4:13" ht="12.3">
      <c r="D133" s="26"/>
      <c r="L133" s="27"/>
      <c r="M133" s="26"/>
    </row>
    <row r="134" spans="4:13" ht="12.3">
      <c r="D134" s="26"/>
      <c r="L134" s="27"/>
      <c r="M134" s="26"/>
    </row>
    <row r="135" spans="4:13" ht="12.3">
      <c r="D135" s="26"/>
      <c r="L135" s="27"/>
      <c r="M135" s="26"/>
    </row>
    <row r="136" spans="4:13" ht="12.3">
      <c r="D136" s="26"/>
      <c r="L136" s="27"/>
      <c r="M136" s="26"/>
    </row>
    <row r="137" spans="4:13" ht="12.3">
      <c r="D137" s="26"/>
      <c r="L137" s="27"/>
      <c r="M137" s="26"/>
    </row>
    <row r="138" spans="4:13" ht="12.3">
      <c r="D138" s="26"/>
      <c r="L138" s="27"/>
      <c r="M138" s="26"/>
    </row>
    <row r="139" spans="4:13" ht="12.3">
      <c r="D139" s="26"/>
      <c r="L139" s="27"/>
      <c r="M139" s="26"/>
    </row>
    <row r="140" spans="4:13" ht="12.3">
      <c r="D140" s="26"/>
      <c r="L140" s="27"/>
      <c r="M140" s="26"/>
    </row>
    <row r="141" spans="4:13" ht="12.3">
      <c r="D141" s="26"/>
      <c r="L141" s="27"/>
      <c r="M141" s="26"/>
    </row>
    <row r="142" spans="4:13" ht="12.3">
      <c r="D142" s="26"/>
      <c r="L142" s="27"/>
      <c r="M142" s="26"/>
    </row>
    <row r="143" spans="4:13" ht="12.3">
      <c r="D143" s="26"/>
      <c r="L143" s="27"/>
      <c r="M143" s="26"/>
    </row>
    <row r="144" spans="4:13" ht="12.3">
      <c r="D144" s="26"/>
      <c r="L144" s="27"/>
      <c r="M144" s="26"/>
    </row>
    <row r="145" spans="4:13" ht="12.3">
      <c r="D145" s="26"/>
      <c r="L145" s="27"/>
      <c r="M145" s="26"/>
    </row>
    <row r="146" spans="4:13" ht="12.3">
      <c r="D146" s="26"/>
      <c r="L146" s="27"/>
      <c r="M146" s="26"/>
    </row>
    <row r="147" spans="4:13" ht="12.3">
      <c r="D147" s="26"/>
      <c r="L147" s="27"/>
      <c r="M147" s="26"/>
    </row>
    <row r="148" spans="4:13" ht="12.3">
      <c r="D148" s="26"/>
      <c r="L148" s="27"/>
      <c r="M148" s="26"/>
    </row>
    <row r="149" spans="4:13" ht="12.3">
      <c r="D149" s="26"/>
      <c r="L149" s="27"/>
      <c r="M149" s="26"/>
    </row>
    <row r="150" spans="4:13" ht="12.3">
      <c r="D150" s="26"/>
      <c r="L150" s="27"/>
      <c r="M150" s="26"/>
    </row>
    <row r="151" spans="4:13" ht="12.3">
      <c r="D151" s="26"/>
      <c r="L151" s="27"/>
      <c r="M151" s="26"/>
    </row>
    <row r="152" spans="4:13" ht="12.3">
      <c r="D152" s="26"/>
      <c r="L152" s="27"/>
      <c r="M152" s="26"/>
    </row>
    <row r="153" spans="4:13" ht="12.3">
      <c r="D153" s="26"/>
      <c r="L153" s="27"/>
      <c r="M153" s="26"/>
    </row>
    <row r="154" spans="4:13" ht="12.3">
      <c r="D154" s="26"/>
      <c r="L154" s="27"/>
      <c r="M154" s="26"/>
    </row>
    <row r="155" spans="4:13" ht="12.3">
      <c r="D155" s="26"/>
      <c r="L155" s="27"/>
      <c r="M155" s="26"/>
    </row>
    <row r="156" spans="4:13" ht="12.3">
      <c r="D156" s="26"/>
      <c r="L156" s="27"/>
      <c r="M156" s="26"/>
    </row>
    <row r="157" spans="4:13" ht="12.3">
      <c r="D157" s="26"/>
      <c r="L157" s="27"/>
      <c r="M157" s="26"/>
    </row>
    <row r="158" spans="4:13" ht="12.3">
      <c r="D158" s="26"/>
      <c r="L158" s="27"/>
      <c r="M158" s="26"/>
    </row>
    <row r="159" spans="4:13" ht="12.3">
      <c r="D159" s="26"/>
      <c r="L159" s="27"/>
      <c r="M159" s="26"/>
    </row>
    <row r="160" spans="4:13" ht="12.3">
      <c r="D160" s="26"/>
      <c r="L160" s="27"/>
      <c r="M160" s="26"/>
    </row>
    <row r="161" spans="4:13" ht="12.3">
      <c r="D161" s="26"/>
      <c r="L161" s="27"/>
      <c r="M161" s="26"/>
    </row>
    <row r="162" spans="4:13" ht="12.3">
      <c r="D162" s="26"/>
      <c r="L162" s="27"/>
      <c r="M162" s="26"/>
    </row>
    <row r="163" spans="4:13" ht="12.3">
      <c r="D163" s="26"/>
      <c r="L163" s="27"/>
      <c r="M163" s="26"/>
    </row>
    <row r="164" spans="4:13" ht="12.3">
      <c r="D164" s="26"/>
      <c r="L164" s="27"/>
      <c r="M164" s="26"/>
    </row>
    <row r="165" spans="4:13" ht="12.3">
      <c r="D165" s="26"/>
      <c r="L165" s="27"/>
      <c r="M165" s="26"/>
    </row>
    <row r="166" spans="4:13" ht="12.3">
      <c r="D166" s="26"/>
      <c r="L166" s="27"/>
      <c r="M166" s="26"/>
    </row>
    <row r="167" spans="4:13" ht="12.3">
      <c r="D167" s="26"/>
      <c r="L167" s="27"/>
      <c r="M167" s="26"/>
    </row>
    <row r="168" spans="4:13" ht="12.3">
      <c r="D168" s="26"/>
      <c r="L168" s="27"/>
      <c r="M168" s="26"/>
    </row>
    <row r="169" spans="4:13" ht="12.3">
      <c r="D169" s="26"/>
      <c r="L169" s="27"/>
      <c r="M169" s="26"/>
    </row>
    <row r="170" spans="4:13" ht="12.3">
      <c r="D170" s="26"/>
      <c r="L170" s="27"/>
      <c r="M170" s="26"/>
    </row>
    <row r="171" spans="4:13" ht="12.3">
      <c r="D171" s="26"/>
      <c r="L171" s="27"/>
      <c r="M171" s="26"/>
    </row>
    <row r="172" spans="4:13" ht="12.3">
      <c r="D172" s="26"/>
      <c r="L172" s="27"/>
      <c r="M172" s="26"/>
    </row>
    <row r="173" spans="4:13" ht="12.3">
      <c r="D173" s="26"/>
      <c r="L173" s="27"/>
      <c r="M173" s="26"/>
    </row>
    <row r="174" spans="4:13" ht="12.3">
      <c r="D174" s="26"/>
      <c r="L174" s="27"/>
      <c r="M174" s="26"/>
    </row>
    <row r="175" spans="4:13" ht="12.3">
      <c r="D175" s="26"/>
      <c r="L175" s="27"/>
      <c r="M175" s="26"/>
    </row>
    <row r="176" spans="4:13" ht="12.3">
      <c r="D176" s="26"/>
      <c r="L176" s="27"/>
      <c r="M176" s="26"/>
    </row>
    <row r="177" spans="4:13" ht="12.3">
      <c r="D177" s="26"/>
      <c r="L177" s="27"/>
      <c r="M177" s="26"/>
    </row>
    <row r="178" spans="4:13" ht="12.3">
      <c r="D178" s="26"/>
      <c r="L178" s="27"/>
      <c r="M178" s="26"/>
    </row>
    <row r="179" spans="4:13" ht="12.3">
      <c r="D179" s="26"/>
      <c r="L179" s="27"/>
      <c r="M179" s="26"/>
    </row>
    <row r="180" spans="4:13" ht="12.3">
      <c r="D180" s="26"/>
      <c r="L180" s="27"/>
      <c r="M180" s="26"/>
    </row>
    <row r="181" spans="4:13" ht="12.3">
      <c r="D181" s="26"/>
      <c r="L181" s="27"/>
      <c r="M181" s="26"/>
    </row>
    <row r="182" spans="4:13" ht="12.3">
      <c r="D182" s="26"/>
      <c r="L182" s="27"/>
      <c r="M182" s="26"/>
    </row>
    <row r="183" spans="4:13" ht="12.3">
      <c r="D183" s="26"/>
      <c r="L183" s="27"/>
      <c r="M183" s="26"/>
    </row>
    <row r="184" spans="4:13" ht="12.3">
      <c r="D184" s="26"/>
      <c r="L184" s="27"/>
      <c r="M184" s="26"/>
    </row>
    <row r="185" spans="4:13" ht="12.3">
      <c r="D185" s="26"/>
      <c r="L185" s="27"/>
      <c r="M185" s="26"/>
    </row>
    <row r="186" spans="4:13" ht="12.3">
      <c r="D186" s="26"/>
      <c r="L186" s="27"/>
      <c r="M186" s="26"/>
    </row>
    <row r="187" spans="4:13" ht="12.3">
      <c r="D187" s="26"/>
      <c r="L187" s="27"/>
      <c r="M187" s="26"/>
    </row>
    <row r="188" spans="4:13" ht="12.3">
      <c r="D188" s="26"/>
      <c r="L188" s="27"/>
      <c r="M188" s="26"/>
    </row>
    <row r="189" spans="4:13" ht="12.3">
      <c r="D189" s="26"/>
      <c r="L189" s="27"/>
      <c r="M189" s="26"/>
    </row>
    <row r="190" spans="4:13" ht="12.3">
      <c r="D190" s="26"/>
      <c r="L190" s="27"/>
      <c r="M190" s="26"/>
    </row>
    <row r="191" spans="4:13" ht="12.3">
      <c r="D191" s="26"/>
      <c r="L191" s="27"/>
      <c r="M191" s="26"/>
    </row>
    <row r="192" spans="4:13" ht="12.3">
      <c r="D192" s="26"/>
      <c r="L192" s="27"/>
      <c r="M192" s="26"/>
    </row>
    <row r="193" spans="4:13" ht="12.3">
      <c r="D193" s="26"/>
      <c r="L193" s="27"/>
      <c r="M193" s="26"/>
    </row>
    <row r="194" spans="4:13" ht="12.3">
      <c r="D194" s="26"/>
      <c r="L194" s="27"/>
      <c r="M194" s="26"/>
    </row>
    <row r="195" spans="4:13" ht="12.3">
      <c r="D195" s="26"/>
      <c r="L195" s="27"/>
      <c r="M195" s="26"/>
    </row>
    <row r="196" spans="4:13" ht="12.3">
      <c r="D196" s="26"/>
      <c r="L196" s="27"/>
      <c r="M196" s="26"/>
    </row>
    <row r="197" spans="4:13" ht="12.3">
      <c r="D197" s="26"/>
      <c r="L197" s="27"/>
      <c r="M197" s="26"/>
    </row>
    <row r="198" spans="4:13" ht="12.3">
      <c r="D198" s="26"/>
      <c r="L198" s="27"/>
      <c r="M198" s="26"/>
    </row>
    <row r="199" spans="4:13" ht="12.3">
      <c r="D199" s="26"/>
      <c r="L199" s="27"/>
      <c r="M199" s="26"/>
    </row>
    <row r="200" spans="4:13" ht="12.3">
      <c r="D200" s="26"/>
      <c r="L200" s="27"/>
      <c r="M200" s="26"/>
    </row>
    <row r="201" spans="4:13" ht="12.3">
      <c r="D201" s="26"/>
      <c r="L201" s="27"/>
      <c r="M201" s="26"/>
    </row>
    <row r="202" spans="4:13" ht="12.3">
      <c r="D202" s="26"/>
      <c r="L202" s="27"/>
      <c r="M202" s="26"/>
    </row>
    <row r="203" spans="4:13" ht="12.3">
      <c r="D203" s="26"/>
      <c r="L203" s="27"/>
      <c r="M203" s="26"/>
    </row>
    <row r="204" spans="4:13" ht="12.3">
      <c r="D204" s="26"/>
      <c r="L204" s="27"/>
      <c r="M204" s="26"/>
    </row>
    <row r="205" spans="4:13" ht="12.3">
      <c r="D205" s="26"/>
      <c r="L205" s="27"/>
      <c r="M205" s="26"/>
    </row>
    <row r="206" spans="4:13" ht="12.3">
      <c r="D206" s="26"/>
      <c r="L206" s="27"/>
      <c r="M206" s="26"/>
    </row>
    <row r="207" spans="4:13" ht="12.3">
      <c r="D207" s="26"/>
      <c r="L207" s="27"/>
      <c r="M207" s="26"/>
    </row>
    <row r="208" spans="4:13" ht="12.3">
      <c r="D208" s="26"/>
      <c r="L208" s="27"/>
      <c r="M208" s="26"/>
    </row>
    <row r="209" spans="4:13" ht="12.3">
      <c r="D209" s="26"/>
      <c r="L209" s="27"/>
      <c r="M209" s="26"/>
    </row>
    <row r="210" spans="4:13" ht="12.3">
      <c r="D210" s="26"/>
      <c r="L210" s="27"/>
      <c r="M210" s="26"/>
    </row>
    <row r="211" spans="4:13" ht="12.3">
      <c r="D211" s="26"/>
      <c r="L211" s="27"/>
      <c r="M211" s="26"/>
    </row>
    <row r="212" spans="4:13" ht="12.3">
      <c r="D212" s="26"/>
      <c r="L212" s="27"/>
      <c r="M212" s="26"/>
    </row>
    <row r="213" spans="4:13" ht="12.3">
      <c r="D213" s="26"/>
      <c r="L213" s="27"/>
      <c r="M213" s="26"/>
    </row>
    <row r="214" spans="4:13" ht="12.3">
      <c r="D214" s="26"/>
      <c r="L214" s="27"/>
      <c r="M214" s="26"/>
    </row>
    <row r="215" spans="4:13" ht="12.3">
      <c r="D215" s="26"/>
      <c r="L215" s="27"/>
      <c r="M215" s="26"/>
    </row>
    <row r="216" spans="4:13" ht="12.3">
      <c r="D216" s="26"/>
      <c r="L216" s="27"/>
      <c r="M216" s="26"/>
    </row>
    <row r="217" spans="4:13" ht="12.3">
      <c r="D217" s="26"/>
      <c r="L217" s="27"/>
      <c r="M217" s="26"/>
    </row>
    <row r="218" spans="4:13" ht="12.3">
      <c r="D218" s="26"/>
      <c r="L218" s="27"/>
      <c r="M218" s="26"/>
    </row>
    <row r="219" spans="4:13" ht="12.3">
      <c r="D219" s="26"/>
      <c r="L219" s="27"/>
      <c r="M219" s="26"/>
    </row>
    <row r="220" spans="4:13" ht="12.3">
      <c r="D220" s="26"/>
      <c r="L220" s="27"/>
      <c r="M220" s="26"/>
    </row>
    <row r="221" spans="4:13" ht="12.3">
      <c r="D221" s="26"/>
      <c r="L221" s="27"/>
      <c r="M221" s="26"/>
    </row>
    <row r="222" spans="4:13" ht="12.3">
      <c r="D222" s="26"/>
      <c r="L222" s="27"/>
      <c r="M222" s="26"/>
    </row>
    <row r="223" spans="4:13" ht="12.3">
      <c r="D223" s="26"/>
      <c r="L223" s="27"/>
      <c r="M223" s="26"/>
    </row>
    <row r="224" spans="4:13" ht="12.3">
      <c r="D224" s="26"/>
      <c r="L224" s="27"/>
      <c r="M224" s="26"/>
    </row>
    <row r="225" spans="4:13" ht="12.3">
      <c r="D225" s="26"/>
      <c r="L225" s="27"/>
      <c r="M225" s="26"/>
    </row>
    <row r="226" spans="4:13" ht="12.3">
      <c r="D226" s="26"/>
      <c r="L226" s="27"/>
      <c r="M226" s="26"/>
    </row>
    <row r="227" spans="4:13" ht="12.3">
      <c r="D227" s="26"/>
      <c r="L227" s="27"/>
      <c r="M227" s="26"/>
    </row>
    <row r="228" spans="4:13" ht="12.3">
      <c r="D228" s="26"/>
      <c r="L228" s="27"/>
      <c r="M228" s="26"/>
    </row>
    <row r="229" spans="4:13" ht="12.3">
      <c r="D229" s="26"/>
      <c r="L229" s="27"/>
      <c r="M229" s="26"/>
    </row>
    <row r="230" spans="4:13" ht="12.3">
      <c r="D230" s="26"/>
      <c r="L230" s="27"/>
      <c r="M230" s="26"/>
    </row>
    <row r="231" spans="4:13" ht="12.3">
      <c r="D231" s="26"/>
      <c r="L231" s="27"/>
      <c r="M231" s="26"/>
    </row>
    <row r="232" spans="4:13" ht="12.3">
      <c r="D232" s="26"/>
      <c r="L232" s="27"/>
      <c r="M232" s="26"/>
    </row>
    <row r="233" spans="4:13" ht="12.3">
      <c r="D233" s="26"/>
      <c r="L233" s="27"/>
      <c r="M233" s="26"/>
    </row>
    <row r="234" spans="4:13" ht="12.3">
      <c r="D234" s="26"/>
      <c r="L234" s="27"/>
      <c r="M234" s="26"/>
    </row>
    <row r="235" spans="4:13" ht="12.3">
      <c r="D235" s="26"/>
      <c r="L235" s="27"/>
      <c r="M235" s="26"/>
    </row>
    <row r="236" spans="4:13" ht="12.3">
      <c r="D236" s="26"/>
      <c r="L236" s="27"/>
      <c r="M236" s="26"/>
    </row>
    <row r="237" spans="4:13" ht="12.3">
      <c r="D237" s="26"/>
      <c r="L237" s="27"/>
      <c r="M237" s="26"/>
    </row>
    <row r="238" spans="4:13" ht="12.3">
      <c r="D238" s="26"/>
      <c r="L238" s="27"/>
      <c r="M238" s="26"/>
    </row>
    <row r="239" spans="4:13" ht="12.3">
      <c r="D239" s="26"/>
      <c r="L239" s="27"/>
      <c r="M239" s="26"/>
    </row>
    <row r="240" spans="4:13" ht="12.3">
      <c r="D240" s="26"/>
      <c r="L240" s="27"/>
      <c r="M240" s="26"/>
    </row>
    <row r="241" spans="4:13" ht="12.3">
      <c r="D241" s="26"/>
      <c r="L241" s="27"/>
      <c r="M241" s="26"/>
    </row>
    <row r="242" spans="4:13" ht="12.3">
      <c r="D242" s="26"/>
      <c r="L242" s="27"/>
      <c r="M242" s="26"/>
    </row>
    <row r="243" spans="4:13" ht="12.3">
      <c r="D243" s="26"/>
      <c r="L243" s="27"/>
      <c r="M243" s="26"/>
    </row>
    <row r="244" spans="4:13" ht="12.3">
      <c r="D244" s="26"/>
      <c r="L244" s="27"/>
      <c r="M244" s="26"/>
    </row>
    <row r="245" spans="4:13" ht="12.3">
      <c r="D245" s="26"/>
      <c r="L245" s="27"/>
      <c r="M245" s="26"/>
    </row>
    <row r="246" spans="4:13" ht="12.3">
      <c r="D246" s="26"/>
      <c r="L246" s="27"/>
      <c r="M246" s="26"/>
    </row>
    <row r="247" spans="4:13" ht="12.3">
      <c r="D247" s="26"/>
      <c r="L247" s="27"/>
      <c r="M247" s="26"/>
    </row>
    <row r="248" spans="4:13" ht="12.3">
      <c r="D248" s="26"/>
      <c r="L248" s="27"/>
      <c r="M248" s="26"/>
    </row>
    <row r="249" spans="4:13" ht="12.3">
      <c r="D249" s="26"/>
      <c r="L249" s="27"/>
      <c r="M249" s="26"/>
    </row>
    <row r="250" spans="4:13" ht="12.3">
      <c r="D250" s="26"/>
      <c r="L250" s="27"/>
      <c r="M250" s="26"/>
    </row>
    <row r="251" spans="4:13" ht="12.3">
      <c r="D251" s="26"/>
      <c r="L251" s="27"/>
      <c r="M251" s="26"/>
    </row>
    <row r="252" spans="4:13" ht="12.3">
      <c r="D252" s="26"/>
      <c r="L252" s="27"/>
      <c r="M252" s="26"/>
    </row>
    <row r="253" spans="4:13" ht="12.3">
      <c r="D253" s="26"/>
      <c r="L253" s="27"/>
      <c r="M253" s="26"/>
    </row>
    <row r="254" spans="4:13" ht="12.3">
      <c r="D254" s="26"/>
      <c r="L254" s="27"/>
      <c r="M254" s="26"/>
    </row>
    <row r="255" spans="4:13" ht="12.3">
      <c r="D255" s="26"/>
      <c r="L255" s="27"/>
      <c r="M255" s="26"/>
    </row>
    <row r="256" spans="4:13" ht="12.3">
      <c r="D256" s="26"/>
      <c r="L256" s="27"/>
      <c r="M256" s="26"/>
    </row>
    <row r="257" spans="4:13" ht="12.3">
      <c r="D257" s="26"/>
      <c r="L257" s="27"/>
      <c r="M257" s="26"/>
    </row>
    <row r="258" spans="4:13" ht="12.3">
      <c r="D258" s="26"/>
      <c r="L258" s="27"/>
      <c r="M258" s="26"/>
    </row>
    <row r="259" spans="4:13" ht="12.3">
      <c r="D259" s="26"/>
      <c r="L259" s="27"/>
      <c r="M259" s="26"/>
    </row>
    <row r="260" spans="4:13" ht="12.3">
      <c r="D260" s="26"/>
      <c r="L260" s="27"/>
      <c r="M260" s="26"/>
    </row>
    <row r="261" spans="4:13" ht="12.3">
      <c r="D261" s="26"/>
      <c r="L261" s="27"/>
      <c r="M261" s="26"/>
    </row>
    <row r="262" spans="4:13" ht="12.3">
      <c r="D262" s="26"/>
      <c r="L262" s="27"/>
      <c r="M262" s="26"/>
    </row>
    <row r="263" spans="4:13" ht="12.3">
      <c r="D263" s="26"/>
      <c r="L263" s="27"/>
      <c r="M263" s="26"/>
    </row>
    <row r="264" spans="4:13" ht="12.3">
      <c r="D264" s="26"/>
      <c r="L264" s="27"/>
      <c r="M264" s="26"/>
    </row>
    <row r="265" spans="4:13" ht="12.3">
      <c r="D265" s="26"/>
      <c r="L265" s="27"/>
      <c r="M265" s="26"/>
    </row>
    <row r="266" spans="4:13" ht="12.3">
      <c r="D266" s="26"/>
      <c r="L266" s="27"/>
      <c r="M266" s="26"/>
    </row>
    <row r="267" spans="4:13" ht="12.3">
      <c r="D267" s="26"/>
      <c r="L267" s="27"/>
      <c r="M267" s="26"/>
    </row>
    <row r="268" spans="4:13" ht="12.3">
      <c r="D268" s="26"/>
      <c r="L268" s="27"/>
      <c r="M268" s="26"/>
    </row>
    <row r="269" spans="4:13" ht="12.3">
      <c r="D269" s="26"/>
      <c r="L269" s="27"/>
      <c r="M269" s="26"/>
    </row>
    <row r="270" spans="4:13" ht="12.3">
      <c r="D270" s="26"/>
      <c r="L270" s="27"/>
      <c r="M270" s="26"/>
    </row>
    <row r="271" spans="4:13" ht="12.3">
      <c r="D271" s="26"/>
      <c r="L271" s="27"/>
      <c r="M271" s="26"/>
    </row>
    <row r="272" spans="4:13" ht="12.3">
      <c r="D272" s="26"/>
      <c r="L272" s="27"/>
      <c r="M272" s="26"/>
    </row>
    <row r="273" spans="4:13" ht="12.3">
      <c r="D273" s="26"/>
      <c r="L273" s="27"/>
      <c r="M273" s="26"/>
    </row>
    <row r="274" spans="4:13" ht="12.3">
      <c r="D274" s="26"/>
      <c r="L274" s="27"/>
      <c r="M274" s="26"/>
    </row>
    <row r="275" spans="4:13" ht="12.3">
      <c r="D275" s="26"/>
      <c r="L275" s="27"/>
      <c r="M275" s="26"/>
    </row>
    <row r="276" spans="4:13" ht="12.3">
      <c r="D276" s="26"/>
      <c r="L276" s="27"/>
      <c r="M276" s="26"/>
    </row>
    <row r="277" spans="4:13" ht="12.3">
      <c r="D277" s="26"/>
      <c r="L277" s="27"/>
      <c r="M277" s="26"/>
    </row>
    <row r="278" spans="4:13" ht="12.3">
      <c r="D278" s="26"/>
      <c r="L278" s="27"/>
      <c r="M278" s="26"/>
    </row>
    <row r="279" spans="4:13" ht="12.3">
      <c r="D279" s="26"/>
      <c r="L279" s="27"/>
      <c r="M279" s="26"/>
    </row>
    <row r="280" spans="4:13" ht="12.3">
      <c r="D280" s="26"/>
      <c r="L280" s="27"/>
      <c r="M280" s="26"/>
    </row>
    <row r="281" spans="4:13" ht="12.3">
      <c r="D281" s="26"/>
      <c r="L281" s="27"/>
      <c r="M281" s="26"/>
    </row>
    <row r="282" spans="4:13" ht="12.3">
      <c r="D282" s="26"/>
      <c r="L282" s="27"/>
      <c r="M282" s="26"/>
    </row>
    <row r="283" spans="4:13" ht="12.3">
      <c r="D283" s="26"/>
      <c r="L283" s="27"/>
      <c r="M283" s="26"/>
    </row>
    <row r="284" spans="4:13" ht="12.3">
      <c r="D284" s="26"/>
      <c r="L284" s="27"/>
      <c r="M284" s="26"/>
    </row>
    <row r="285" spans="4:13" ht="12.3">
      <c r="D285" s="26"/>
      <c r="L285" s="27"/>
      <c r="M285" s="26"/>
    </row>
    <row r="286" spans="4:13" ht="12.3">
      <c r="D286" s="26"/>
      <c r="L286" s="27"/>
      <c r="M286" s="26"/>
    </row>
    <row r="287" spans="4:13" ht="12.3">
      <c r="D287" s="26"/>
      <c r="L287" s="27"/>
      <c r="M287" s="26"/>
    </row>
    <row r="288" spans="4:13" ht="12.3">
      <c r="D288" s="26"/>
      <c r="L288" s="27"/>
      <c r="M288" s="26"/>
    </row>
    <row r="289" spans="4:13" ht="12.3">
      <c r="D289" s="26"/>
      <c r="L289" s="27"/>
      <c r="M289" s="26"/>
    </row>
    <row r="290" spans="4:13" ht="12.3">
      <c r="D290" s="26"/>
      <c r="L290" s="27"/>
      <c r="M290" s="26"/>
    </row>
    <row r="291" spans="4:13" ht="12.3">
      <c r="D291" s="26"/>
      <c r="L291" s="27"/>
      <c r="M291" s="26"/>
    </row>
    <row r="292" spans="4:13" ht="12.3">
      <c r="D292" s="26"/>
      <c r="L292" s="27"/>
      <c r="M292" s="26"/>
    </row>
    <row r="293" spans="4:13" ht="12.3">
      <c r="D293" s="26"/>
      <c r="L293" s="27"/>
      <c r="M293" s="26"/>
    </row>
    <row r="294" spans="4:13" ht="12.3">
      <c r="D294" s="26"/>
      <c r="L294" s="27"/>
      <c r="M294" s="26"/>
    </row>
    <row r="295" spans="4:13" ht="12.3">
      <c r="D295" s="26"/>
      <c r="L295" s="27"/>
      <c r="M295" s="26"/>
    </row>
    <row r="296" spans="4:13" ht="12.3">
      <c r="D296" s="26"/>
      <c r="L296" s="27"/>
      <c r="M296" s="26"/>
    </row>
    <row r="297" spans="4:13" ht="12.3">
      <c r="D297" s="26"/>
      <c r="L297" s="27"/>
      <c r="M297" s="26"/>
    </row>
    <row r="298" spans="4:13" ht="12.3">
      <c r="D298" s="26"/>
      <c r="L298" s="27"/>
      <c r="M298" s="26"/>
    </row>
    <row r="299" spans="4:13" ht="12.3">
      <c r="D299" s="26"/>
      <c r="L299" s="27"/>
      <c r="M299" s="26"/>
    </row>
    <row r="300" spans="4:13" ht="12.3">
      <c r="D300" s="26"/>
      <c r="L300" s="27"/>
      <c r="M300" s="26"/>
    </row>
    <row r="301" spans="4:13" ht="12.3">
      <c r="D301" s="26"/>
      <c r="L301" s="27"/>
      <c r="M301" s="26"/>
    </row>
    <row r="302" spans="4:13" ht="12.3">
      <c r="D302" s="26"/>
      <c r="L302" s="27"/>
      <c r="M302" s="26"/>
    </row>
    <row r="303" spans="4:13" ht="12.3">
      <c r="D303" s="26"/>
      <c r="L303" s="27"/>
      <c r="M303" s="26"/>
    </row>
    <row r="304" spans="4:13" ht="12.3">
      <c r="D304" s="26"/>
      <c r="L304" s="27"/>
      <c r="M304" s="26"/>
    </row>
    <row r="305" spans="4:13" ht="12.3">
      <c r="D305" s="26"/>
      <c r="L305" s="27"/>
      <c r="M305" s="26"/>
    </row>
    <row r="306" spans="4:13" ht="12.3">
      <c r="D306" s="26"/>
      <c r="L306" s="27"/>
      <c r="M306" s="26"/>
    </row>
    <row r="307" spans="4:13" ht="12.3">
      <c r="D307" s="26"/>
      <c r="L307" s="27"/>
      <c r="M307" s="26"/>
    </row>
    <row r="308" spans="4:13" ht="12.3">
      <c r="D308" s="26"/>
      <c r="L308" s="27"/>
      <c r="M308" s="26"/>
    </row>
    <row r="309" spans="4:13" ht="12.3">
      <c r="D309" s="26"/>
      <c r="L309" s="27"/>
      <c r="M309" s="26"/>
    </row>
    <row r="310" spans="4:13" ht="12.3">
      <c r="D310" s="26"/>
      <c r="L310" s="27"/>
      <c r="M310" s="26"/>
    </row>
    <row r="311" spans="4:13" ht="12.3">
      <c r="D311" s="26"/>
      <c r="L311" s="27"/>
      <c r="M311" s="26"/>
    </row>
    <row r="312" spans="4:13" ht="12.3">
      <c r="D312" s="26"/>
      <c r="L312" s="27"/>
      <c r="M312" s="26"/>
    </row>
    <row r="313" spans="4:13" ht="12.3">
      <c r="D313" s="26"/>
      <c r="L313" s="27"/>
      <c r="M313" s="26"/>
    </row>
    <row r="314" spans="4:13" ht="12.3">
      <c r="D314" s="26"/>
      <c r="L314" s="27"/>
      <c r="M314" s="26"/>
    </row>
    <row r="315" spans="4:13" ht="12.3">
      <c r="D315" s="26"/>
      <c r="L315" s="27"/>
      <c r="M315" s="26"/>
    </row>
    <row r="316" spans="4:13" ht="12.3">
      <c r="D316" s="26"/>
      <c r="L316" s="27"/>
      <c r="M316" s="26"/>
    </row>
    <row r="317" spans="4:13" ht="12.3">
      <c r="D317" s="26"/>
      <c r="L317" s="27"/>
      <c r="M317" s="26"/>
    </row>
    <row r="318" spans="4:13" ht="12.3">
      <c r="D318" s="26"/>
      <c r="L318" s="27"/>
      <c r="M318" s="26"/>
    </row>
    <row r="319" spans="4:13" ht="12.3">
      <c r="D319" s="26"/>
      <c r="L319" s="27"/>
      <c r="M319" s="26"/>
    </row>
    <row r="320" spans="4:13" ht="12.3">
      <c r="D320" s="26"/>
      <c r="L320" s="27"/>
      <c r="M320" s="26"/>
    </row>
    <row r="321" spans="4:13" ht="12.3">
      <c r="D321" s="26"/>
      <c r="L321" s="27"/>
      <c r="M321" s="26"/>
    </row>
    <row r="322" spans="4:13" ht="12.3">
      <c r="D322" s="26"/>
      <c r="L322" s="27"/>
      <c r="M322" s="26"/>
    </row>
    <row r="323" spans="4:13" ht="12.3">
      <c r="D323" s="26"/>
      <c r="L323" s="27"/>
      <c r="M323" s="26"/>
    </row>
    <row r="324" spans="4:13" ht="12.3">
      <c r="D324" s="26"/>
      <c r="L324" s="27"/>
      <c r="M324" s="26"/>
    </row>
    <row r="325" spans="4:13" ht="12.3">
      <c r="D325" s="26"/>
      <c r="L325" s="27"/>
      <c r="M325" s="26"/>
    </row>
    <row r="326" spans="4:13" ht="12.3">
      <c r="D326" s="26"/>
      <c r="L326" s="27"/>
      <c r="M326" s="26"/>
    </row>
    <row r="327" spans="4:13" ht="12.3">
      <c r="D327" s="26"/>
      <c r="L327" s="27"/>
      <c r="M327" s="26"/>
    </row>
    <row r="328" spans="4:13" ht="12.3">
      <c r="D328" s="26"/>
      <c r="L328" s="27"/>
      <c r="M328" s="26"/>
    </row>
    <row r="329" spans="4:13" ht="12.3">
      <c r="D329" s="26"/>
      <c r="L329" s="27"/>
      <c r="M329" s="26"/>
    </row>
    <row r="330" spans="4:13" ht="12.3">
      <c r="D330" s="26"/>
      <c r="L330" s="27"/>
      <c r="M330" s="26"/>
    </row>
    <row r="331" spans="4:13" ht="12.3">
      <c r="D331" s="26"/>
      <c r="L331" s="27"/>
      <c r="M331" s="26"/>
    </row>
    <row r="332" spans="4:13" ht="12.3">
      <c r="D332" s="26"/>
      <c r="L332" s="27"/>
      <c r="M332" s="26"/>
    </row>
    <row r="333" spans="4:13" ht="12.3">
      <c r="D333" s="26"/>
      <c r="L333" s="27"/>
      <c r="M333" s="26"/>
    </row>
    <row r="334" spans="4:13" ht="12.3">
      <c r="D334" s="26"/>
      <c r="L334" s="27"/>
      <c r="M334" s="26"/>
    </row>
    <row r="335" spans="4:13" ht="12.3">
      <c r="D335" s="26"/>
      <c r="L335" s="27"/>
      <c r="M335" s="26"/>
    </row>
    <row r="336" spans="4:13" ht="12.3">
      <c r="D336" s="26"/>
      <c r="L336" s="27"/>
      <c r="M336" s="26"/>
    </row>
    <row r="337" spans="4:13" ht="12.3">
      <c r="D337" s="26"/>
      <c r="L337" s="27"/>
      <c r="M337" s="26"/>
    </row>
    <row r="338" spans="4:13" ht="12.3">
      <c r="D338" s="26"/>
      <c r="L338" s="27"/>
      <c r="M338" s="26"/>
    </row>
    <row r="339" spans="4:13" ht="12.3">
      <c r="D339" s="26"/>
      <c r="L339" s="27"/>
      <c r="M339" s="26"/>
    </row>
    <row r="340" spans="4:13" ht="12.3">
      <c r="D340" s="26"/>
      <c r="L340" s="27"/>
      <c r="M340" s="26"/>
    </row>
    <row r="341" spans="4:13" ht="12.3">
      <c r="D341" s="26"/>
      <c r="L341" s="27"/>
      <c r="M341" s="26"/>
    </row>
    <row r="342" spans="4:13" ht="12.3">
      <c r="D342" s="26"/>
      <c r="L342" s="27"/>
      <c r="M342" s="26"/>
    </row>
    <row r="343" spans="4:13" ht="12.3">
      <c r="D343" s="26"/>
      <c r="L343" s="27"/>
      <c r="M343" s="26"/>
    </row>
    <row r="344" spans="4:13" ht="12.3">
      <c r="D344" s="26"/>
      <c r="L344" s="27"/>
      <c r="M344" s="26"/>
    </row>
    <row r="345" spans="4:13" ht="12.3">
      <c r="D345" s="26"/>
      <c r="L345" s="27"/>
      <c r="M345" s="26"/>
    </row>
    <row r="346" spans="4:13" ht="12.3">
      <c r="D346" s="26"/>
      <c r="L346" s="27"/>
      <c r="M346" s="26"/>
    </row>
    <row r="347" spans="4:13" ht="12.3">
      <c r="D347" s="26"/>
      <c r="L347" s="27"/>
      <c r="M347" s="26"/>
    </row>
    <row r="348" spans="4:13" ht="12.3">
      <c r="D348" s="26"/>
      <c r="L348" s="27"/>
      <c r="M348" s="26"/>
    </row>
    <row r="349" spans="4:13" ht="12.3">
      <c r="D349" s="26"/>
      <c r="L349" s="27"/>
      <c r="M349" s="26"/>
    </row>
    <row r="350" spans="4:13" ht="12.3">
      <c r="D350" s="26"/>
      <c r="L350" s="27"/>
      <c r="M350" s="26"/>
    </row>
    <row r="351" spans="4:13" ht="12.3">
      <c r="D351" s="26"/>
      <c r="L351" s="27"/>
      <c r="M351" s="26"/>
    </row>
    <row r="352" spans="4:13" ht="12.3">
      <c r="D352" s="26"/>
      <c r="L352" s="27"/>
      <c r="M352" s="26"/>
    </row>
    <row r="353" spans="4:13" ht="12.3">
      <c r="D353" s="26"/>
      <c r="L353" s="27"/>
      <c r="M353" s="26"/>
    </row>
    <row r="354" spans="4:13" ht="12.3">
      <c r="D354" s="26"/>
      <c r="L354" s="27"/>
      <c r="M354" s="26"/>
    </row>
    <row r="355" spans="4:13" ht="12.3">
      <c r="D355" s="26"/>
      <c r="L355" s="27"/>
      <c r="M355" s="26"/>
    </row>
    <row r="356" spans="4:13" ht="12.3">
      <c r="D356" s="26"/>
      <c r="L356" s="27"/>
      <c r="M356" s="26"/>
    </row>
    <row r="357" spans="4:13" ht="12.3">
      <c r="D357" s="26"/>
      <c r="L357" s="27"/>
      <c r="M357" s="26"/>
    </row>
    <row r="358" spans="4:13" ht="12.3">
      <c r="D358" s="26"/>
      <c r="L358" s="27"/>
      <c r="M358" s="26"/>
    </row>
    <row r="359" spans="4:13" ht="12.3">
      <c r="D359" s="26"/>
      <c r="L359" s="27"/>
      <c r="M359" s="26"/>
    </row>
    <row r="360" spans="4:13" ht="12.3">
      <c r="D360" s="26"/>
      <c r="L360" s="27"/>
      <c r="M360" s="26"/>
    </row>
    <row r="361" spans="4:13" ht="12.3">
      <c r="D361" s="26"/>
      <c r="L361" s="27"/>
      <c r="M361" s="26"/>
    </row>
    <row r="362" spans="4:13" ht="12.3">
      <c r="D362" s="26"/>
      <c r="L362" s="27"/>
      <c r="M362" s="26"/>
    </row>
    <row r="363" spans="4:13" ht="12.3">
      <c r="D363" s="26"/>
      <c r="L363" s="27"/>
      <c r="M363" s="26"/>
    </row>
    <row r="364" spans="4:13" ht="12.3">
      <c r="D364" s="26"/>
      <c r="L364" s="27"/>
      <c r="M364" s="26"/>
    </row>
    <row r="365" spans="4:13" ht="12.3">
      <c r="D365" s="26"/>
      <c r="L365" s="27"/>
      <c r="M365" s="26"/>
    </row>
    <row r="366" spans="4:13" ht="12.3">
      <c r="D366" s="26"/>
      <c r="L366" s="27"/>
      <c r="M366" s="26"/>
    </row>
    <row r="367" spans="4:13" ht="12.3">
      <c r="D367" s="26"/>
      <c r="L367" s="27"/>
      <c r="M367" s="26"/>
    </row>
    <row r="368" spans="4:13" ht="12.3">
      <c r="D368" s="26"/>
      <c r="L368" s="27"/>
      <c r="M368" s="26"/>
    </row>
    <row r="369" spans="4:13" ht="12.3">
      <c r="D369" s="26"/>
      <c r="L369" s="27"/>
      <c r="M369" s="26"/>
    </row>
    <row r="370" spans="4:13" ht="12.3">
      <c r="D370" s="26"/>
      <c r="L370" s="27"/>
      <c r="M370" s="26"/>
    </row>
    <row r="371" spans="4:13" ht="12.3">
      <c r="D371" s="26"/>
      <c r="L371" s="27"/>
      <c r="M371" s="26"/>
    </row>
    <row r="372" spans="4:13" ht="12.3">
      <c r="D372" s="26"/>
      <c r="L372" s="27"/>
      <c r="M372" s="26"/>
    </row>
    <row r="373" spans="4:13" ht="12.3">
      <c r="D373" s="26"/>
      <c r="L373" s="27"/>
      <c r="M373" s="26"/>
    </row>
    <row r="374" spans="4:13" ht="12.3">
      <c r="D374" s="26"/>
      <c r="L374" s="27"/>
      <c r="M374" s="26"/>
    </row>
    <row r="375" spans="4:13" ht="12.3">
      <c r="D375" s="26"/>
      <c r="L375" s="27"/>
      <c r="M375" s="26"/>
    </row>
    <row r="376" spans="4:13" ht="12.3">
      <c r="D376" s="26"/>
      <c r="L376" s="27"/>
      <c r="M376" s="26"/>
    </row>
    <row r="377" spans="4:13" ht="12.3">
      <c r="D377" s="26"/>
      <c r="L377" s="27"/>
      <c r="M377" s="26"/>
    </row>
    <row r="378" spans="4:13" ht="12.3">
      <c r="D378" s="26"/>
      <c r="L378" s="27"/>
      <c r="M378" s="26"/>
    </row>
    <row r="379" spans="4:13" ht="12.3">
      <c r="D379" s="26"/>
      <c r="L379" s="27"/>
      <c r="M379" s="26"/>
    </row>
    <row r="380" spans="4:13" ht="12.3">
      <c r="D380" s="26"/>
      <c r="L380" s="27"/>
      <c r="M380" s="26"/>
    </row>
    <row r="381" spans="4:13" ht="12.3">
      <c r="D381" s="26"/>
      <c r="L381" s="27"/>
      <c r="M381" s="26"/>
    </row>
    <row r="382" spans="4:13" ht="12.3">
      <c r="D382" s="26"/>
      <c r="L382" s="27"/>
      <c r="M382" s="26"/>
    </row>
    <row r="383" spans="4:13" ht="12.3">
      <c r="D383" s="26"/>
      <c r="L383" s="27"/>
      <c r="M383" s="26"/>
    </row>
    <row r="384" spans="4:13" ht="12.3">
      <c r="D384" s="26"/>
      <c r="L384" s="27"/>
      <c r="M384" s="26"/>
    </row>
    <row r="385" spans="4:13" ht="12.3">
      <c r="D385" s="26"/>
      <c r="L385" s="27"/>
      <c r="M385" s="26"/>
    </row>
    <row r="386" spans="4:13" ht="12.3">
      <c r="D386" s="26"/>
      <c r="L386" s="27"/>
      <c r="M386" s="26"/>
    </row>
    <row r="387" spans="4:13" ht="12.3">
      <c r="D387" s="26"/>
      <c r="L387" s="27"/>
      <c r="M387" s="26"/>
    </row>
    <row r="388" spans="4:13" ht="12.3">
      <c r="D388" s="26"/>
      <c r="L388" s="27"/>
      <c r="M388" s="26"/>
    </row>
    <row r="389" spans="4:13" ht="12.3">
      <c r="D389" s="26"/>
      <c r="L389" s="27"/>
      <c r="M389" s="26"/>
    </row>
    <row r="390" spans="4:13" ht="12.3">
      <c r="D390" s="26"/>
      <c r="L390" s="27"/>
      <c r="M390" s="26"/>
    </row>
    <row r="391" spans="4:13" ht="12.3">
      <c r="D391" s="26"/>
      <c r="L391" s="27"/>
      <c r="M391" s="26"/>
    </row>
    <row r="392" spans="4:13" ht="12.3">
      <c r="D392" s="26"/>
      <c r="L392" s="27"/>
      <c r="M392" s="26"/>
    </row>
    <row r="393" spans="4:13" ht="12.3">
      <c r="D393" s="26"/>
      <c r="L393" s="27"/>
      <c r="M393" s="26"/>
    </row>
    <row r="394" spans="4:13" ht="12.3">
      <c r="D394" s="26"/>
      <c r="L394" s="27"/>
      <c r="M394" s="26"/>
    </row>
    <row r="395" spans="4:13" ht="12.3">
      <c r="D395" s="26"/>
      <c r="L395" s="27"/>
      <c r="M395" s="26"/>
    </row>
    <row r="396" spans="4:13" ht="12.3">
      <c r="D396" s="26"/>
      <c r="L396" s="27"/>
      <c r="M396" s="26"/>
    </row>
    <row r="397" spans="4:13" ht="12.3">
      <c r="D397" s="26"/>
      <c r="L397" s="27"/>
      <c r="M397" s="26"/>
    </row>
    <row r="398" spans="4:13" ht="12.3">
      <c r="D398" s="26"/>
      <c r="L398" s="27"/>
      <c r="M398" s="26"/>
    </row>
    <row r="399" spans="4:13" ht="12.3">
      <c r="D399" s="26"/>
      <c r="L399" s="27"/>
      <c r="M399" s="26"/>
    </row>
    <row r="400" spans="4:13" ht="12.3">
      <c r="D400" s="26"/>
      <c r="L400" s="27"/>
      <c r="M400" s="26"/>
    </row>
    <row r="401" spans="4:13" ht="12.3">
      <c r="D401" s="26"/>
      <c r="L401" s="27"/>
      <c r="M401" s="26"/>
    </row>
    <row r="402" spans="4:13" ht="12.3">
      <c r="D402" s="26"/>
      <c r="L402" s="27"/>
      <c r="M402" s="26"/>
    </row>
    <row r="403" spans="4:13" ht="12.3">
      <c r="D403" s="26"/>
      <c r="L403" s="27"/>
      <c r="M403" s="26"/>
    </row>
    <row r="404" spans="4:13" ht="12.3">
      <c r="D404" s="26"/>
      <c r="L404" s="27"/>
      <c r="M404" s="26"/>
    </row>
    <row r="405" spans="4:13" ht="12.3">
      <c r="D405" s="26"/>
      <c r="L405" s="27"/>
      <c r="M405" s="26"/>
    </row>
    <row r="406" spans="4:13" ht="12.3">
      <c r="D406" s="26"/>
      <c r="L406" s="27"/>
      <c r="M406" s="26"/>
    </row>
    <row r="407" spans="4:13" ht="12.3">
      <c r="D407" s="26"/>
      <c r="L407" s="27"/>
      <c r="M407" s="26"/>
    </row>
    <row r="408" spans="4:13" ht="12.3">
      <c r="D408" s="26"/>
      <c r="L408" s="27"/>
      <c r="M408" s="26"/>
    </row>
    <row r="409" spans="4:13" ht="12.3">
      <c r="D409" s="26"/>
      <c r="L409" s="27"/>
      <c r="M409" s="26"/>
    </row>
    <row r="410" spans="4:13" ht="12.3">
      <c r="D410" s="26"/>
      <c r="L410" s="27"/>
      <c r="M410" s="26"/>
    </row>
    <row r="411" spans="4:13" ht="12.3">
      <c r="D411" s="26"/>
      <c r="L411" s="27"/>
      <c r="M411" s="26"/>
    </row>
    <row r="412" spans="4:13" ht="12.3">
      <c r="D412" s="26"/>
      <c r="L412" s="27"/>
      <c r="M412" s="26"/>
    </row>
    <row r="413" spans="4:13" ht="12.3">
      <c r="D413" s="26"/>
      <c r="L413" s="27"/>
      <c r="M413" s="26"/>
    </row>
    <row r="414" spans="4:13" ht="12.3">
      <c r="D414" s="26"/>
      <c r="L414" s="27"/>
      <c r="M414" s="26"/>
    </row>
    <row r="415" spans="4:13" ht="12.3">
      <c r="D415" s="26"/>
      <c r="L415" s="27"/>
      <c r="M415" s="26"/>
    </row>
    <row r="416" spans="4:13" ht="12.3">
      <c r="D416" s="26"/>
      <c r="L416" s="27"/>
      <c r="M416" s="26"/>
    </row>
    <row r="417" spans="4:13" ht="12.3">
      <c r="D417" s="26"/>
      <c r="L417" s="27"/>
      <c r="M417" s="26"/>
    </row>
    <row r="418" spans="4:13" ht="12.3">
      <c r="D418" s="26"/>
      <c r="L418" s="27"/>
      <c r="M418" s="26"/>
    </row>
    <row r="419" spans="4:13" ht="12.3">
      <c r="D419" s="26"/>
      <c r="L419" s="27"/>
      <c r="M419" s="26"/>
    </row>
    <row r="420" spans="4:13" ht="12.3">
      <c r="D420" s="26"/>
      <c r="L420" s="27"/>
      <c r="M420" s="26"/>
    </row>
    <row r="421" spans="4:13" ht="12.3">
      <c r="D421" s="26"/>
      <c r="L421" s="27"/>
      <c r="M421" s="26"/>
    </row>
    <row r="422" spans="4:13" ht="12.3">
      <c r="D422" s="26"/>
      <c r="L422" s="27"/>
      <c r="M422" s="26"/>
    </row>
    <row r="423" spans="4:13" ht="12.3">
      <c r="D423" s="26"/>
      <c r="L423" s="27"/>
      <c r="M423" s="26"/>
    </row>
    <row r="424" spans="4:13" ht="12.3">
      <c r="D424" s="26"/>
      <c r="L424" s="27"/>
      <c r="M424" s="26"/>
    </row>
    <row r="425" spans="4:13" ht="12.3">
      <c r="D425" s="26"/>
      <c r="L425" s="27"/>
      <c r="M425" s="26"/>
    </row>
    <row r="426" spans="4:13" ht="12.3">
      <c r="D426" s="26"/>
      <c r="L426" s="27"/>
      <c r="M426" s="26"/>
    </row>
    <row r="427" spans="4:13" ht="12.3">
      <c r="D427" s="26"/>
      <c r="L427" s="27"/>
      <c r="M427" s="26"/>
    </row>
    <row r="428" spans="4:13" ht="12.3">
      <c r="D428" s="26"/>
      <c r="L428" s="27"/>
      <c r="M428" s="26"/>
    </row>
    <row r="429" spans="4:13" ht="12.3">
      <c r="D429" s="26"/>
      <c r="L429" s="27"/>
      <c r="M429" s="26"/>
    </row>
    <row r="430" spans="4:13" ht="12.3">
      <c r="D430" s="26"/>
      <c r="L430" s="27"/>
      <c r="M430" s="26"/>
    </row>
    <row r="431" spans="4:13" ht="12.3">
      <c r="D431" s="26"/>
      <c r="L431" s="27"/>
      <c r="M431" s="26"/>
    </row>
    <row r="432" spans="4:13" ht="12.3">
      <c r="D432" s="26"/>
      <c r="L432" s="27"/>
      <c r="M432" s="26"/>
    </row>
    <row r="433" spans="4:13" ht="12.3">
      <c r="D433" s="26"/>
      <c r="L433" s="27"/>
      <c r="M433" s="26"/>
    </row>
    <row r="434" spans="4:13" ht="12.3">
      <c r="D434" s="26"/>
      <c r="L434" s="27"/>
      <c r="M434" s="26"/>
    </row>
    <row r="435" spans="4:13" ht="12.3">
      <c r="D435" s="26"/>
      <c r="L435" s="27"/>
      <c r="M435" s="26"/>
    </row>
    <row r="436" spans="4:13" ht="12.3">
      <c r="D436" s="26"/>
      <c r="L436" s="27"/>
      <c r="M436" s="26"/>
    </row>
    <row r="437" spans="4:13" ht="12.3">
      <c r="D437" s="26"/>
      <c r="L437" s="27"/>
      <c r="M437" s="26"/>
    </row>
    <row r="438" spans="4:13" ht="12.3">
      <c r="D438" s="26"/>
      <c r="L438" s="27"/>
      <c r="M438" s="26"/>
    </row>
    <row r="439" spans="4:13" ht="12.3">
      <c r="D439" s="26"/>
      <c r="L439" s="27"/>
      <c r="M439" s="26"/>
    </row>
    <row r="440" spans="4:13" ht="12.3">
      <c r="D440" s="26"/>
      <c r="L440" s="27"/>
      <c r="M440" s="26"/>
    </row>
    <row r="441" spans="4:13" ht="12.3">
      <c r="D441" s="26"/>
      <c r="L441" s="27"/>
      <c r="M441" s="26"/>
    </row>
    <row r="442" spans="4:13" ht="12.3">
      <c r="D442" s="26"/>
      <c r="L442" s="27"/>
      <c r="M442" s="26"/>
    </row>
    <row r="443" spans="4:13" ht="12.3">
      <c r="D443" s="26"/>
      <c r="L443" s="27"/>
      <c r="M443" s="26"/>
    </row>
    <row r="444" spans="4:13" ht="12.3">
      <c r="D444" s="26"/>
      <c r="L444" s="27"/>
      <c r="M444" s="26"/>
    </row>
    <row r="445" spans="4:13" ht="12.3">
      <c r="D445" s="26"/>
      <c r="L445" s="27"/>
      <c r="M445" s="26"/>
    </row>
    <row r="446" spans="4:13" ht="12.3">
      <c r="D446" s="26"/>
      <c r="L446" s="27"/>
      <c r="M446" s="26"/>
    </row>
    <row r="447" spans="4:13" ht="12.3">
      <c r="D447" s="26"/>
      <c r="L447" s="27"/>
      <c r="M447" s="26"/>
    </row>
    <row r="448" spans="4:13" ht="12.3">
      <c r="D448" s="26"/>
      <c r="L448" s="27"/>
      <c r="M448" s="26"/>
    </row>
    <row r="449" spans="4:13" ht="12.3">
      <c r="D449" s="26"/>
      <c r="L449" s="27"/>
      <c r="M449" s="26"/>
    </row>
    <row r="450" spans="4:13" ht="12.3">
      <c r="D450" s="26"/>
      <c r="L450" s="27"/>
      <c r="M450" s="26"/>
    </row>
    <row r="451" spans="4:13" ht="12.3">
      <c r="D451" s="26"/>
      <c r="L451" s="27"/>
      <c r="M451" s="26"/>
    </row>
    <row r="452" spans="4:13" ht="12.3">
      <c r="D452" s="26"/>
      <c r="L452" s="27"/>
      <c r="M452" s="26"/>
    </row>
    <row r="453" spans="4:13" ht="12.3">
      <c r="D453" s="26"/>
      <c r="L453" s="27"/>
      <c r="M453" s="26"/>
    </row>
    <row r="454" spans="4:13" ht="12.3">
      <c r="D454" s="26"/>
      <c r="L454" s="27"/>
      <c r="M454" s="26"/>
    </row>
    <row r="455" spans="4:13" ht="12.3">
      <c r="D455" s="26"/>
      <c r="L455" s="27"/>
      <c r="M455" s="26"/>
    </row>
    <row r="456" spans="4:13" ht="12.3">
      <c r="D456" s="26"/>
      <c r="L456" s="27"/>
      <c r="M456" s="26"/>
    </row>
    <row r="457" spans="4:13" ht="12.3">
      <c r="D457" s="26"/>
      <c r="L457" s="27"/>
      <c r="M457" s="26"/>
    </row>
    <row r="458" spans="4:13" ht="12.3">
      <c r="D458" s="26"/>
      <c r="L458" s="27"/>
      <c r="M458" s="26"/>
    </row>
    <row r="459" spans="4:13" ht="12.3">
      <c r="D459" s="26"/>
      <c r="L459" s="27"/>
      <c r="M459" s="26"/>
    </row>
    <row r="460" spans="4:13" ht="12.3">
      <c r="D460" s="26"/>
      <c r="L460" s="27"/>
      <c r="M460" s="26"/>
    </row>
    <row r="461" spans="4:13" ht="12.3">
      <c r="D461" s="26"/>
      <c r="L461" s="27"/>
      <c r="M461" s="26"/>
    </row>
    <row r="462" spans="4:13" ht="12.3">
      <c r="D462" s="26"/>
      <c r="L462" s="27"/>
      <c r="M462" s="26"/>
    </row>
    <row r="463" spans="4:13" ht="12.3">
      <c r="D463" s="26"/>
      <c r="L463" s="27"/>
      <c r="M463" s="26"/>
    </row>
    <row r="464" spans="4:13" ht="12.3">
      <c r="D464" s="26"/>
      <c r="L464" s="27"/>
      <c r="M464" s="26"/>
    </row>
    <row r="465" spans="4:13" ht="12.3">
      <c r="D465" s="26"/>
      <c r="L465" s="27"/>
      <c r="M465" s="26"/>
    </row>
    <row r="466" spans="4:13" ht="12.3">
      <c r="D466" s="26"/>
      <c r="L466" s="27"/>
      <c r="M466" s="26"/>
    </row>
    <row r="467" spans="4:13" ht="12.3">
      <c r="D467" s="26"/>
      <c r="L467" s="27"/>
      <c r="M467" s="26"/>
    </row>
    <row r="468" spans="4:13" ht="12.3">
      <c r="D468" s="26"/>
      <c r="L468" s="27"/>
      <c r="M468" s="26"/>
    </row>
    <row r="469" spans="4:13" ht="12.3">
      <c r="D469" s="26"/>
      <c r="L469" s="27"/>
      <c r="M469" s="26"/>
    </row>
    <row r="470" spans="4:13" ht="12.3">
      <c r="D470" s="26"/>
      <c r="L470" s="27"/>
      <c r="M470" s="26"/>
    </row>
    <row r="471" spans="4:13" ht="12.3">
      <c r="D471" s="26"/>
      <c r="L471" s="27"/>
      <c r="M471" s="26"/>
    </row>
    <row r="472" spans="4:13" ht="12.3">
      <c r="D472" s="26"/>
      <c r="L472" s="27"/>
      <c r="M472" s="26"/>
    </row>
    <row r="473" spans="4:13" ht="12.3">
      <c r="D473" s="26"/>
      <c r="L473" s="27"/>
      <c r="M473" s="26"/>
    </row>
    <row r="474" spans="4:13" ht="12.3">
      <c r="D474" s="26"/>
      <c r="L474" s="27"/>
      <c r="M474" s="26"/>
    </row>
    <row r="475" spans="4:13" ht="12.3">
      <c r="D475" s="26"/>
      <c r="L475" s="27"/>
      <c r="M475" s="26"/>
    </row>
    <row r="476" spans="4:13" ht="12.3">
      <c r="D476" s="26"/>
      <c r="L476" s="27"/>
      <c r="M476" s="26"/>
    </row>
    <row r="477" spans="4:13" ht="12.3">
      <c r="D477" s="26"/>
      <c r="L477" s="27"/>
      <c r="M477" s="26"/>
    </row>
    <row r="478" spans="4:13" ht="12.3">
      <c r="D478" s="26"/>
      <c r="L478" s="27"/>
      <c r="M478" s="26"/>
    </row>
    <row r="479" spans="4:13" ht="12.3">
      <c r="D479" s="26"/>
      <c r="L479" s="27"/>
      <c r="M479" s="26"/>
    </row>
    <row r="480" spans="4:13" ht="12.3">
      <c r="D480" s="26"/>
      <c r="L480" s="27"/>
      <c r="M480" s="26"/>
    </row>
    <row r="481" spans="4:13" ht="12.3">
      <c r="D481" s="26"/>
      <c r="L481" s="27"/>
      <c r="M481" s="26"/>
    </row>
    <row r="482" spans="4:13" ht="12.3">
      <c r="D482" s="26"/>
      <c r="L482" s="27"/>
      <c r="M482" s="26"/>
    </row>
    <row r="483" spans="4:13" ht="12.3">
      <c r="D483" s="26"/>
      <c r="L483" s="27"/>
      <c r="M483" s="26"/>
    </row>
    <row r="484" spans="4:13" ht="12.3">
      <c r="D484" s="26"/>
      <c r="L484" s="27"/>
      <c r="M484" s="26"/>
    </row>
    <row r="485" spans="4:13" ht="12.3">
      <c r="D485" s="26"/>
      <c r="L485" s="27"/>
      <c r="M485" s="26"/>
    </row>
    <row r="486" spans="4:13" ht="12.3">
      <c r="D486" s="26"/>
      <c r="L486" s="27"/>
      <c r="M486" s="26"/>
    </row>
    <row r="487" spans="4:13" ht="12.3">
      <c r="D487" s="26"/>
      <c r="L487" s="27"/>
      <c r="M487" s="26"/>
    </row>
    <row r="488" spans="4:13" ht="12.3">
      <c r="D488" s="26"/>
      <c r="L488" s="27"/>
      <c r="M488" s="26"/>
    </row>
    <row r="489" spans="4:13" ht="12.3">
      <c r="D489" s="26"/>
      <c r="L489" s="27"/>
      <c r="M489" s="26"/>
    </row>
    <row r="490" spans="4:13" ht="12.3">
      <c r="D490" s="26"/>
      <c r="L490" s="27"/>
      <c r="M490" s="26"/>
    </row>
    <row r="491" spans="4:13" ht="12.3">
      <c r="D491" s="26"/>
      <c r="L491" s="27"/>
      <c r="M491" s="26"/>
    </row>
    <row r="492" spans="4:13" ht="12.3">
      <c r="D492" s="26"/>
      <c r="L492" s="27"/>
      <c r="M492" s="26"/>
    </row>
    <row r="493" spans="4:13" ht="12.3">
      <c r="D493" s="26"/>
      <c r="L493" s="27"/>
      <c r="M493" s="26"/>
    </row>
    <row r="494" spans="4:13" ht="12.3">
      <c r="D494" s="26"/>
      <c r="L494" s="27"/>
      <c r="M494" s="26"/>
    </row>
    <row r="495" spans="4:13" ht="12.3">
      <c r="D495" s="26"/>
      <c r="L495" s="27"/>
      <c r="M495" s="26"/>
    </row>
    <row r="496" spans="4:13" ht="12.3">
      <c r="D496" s="26"/>
      <c r="L496" s="27"/>
      <c r="M496" s="26"/>
    </row>
    <row r="497" spans="4:13" ht="12.3">
      <c r="D497" s="26"/>
      <c r="L497" s="27"/>
      <c r="M497" s="26"/>
    </row>
    <row r="498" spans="4:13" ht="12.3">
      <c r="D498" s="26"/>
      <c r="L498" s="27"/>
      <c r="M498" s="26"/>
    </row>
    <row r="499" spans="4:13" ht="12.3">
      <c r="D499" s="26"/>
      <c r="L499" s="27"/>
      <c r="M499" s="26"/>
    </row>
    <row r="500" spans="4:13" ht="12.3">
      <c r="D500" s="26"/>
      <c r="L500" s="27"/>
      <c r="M500" s="26"/>
    </row>
    <row r="501" spans="4:13" ht="12.3">
      <c r="D501" s="26"/>
      <c r="L501" s="27"/>
      <c r="M501" s="26"/>
    </row>
    <row r="502" spans="4:13" ht="12.3">
      <c r="D502" s="26"/>
      <c r="L502" s="27"/>
      <c r="M502" s="26"/>
    </row>
    <row r="503" spans="4:13" ht="12.3">
      <c r="D503" s="26"/>
      <c r="L503" s="27"/>
      <c r="M503" s="26"/>
    </row>
    <row r="504" spans="4:13" ht="12.3">
      <c r="D504" s="26"/>
      <c r="L504" s="27"/>
      <c r="M504" s="26"/>
    </row>
    <row r="505" spans="4:13" ht="12.3">
      <c r="D505" s="26"/>
      <c r="L505" s="27"/>
      <c r="M505" s="26"/>
    </row>
    <row r="506" spans="4:13" ht="12.3">
      <c r="D506" s="26"/>
      <c r="L506" s="27"/>
      <c r="M506" s="26"/>
    </row>
    <row r="507" spans="4:13" ht="12.3">
      <c r="D507" s="26"/>
      <c r="L507" s="27"/>
      <c r="M507" s="26"/>
    </row>
    <row r="508" spans="4:13" ht="12.3">
      <c r="D508" s="26"/>
      <c r="L508" s="27"/>
      <c r="M508" s="26"/>
    </row>
    <row r="509" spans="4:13" ht="12.3">
      <c r="D509" s="26"/>
      <c r="L509" s="27"/>
      <c r="M509" s="26"/>
    </row>
    <row r="510" spans="4:13" ht="12.3">
      <c r="D510" s="26"/>
      <c r="L510" s="27"/>
      <c r="M510" s="26"/>
    </row>
    <row r="511" spans="4:13" ht="12.3">
      <c r="D511" s="26"/>
      <c r="L511" s="27"/>
      <c r="M511" s="26"/>
    </row>
    <row r="512" spans="4:13" ht="12.3">
      <c r="D512" s="26"/>
      <c r="L512" s="27"/>
      <c r="M512" s="26"/>
    </row>
    <row r="513" spans="4:13" ht="12.3">
      <c r="D513" s="26"/>
      <c r="L513" s="27"/>
      <c r="M513" s="26"/>
    </row>
    <row r="514" spans="4:13" ht="12.3">
      <c r="D514" s="26"/>
      <c r="L514" s="27"/>
      <c r="M514" s="26"/>
    </row>
    <row r="515" spans="4:13" ht="12.3">
      <c r="D515" s="26"/>
      <c r="L515" s="27"/>
      <c r="M515" s="26"/>
    </row>
    <row r="516" spans="4:13" ht="12.3">
      <c r="D516" s="26"/>
      <c r="L516" s="27"/>
      <c r="M516" s="26"/>
    </row>
    <row r="517" spans="4:13" ht="12.3">
      <c r="D517" s="26"/>
      <c r="L517" s="27"/>
      <c r="M517" s="26"/>
    </row>
    <row r="518" spans="4:13" ht="12.3">
      <c r="D518" s="26"/>
      <c r="L518" s="27"/>
      <c r="M518" s="26"/>
    </row>
    <row r="519" spans="4:13" ht="12.3">
      <c r="D519" s="26"/>
      <c r="L519" s="27"/>
      <c r="M519" s="26"/>
    </row>
    <row r="520" spans="4:13" ht="12.3">
      <c r="D520" s="26"/>
      <c r="L520" s="27"/>
      <c r="M520" s="26"/>
    </row>
    <row r="521" spans="4:13" ht="12.3">
      <c r="D521" s="26"/>
      <c r="L521" s="27"/>
      <c r="M521" s="26"/>
    </row>
    <row r="522" spans="4:13" ht="12.3">
      <c r="D522" s="26"/>
      <c r="L522" s="27"/>
      <c r="M522" s="26"/>
    </row>
    <row r="523" spans="4:13" ht="12.3">
      <c r="D523" s="26"/>
      <c r="L523" s="27"/>
      <c r="M523" s="26"/>
    </row>
    <row r="524" spans="4:13" ht="12.3">
      <c r="D524" s="26"/>
      <c r="L524" s="27"/>
      <c r="M524" s="26"/>
    </row>
    <row r="525" spans="4:13" ht="12.3">
      <c r="D525" s="26"/>
      <c r="L525" s="27"/>
      <c r="M525" s="26"/>
    </row>
    <row r="526" spans="4:13" ht="12.3">
      <c r="D526" s="26"/>
      <c r="L526" s="27"/>
      <c r="M526" s="26"/>
    </row>
    <row r="527" spans="4:13" ht="12.3">
      <c r="D527" s="26"/>
      <c r="L527" s="27"/>
      <c r="M527" s="26"/>
    </row>
    <row r="528" spans="4:13" ht="12.3">
      <c r="D528" s="26"/>
      <c r="L528" s="27"/>
      <c r="M528" s="26"/>
    </row>
    <row r="529" spans="4:13" ht="12.3">
      <c r="D529" s="26"/>
      <c r="L529" s="27"/>
      <c r="M529" s="26"/>
    </row>
    <row r="530" spans="4:13" ht="12.3">
      <c r="D530" s="26"/>
      <c r="L530" s="27"/>
      <c r="M530" s="26"/>
    </row>
    <row r="531" spans="4:13" ht="12.3">
      <c r="D531" s="26"/>
      <c r="L531" s="27"/>
      <c r="M531" s="26"/>
    </row>
    <row r="532" spans="4:13" ht="12.3">
      <c r="D532" s="26"/>
      <c r="L532" s="27"/>
      <c r="M532" s="26"/>
    </row>
    <row r="533" spans="4:13" ht="12.3">
      <c r="D533" s="26"/>
      <c r="L533" s="27"/>
      <c r="M533" s="26"/>
    </row>
    <row r="534" spans="4:13" ht="12.3">
      <c r="D534" s="26"/>
      <c r="L534" s="27"/>
      <c r="M534" s="26"/>
    </row>
    <row r="535" spans="4:13" ht="12.3">
      <c r="D535" s="26"/>
      <c r="L535" s="27"/>
      <c r="M535" s="26"/>
    </row>
    <row r="536" spans="4:13" ht="12.3">
      <c r="D536" s="26"/>
      <c r="L536" s="27"/>
      <c r="M536" s="26"/>
    </row>
    <row r="537" spans="4:13" ht="12.3">
      <c r="D537" s="26"/>
      <c r="L537" s="27"/>
      <c r="M537" s="26"/>
    </row>
    <row r="538" spans="4:13" ht="12.3">
      <c r="D538" s="26"/>
      <c r="L538" s="27"/>
      <c r="M538" s="26"/>
    </row>
    <row r="539" spans="4:13" ht="12.3">
      <c r="D539" s="26"/>
      <c r="L539" s="27"/>
      <c r="M539" s="26"/>
    </row>
    <row r="540" spans="4:13" ht="12.3">
      <c r="D540" s="26"/>
      <c r="L540" s="27"/>
      <c r="M540" s="26"/>
    </row>
    <row r="541" spans="4:13" ht="12.3">
      <c r="D541" s="26"/>
      <c r="L541" s="27"/>
      <c r="M541" s="26"/>
    </row>
    <row r="542" spans="4:13" ht="12.3">
      <c r="D542" s="26"/>
      <c r="L542" s="27"/>
      <c r="M542" s="26"/>
    </row>
    <row r="543" spans="4:13" ht="12.3">
      <c r="D543" s="26"/>
      <c r="L543" s="27"/>
      <c r="M543" s="26"/>
    </row>
    <row r="544" spans="4:13" ht="12.3">
      <c r="D544" s="26"/>
      <c r="L544" s="27"/>
      <c r="M544" s="26"/>
    </row>
    <row r="545" spans="4:13" ht="12.3">
      <c r="D545" s="26"/>
      <c r="L545" s="27"/>
      <c r="M545" s="26"/>
    </row>
    <row r="546" spans="4:13" ht="12.3">
      <c r="D546" s="26"/>
      <c r="L546" s="27"/>
      <c r="M546" s="26"/>
    </row>
    <row r="547" spans="4:13" ht="12.3">
      <c r="D547" s="26"/>
      <c r="L547" s="27"/>
      <c r="M547" s="26"/>
    </row>
    <row r="548" spans="4:13" ht="12.3">
      <c r="D548" s="26"/>
      <c r="L548" s="27"/>
      <c r="M548" s="26"/>
    </row>
    <row r="549" spans="4:13" ht="12.3">
      <c r="D549" s="26"/>
      <c r="L549" s="27"/>
      <c r="M549" s="26"/>
    </row>
    <row r="550" spans="4:13" ht="12.3">
      <c r="D550" s="26"/>
      <c r="L550" s="27"/>
      <c r="M550" s="26"/>
    </row>
    <row r="551" spans="4:13" ht="12.3">
      <c r="D551" s="26"/>
      <c r="L551" s="27"/>
      <c r="M551" s="26"/>
    </row>
    <row r="552" spans="4:13" ht="12.3">
      <c r="D552" s="26"/>
      <c r="L552" s="27"/>
      <c r="M552" s="26"/>
    </row>
    <row r="553" spans="4:13" ht="12.3">
      <c r="D553" s="26"/>
      <c r="L553" s="27"/>
      <c r="M553" s="26"/>
    </row>
    <row r="554" spans="4:13" ht="12.3">
      <c r="D554" s="26"/>
      <c r="L554" s="27"/>
      <c r="M554" s="26"/>
    </row>
    <row r="555" spans="4:13" ht="12.3">
      <c r="D555" s="26"/>
      <c r="L555" s="27"/>
      <c r="M555" s="26"/>
    </row>
    <row r="556" spans="4:13" ht="12.3">
      <c r="D556" s="26"/>
      <c r="L556" s="27"/>
      <c r="M556" s="26"/>
    </row>
    <row r="557" spans="4:13" ht="12.3">
      <c r="D557" s="26"/>
      <c r="L557" s="27"/>
      <c r="M557" s="26"/>
    </row>
    <row r="558" spans="4:13" ht="12.3">
      <c r="D558" s="26"/>
      <c r="L558" s="27"/>
      <c r="M558" s="26"/>
    </row>
    <row r="559" spans="4:13" ht="12.3">
      <c r="D559" s="26"/>
      <c r="L559" s="27"/>
      <c r="M559" s="26"/>
    </row>
    <row r="560" spans="4:13" ht="12.3">
      <c r="D560" s="26"/>
      <c r="L560" s="27"/>
      <c r="M560" s="26"/>
    </row>
    <row r="561" spans="4:13" ht="12.3">
      <c r="D561" s="26"/>
      <c r="L561" s="27"/>
      <c r="M561" s="26"/>
    </row>
    <row r="562" spans="4:13" ht="12.3">
      <c r="D562" s="26"/>
      <c r="L562" s="27"/>
      <c r="M562" s="26"/>
    </row>
    <row r="563" spans="4:13" ht="12.3">
      <c r="D563" s="26"/>
      <c r="L563" s="27"/>
      <c r="M563" s="26"/>
    </row>
    <row r="564" spans="4:13" ht="12.3">
      <c r="D564" s="26"/>
      <c r="L564" s="27"/>
      <c r="M564" s="26"/>
    </row>
    <row r="565" spans="4:13" ht="12.3">
      <c r="D565" s="26"/>
      <c r="L565" s="27"/>
      <c r="M565" s="26"/>
    </row>
    <row r="566" spans="4:13" ht="12.3">
      <c r="D566" s="26"/>
      <c r="L566" s="27"/>
      <c r="M566" s="26"/>
    </row>
    <row r="567" spans="4:13" ht="12.3">
      <c r="D567" s="26"/>
      <c r="L567" s="27"/>
      <c r="M567" s="26"/>
    </row>
    <row r="568" spans="4:13" ht="12.3">
      <c r="D568" s="26"/>
      <c r="L568" s="27"/>
      <c r="M568" s="26"/>
    </row>
    <row r="569" spans="4:13" ht="12.3">
      <c r="D569" s="26"/>
      <c r="L569" s="27"/>
      <c r="M569" s="26"/>
    </row>
    <row r="570" spans="4:13" ht="12.3">
      <c r="D570" s="26"/>
      <c r="L570" s="27"/>
      <c r="M570" s="26"/>
    </row>
    <row r="571" spans="4:13" ht="12.3">
      <c r="D571" s="26"/>
      <c r="L571" s="27"/>
      <c r="M571" s="26"/>
    </row>
    <row r="572" spans="4:13" ht="12.3">
      <c r="D572" s="26"/>
      <c r="L572" s="27"/>
      <c r="M572" s="26"/>
    </row>
    <row r="573" spans="4:13" ht="12.3">
      <c r="D573" s="26"/>
      <c r="L573" s="27"/>
      <c r="M573" s="26"/>
    </row>
    <row r="574" spans="4:13" ht="12.3">
      <c r="D574" s="26"/>
      <c r="L574" s="27"/>
      <c r="M574" s="26"/>
    </row>
    <row r="575" spans="4:13" ht="12.3">
      <c r="D575" s="26"/>
      <c r="L575" s="27"/>
      <c r="M575" s="26"/>
    </row>
    <row r="576" spans="4:13" ht="12.3">
      <c r="D576" s="26"/>
      <c r="L576" s="27"/>
      <c r="M576" s="26"/>
    </row>
    <row r="577" spans="4:13" ht="12.3">
      <c r="D577" s="26"/>
      <c r="L577" s="27"/>
      <c r="M577" s="26"/>
    </row>
    <row r="578" spans="4:13" ht="12.3">
      <c r="D578" s="26"/>
      <c r="L578" s="27"/>
      <c r="M578" s="26"/>
    </row>
    <row r="579" spans="4:13" ht="12.3">
      <c r="D579" s="26"/>
      <c r="L579" s="27"/>
      <c r="M579" s="26"/>
    </row>
    <row r="580" spans="4:13" ht="12.3">
      <c r="D580" s="26"/>
      <c r="L580" s="27"/>
      <c r="M580" s="26"/>
    </row>
    <row r="581" spans="4:13" ht="12.3">
      <c r="D581" s="26"/>
      <c r="L581" s="27"/>
      <c r="M581" s="26"/>
    </row>
    <row r="582" spans="4:13" ht="12.3">
      <c r="D582" s="26"/>
      <c r="L582" s="27"/>
      <c r="M582" s="26"/>
    </row>
    <row r="583" spans="4:13" ht="12.3">
      <c r="D583" s="26"/>
      <c r="L583" s="27"/>
      <c r="M583" s="26"/>
    </row>
    <row r="584" spans="4:13" ht="12.3">
      <c r="D584" s="26"/>
      <c r="L584" s="27"/>
      <c r="M584" s="26"/>
    </row>
    <row r="585" spans="4:13" ht="12.3">
      <c r="D585" s="26"/>
      <c r="L585" s="27"/>
      <c r="M585" s="26"/>
    </row>
    <row r="586" spans="4:13" ht="12.3">
      <c r="D586" s="26"/>
      <c r="L586" s="27"/>
      <c r="M586" s="26"/>
    </row>
    <row r="587" spans="4:13" ht="12.3">
      <c r="D587" s="26"/>
      <c r="L587" s="27"/>
      <c r="M587" s="26"/>
    </row>
    <row r="588" spans="4:13" ht="12.3">
      <c r="D588" s="26"/>
      <c r="L588" s="27"/>
      <c r="M588" s="26"/>
    </row>
    <row r="589" spans="4:13" ht="12.3">
      <c r="D589" s="26"/>
      <c r="L589" s="27"/>
      <c r="M589" s="26"/>
    </row>
    <row r="590" spans="4:13" ht="12.3">
      <c r="D590" s="26"/>
      <c r="L590" s="27"/>
      <c r="M590" s="26"/>
    </row>
    <row r="591" spans="4:13" ht="12.3">
      <c r="D591" s="26"/>
      <c r="L591" s="27"/>
      <c r="M591" s="26"/>
    </row>
    <row r="592" spans="4:13" ht="12.3">
      <c r="D592" s="26"/>
      <c r="L592" s="27"/>
      <c r="M592" s="26"/>
    </row>
    <row r="593" spans="4:13" ht="12.3">
      <c r="D593" s="26"/>
      <c r="L593" s="27"/>
      <c r="M593" s="26"/>
    </row>
    <row r="594" spans="4:13" ht="12.3">
      <c r="D594" s="26"/>
      <c r="L594" s="27"/>
      <c r="M594" s="26"/>
    </row>
    <row r="595" spans="4:13" ht="12.3">
      <c r="D595" s="26"/>
      <c r="L595" s="27"/>
      <c r="M595" s="26"/>
    </row>
    <row r="596" spans="4:13" ht="12.3">
      <c r="D596" s="26"/>
      <c r="L596" s="27"/>
      <c r="M596" s="26"/>
    </row>
    <row r="597" spans="4:13" ht="12.3">
      <c r="D597" s="26"/>
      <c r="L597" s="27"/>
      <c r="M597" s="26"/>
    </row>
    <row r="598" spans="4:13" ht="12.3">
      <c r="D598" s="26"/>
      <c r="L598" s="27"/>
      <c r="M598" s="26"/>
    </row>
    <row r="599" spans="4:13" ht="12.3">
      <c r="D599" s="26"/>
      <c r="L599" s="27"/>
      <c r="M599" s="26"/>
    </row>
    <row r="600" spans="4:13" ht="12.3">
      <c r="D600" s="26"/>
      <c r="L600" s="27"/>
      <c r="M600" s="26"/>
    </row>
    <row r="601" spans="4:13" ht="12.3">
      <c r="D601" s="26"/>
      <c r="L601" s="27"/>
      <c r="M601" s="26"/>
    </row>
    <row r="602" spans="4:13" ht="12.3">
      <c r="D602" s="26"/>
      <c r="L602" s="27"/>
      <c r="M602" s="26"/>
    </row>
    <row r="603" spans="4:13" ht="12.3">
      <c r="D603" s="26"/>
      <c r="L603" s="27"/>
      <c r="M603" s="26"/>
    </row>
    <row r="604" spans="4:13" ht="12.3">
      <c r="D604" s="26"/>
      <c r="L604" s="27"/>
      <c r="M604" s="26"/>
    </row>
    <row r="605" spans="4:13" ht="12.3">
      <c r="D605" s="26"/>
      <c r="L605" s="27"/>
      <c r="M605" s="26"/>
    </row>
    <row r="606" spans="4:13" ht="12.3">
      <c r="D606" s="26"/>
      <c r="L606" s="27"/>
      <c r="M606" s="26"/>
    </row>
    <row r="607" spans="4:13" ht="12.3">
      <c r="D607" s="26"/>
      <c r="L607" s="27"/>
      <c r="M607" s="26"/>
    </row>
    <row r="608" spans="4:13" ht="12.3">
      <c r="D608" s="26"/>
      <c r="L608" s="27"/>
      <c r="M608" s="26"/>
    </row>
    <row r="609" spans="4:13" ht="12.3">
      <c r="D609" s="26"/>
      <c r="L609" s="27"/>
      <c r="M609" s="26"/>
    </row>
    <row r="610" spans="4:13" ht="12.3">
      <c r="D610" s="26"/>
      <c r="L610" s="27"/>
      <c r="M610" s="26"/>
    </row>
    <row r="611" spans="4:13" ht="12.3">
      <c r="D611" s="26"/>
      <c r="L611" s="27"/>
      <c r="M611" s="26"/>
    </row>
    <row r="612" spans="4:13" ht="12.3">
      <c r="D612" s="26"/>
      <c r="L612" s="27"/>
      <c r="M612" s="26"/>
    </row>
    <row r="613" spans="4:13" ht="12.3">
      <c r="D613" s="26"/>
      <c r="L613" s="27"/>
      <c r="M613" s="26"/>
    </row>
    <row r="614" spans="4:13" ht="12.3">
      <c r="D614" s="26"/>
      <c r="L614" s="27"/>
      <c r="M614" s="26"/>
    </row>
    <row r="615" spans="4:13" ht="12.3">
      <c r="D615" s="26"/>
      <c r="L615" s="27"/>
      <c r="M615" s="26"/>
    </row>
    <row r="616" spans="4:13" ht="12.3">
      <c r="D616" s="26"/>
      <c r="L616" s="27"/>
      <c r="M616" s="26"/>
    </row>
    <row r="617" spans="4:13" ht="12.3">
      <c r="D617" s="26"/>
      <c r="L617" s="27"/>
      <c r="M617" s="26"/>
    </row>
    <row r="618" spans="4:13" ht="12.3">
      <c r="D618" s="26"/>
      <c r="L618" s="27"/>
      <c r="M618" s="26"/>
    </row>
    <row r="619" spans="4:13" ht="12.3">
      <c r="D619" s="26"/>
      <c r="L619" s="27"/>
      <c r="M619" s="26"/>
    </row>
    <row r="620" spans="4:13" ht="12.3">
      <c r="D620" s="26"/>
      <c r="L620" s="27"/>
      <c r="M620" s="26"/>
    </row>
    <row r="621" spans="4:13" ht="12.3">
      <c r="D621" s="26"/>
      <c r="L621" s="27"/>
      <c r="M621" s="26"/>
    </row>
    <row r="622" spans="4:13" ht="12.3">
      <c r="D622" s="26"/>
      <c r="L622" s="27"/>
      <c r="M622" s="26"/>
    </row>
    <row r="623" spans="4:13" ht="12.3">
      <c r="D623" s="26"/>
      <c r="L623" s="27"/>
      <c r="M623" s="26"/>
    </row>
    <row r="624" spans="4:13" ht="12.3">
      <c r="D624" s="26"/>
      <c r="L624" s="27"/>
      <c r="M624" s="26"/>
    </row>
    <row r="625" spans="4:13" ht="12.3">
      <c r="D625" s="26"/>
      <c r="L625" s="27"/>
      <c r="M625" s="26"/>
    </row>
    <row r="626" spans="4:13" ht="12.3">
      <c r="D626" s="26"/>
      <c r="L626" s="27"/>
      <c r="M626" s="26"/>
    </row>
    <row r="627" spans="4:13" ht="12.3">
      <c r="D627" s="26"/>
      <c r="L627" s="27"/>
      <c r="M627" s="26"/>
    </row>
    <row r="628" spans="4:13" ht="12.3">
      <c r="D628" s="26"/>
      <c r="L628" s="27"/>
      <c r="M628" s="26"/>
    </row>
    <row r="629" spans="4:13" ht="12.3">
      <c r="D629" s="26"/>
      <c r="L629" s="27"/>
      <c r="M629" s="26"/>
    </row>
    <row r="630" spans="4:13" ht="12.3">
      <c r="D630" s="26"/>
      <c r="L630" s="27"/>
      <c r="M630" s="26"/>
    </row>
    <row r="631" spans="4:13" ht="12.3">
      <c r="D631" s="26"/>
      <c r="L631" s="27"/>
      <c r="M631" s="26"/>
    </row>
    <row r="632" spans="4:13" ht="12.3">
      <c r="D632" s="26"/>
      <c r="L632" s="27"/>
      <c r="M632" s="26"/>
    </row>
    <row r="633" spans="4:13" ht="12.3">
      <c r="D633" s="26"/>
      <c r="L633" s="27"/>
      <c r="M633" s="26"/>
    </row>
    <row r="634" spans="4:13" ht="12.3">
      <c r="D634" s="26"/>
      <c r="L634" s="27"/>
      <c r="M634" s="26"/>
    </row>
    <row r="635" spans="4:13" ht="12.3">
      <c r="D635" s="26"/>
      <c r="L635" s="27"/>
      <c r="M635" s="26"/>
    </row>
    <row r="636" spans="4:13" ht="12.3">
      <c r="D636" s="26"/>
      <c r="L636" s="27"/>
      <c r="M636" s="26"/>
    </row>
    <row r="637" spans="4:13" ht="12.3">
      <c r="D637" s="26"/>
      <c r="L637" s="27"/>
      <c r="M637" s="26"/>
    </row>
    <row r="638" spans="4:13" ht="12.3">
      <c r="D638" s="26"/>
      <c r="L638" s="27"/>
      <c r="M638" s="26"/>
    </row>
    <row r="639" spans="4:13" ht="12.3">
      <c r="D639" s="26"/>
      <c r="L639" s="27"/>
      <c r="M639" s="26"/>
    </row>
    <row r="640" spans="4:13" ht="12.3">
      <c r="D640" s="26"/>
      <c r="L640" s="27"/>
      <c r="M640" s="26"/>
    </row>
    <row r="641" spans="4:13" ht="12.3">
      <c r="D641" s="26"/>
      <c r="L641" s="27"/>
      <c r="M641" s="26"/>
    </row>
    <row r="642" spans="4:13" ht="12.3">
      <c r="D642" s="26"/>
      <c r="L642" s="27"/>
      <c r="M642" s="26"/>
    </row>
    <row r="643" spans="4:13" ht="12.3">
      <c r="D643" s="26"/>
      <c r="L643" s="27"/>
      <c r="M643" s="26"/>
    </row>
    <row r="644" spans="4:13" ht="12.3">
      <c r="D644" s="26"/>
      <c r="L644" s="27"/>
      <c r="M644" s="26"/>
    </row>
    <row r="645" spans="4:13" ht="12.3">
      <c r="D645" s="26"/>
      <c r="L645" s="27"/>
      <c r="M645" s="26"/>
    </row>
    <row r="646" spans="4:13" ht="12.3">
      <c r="D646" s="26"/>
      <c r="L646" s="27"/>
      <c r="M646" s="26"/>
    </row>
    <row r="647" spans="4:13" ht="12.3">
      <c r="D647" s="26"/>
      <c r="L647" s="27"/>
      <c r="M647" s="26"/>
    </row>
    <row r="648" spans="4:13" ht="12.3">
      <c r="D648" s="26"/>
      <c r="L648" s="27"/>
      <c r="M648" s="26"/>
    </row>
    <row r="649" spans="4:13" ht="12.3">
      <c r="D649" s="26"/>
      <c r="L649" s="27"/>
      <c r="M649" s="26"/>
    </row>
    <row r="650" spans="4:13" ht="12.3">
      <c r="D650" s="26"/>
      <c r="L650" s="27"/>
      <c r="M650" s="26"/>
    </row>
    <row r="651" spans="4:13" ht="12.3">
      <c r="D651" s="26"/>
      <c r="L651" s="27"/>
      <c r="M651" s="26"/>
    </row>
    <row r="652" spans="4:13" ht="12.3">
      <c r="D652" s="26"/>
      <c r="L652" s="27"/>
      <c r="M652" s="26"/>
    </row>
    <row r="653" spans="4:13" ht="12.3">
      <c r="D653" s="26"/>
      <c r="L653" s="27"/>
      <c r="M653" s="26"/>
    </row>
    <row r="654" spans="4:13" ht="12.3">
      <c r="D654" s="26"/>
      <c r="L654" s="27"/>
      <c r="M654" s="26"/>
    </row>
    <row r="655" spans="4:13" ht="12.3">
      <c r="D655" s="26"/>
      <c r="L655" s="27"/>
      <c r="M655" s="26"/>
    </row>
    <row r="656" spans="4:13" ht="12.3">
      <c r="D656" s="26"/>
      <c r="L656" s="27"/>
      <c r="M656" s="26"/>
    </row>
    <row r="657" spans="4:13" ht="12.3">
      <c r="D657" s="26"/>
      <c r="L657" s="27"/>
      <c r="M657" s="26"/>
    </row>
    <row r="658" spans="4:13" ht="12.3">
      <c r="D658" s="26"/>
      <c r="L658" s="27"/>
      <c r="M658" s="26"/>
    </row>
    <row r="659" spans="4:13" ht="12.3">
      <c r="D659" s="26"/>
      <c r="L659" s="27"/>
      <c r="M659" s="26"/>
    </row>
    <row r="660" spans="4:13" ht="12.3">
      <c r="D660" s="26"/>
      <c r="L660" s="27"/>
      <c r="M660" s="26"/>
    </row>
    <row r="661" spans="4:13" ht="12.3">
      <c r="D661" s="26"/>
      <c r="L661" s="27"/>
      <c r="M661" s="26"/>
    </row>
    <row r="662" spans="4:13" ht="12.3">
      <c r="D662" s="26"/>
      <c r="L662" s="27"/>
      <c r="M662" s="26"/>
    </row>
    <row r="663" spans="4:13" ht="12.3">
      <c r="D663" s="26"/>
      <c r="L663" s="27"/>
      <c r="M663" s="26"/>
    </row>
    <row r="664" spans="4:13" ht="12.3">
      <c r="D664" s="26"/>
      <c r="L664" s="27"/>
      <c r="M664" s="26"/>
    </row>
    <row r="665" spans="4:13" ht="12.3">
      <c r="D665" s="26"/>
      <c r="L665" s="27"/>
      <c r="M665" s="26"/>
    </row>
    <row r="666" spans="4:13" ht="12.3">
      <c r="D666" s="26"/>
      <c r="L666" s="27"/>
      <c r="M666" s="26"/>
    </row>
    <row r="667" spans="4:13" ht="12.3">
      <c r="D667" s="26"/>
      <c r="L667" s="27"/>
      <c r="M667" s="26"/>
    </row>
    <row r="668" spans="4:13" ht="12.3">
      <c r="D668" s="26"/>
      <c r="L668" s="27"/>
      <c r="M668" s="26"/>
    </row>
    <row r="669" spans="4:13" ht="12.3">
      <c r="D669" s="26"/>
      <c r="L669" s="27"/>
      <c r="M669" s="26"/>
    </row>
    <row r="670" spans="4:13" ht="12.3">
      <c r="D670" s="26"/>
      <c r="L670" s="27"/>
      <c r="M670" s="26"/>
    </row>
    <row r="671" spans="4:13" ht="12.3">
      <c r="D671" s="26"/>
      <c r="L671" s="27"/>
      <c r="M671" s="26"/>
    </row>
    <row r="672" spans="4:13" ht="12.3">
      <c r="D672" s="26"/>
      <c r="L672" s="27"/>
      <c r="M672" s="26"/>
    </row>
    <row r="673" spans="4:13" ht="12.3">
      <c r="D673" s="26"/>
      <c r="L673" s="27"/>
      <c r="M673" s="26"/>
    </row>
    <row r="674" spans="4:13" ht="12.3">
      <c r="D674" s="26"/>
      <c r="L674" s="27"/>
      <c r="M674" s="26"/>
    </row>
    <row r="675" spans="4:13" ht="12.3">
      <c r="D675" s="26"/>
      <c r="L675" s="27"/>
      <c r="M675" s="26"/>
    </row>
    <row r="676" spans="4:13" ht="12.3">
      <c r="D676" s="26"/>
      <c r="L676" s="27"/>
      <c r="M676" s="26"/>
    </row>
    <row r="677" spans="4:13" ht="12.3">
      <c r="D677" s="26"/>
      <c r="L677" s="27"/>
      <c r="M677" s="26"/>
    </row>
    <row r="678" spans="4:13" ht="12.3">
      <c r="D678" s="26"/>
      <c r="L678" s="27"/>
      <c r="M678" s="26"/>
    </row>
    <row r="679" spans="4:13" ht="12.3">
      <c r="D679" s="26"/>
      <c r="L679" s="27"/>
      <c r="M679" s="26"/>
    </row>
    <row r="680" spans="4:13" ht="12.3">
      <c r="D680" s="26"/>
      <c r="L680" s="27"/>
      <c r="M680" s="26"/>
    </row>
    <row r="681" spans="4:13" ht="12.3">
      <c r="D681" s="26"/>
      <c r="L681" s="27"/>
      <c r="M681" s="26"/>
    </row>
    <row r="682" spans="4:13" ht="12.3">
      <c r="D682" s="26"/>
      <c r="L682" s="27"/>
      <c r="M682" s="26"/>
    </row>
    <row r="683" spans="4:13" ht="12.3">
      <c r="D683" s="26"/>
      <c r="L683" s="27"/>
      <c r="M683" s="26"/>
    </row>
    <row r="684" spans="4:13" ht="12.3">
      <c r="D684" s="26"/>
      <c r="L684" s="27"/>
      <c r="M684" s="26"/>
    </row>
    <row r="685" spans="4:13" ht="12.3">
      <c r="D685" s="26"/>
      <c r="L685" s="27"/>
      <c r="M685" s="26"/>
    </row>
    <row r="686" spans="4:13" ht="12.3">
      <c r="D686" s="26"/>
      <c r="L686" s="27"/>
      <c r="M686" s="26"/>
    </row>
    <row r="687" spans="4:13" ht="12.3">
      <c r="D687" s="26"/>
      <c r="L687" s="27"/>
      <c r="M687" s="26"/>
    </row>
    <row r="688" spans="4:13" ht="12.3">
      <c r="D688" s="26"/>
      <c r="L688" s="27"/>
      <c r="M688" s="26"/>
    </row>
    <row r="689" spans="4:13" ht="12.3">
      <c r="D689" s="26"/>
      <c r="L689" s="27"/>
      <c r="M689" s="26"/>
    </row>
    <row r="690" spans="4:13" ht="12.3">
      <c r="D690" s="26"/>
      <c r="L690" s="27"/>
      <c r="M690" s="26"/>
    </row>
    <row r="691" spans="4:13" ht="12.3">
      <c r="D691" s="26"/>
      <c r="L691" s="27"/>
      <c r="M691" s="26"/>
    </row>
    <row r="692" spans="4:13" ht="12.3">
      <c r="D692" s="26"/>
      <c r="L692" s="27"/>
      <c r="M692" s="26"/>
    </row>
    <row r="693" spans="4:13" ht="12.3">
      <c r="D693" s="26"/>
      <c r="L693" s="27"/>
      <c r="M693" s="26"/>
    </row>
    <row r="694" spans="4:13" ht="12.3">
      <c r="D694" s="26"/>
      <c r="L694" s="27"/>
      <c r="M694" s="26"/>
    </row>
    <row r="695" spans="4:13" ht="12.3">
      <c r="D695" s="26"/>
      <c r="L695" s="27"/>
      <c r="M695" s="26"/>
    </row>
    <row r="696" spans="4:13" ht="12.3">
      <c r="D696" s="26"/>
      <c r="L696" s="27"/>
      <c r="M696" s="26"/>
    </row>
    <row r="697" spans="4:13" ht="12.3">
      <c r="D697" s="26"/>
      <c r="L697" s="27"/>
      <c r="M697" s="26"/>
    </row>
    <row r="698" spans="4:13" ht="12.3">
      <c r="D698" s="26"/>
      <c r="L698" s="27"/>
      <c r="M698" s="26"/>
    </row>
    <row r="699" spans="4:13" ht="12.3">
      <c r="D699" s="26"/>
      <c r="L699" s="27"/>
      <c r="M699" s="26"/>
    </row>
    <row r="700" spans="4:13" ht="12.3">
      <c r="D700" s="26"/>
      <c r="L700" s="27"/>
      <c r="M700" s="26"/>
    </row>
    <row r="701" spans="4:13" ht="12.3">
      <c r="D701" s="26"/>
      <c r="L701" s="27"/>
      <c r="M701" s="26"/>
    </row>
    <row r="702" spans="4:13" ht="12.3">
      <c r="D702" s="26"/>
      <c r="L702" s="27"/>
      <c r="M702" s="26"/>
    </row>
    <row r="703" spans="4:13" ht="12.3">
      <c r="D703" s="26"/>
      <c r="L703" s="27"/>
      <c r="M703" s="26"/>
    </row>
    <row r="704" spans="4:13" ht="12.3">
      <c r="D704" s="26"/>
      <c r="L704" s="27"/>
      <c r="M704" s="26"/>
    </row>
    <row r="705" spans="4:13" ht="12.3">
      <c r="D705" s="26"/>
      <c r="L705" s="27"/>
      <c r="M705" s="26"/>
    </row>
    <row r="706" spans="4:13" ht="12.3">
      <c r="D706" s="26"/>
      <c r="L706" s="27"/>
      <c r="M706" s="26"/>
    </row>
    <row r="707" spans="4:13" ht="12.3">
      <c r="D707" s="26"/>
      <c r="L707" s="27"/>
      <c r="M707" s="26"/>
    </row>
    <row r="708" spans="4:13" ht="12.3">
      <c r="D708" s="26"/>
      <c r="L708" s="27"/>
      <c r="M708" s="26"/>
    </row>
    <row r="709" spans="4:13" ht="12.3">
      <c r="D709" s="26"/>
      <c r="L709" s="27"/>
      <c r="M709" s="26"/>
    </row>
    <row r="710" spans="4:13" ht="12.3">
      <c r="D710" s="26"/>
      <c r="L710" s="27"/>
      <c r="M710" s="26"/>
    </row>
    <row r="711" spans="4:13" ht="12.3">
      <c r="D711" s="26"/>
      <c r="L711" s="27"/>
      <c r="M711" s="26"/>
    </row>
    <row r="712" spans="4:13" ht="12.3">
      <c r="D712" s="26"/>
      <c r="L712" s="27"/>
      <c r="M712" s="26"/>
    </row>
    <row r="713" spans="4:13" ht="12.3">
      <c r="D713" s="26"/>
      <c r="L713" s="27"/>
      <c r="M713" s="26"/>
    </row>
    <row r="714" spans="4:13" ht="12.3">
      <c r="D714" s="26"/>
      <c r="L714" s="27"/>
      <c r="M714" s="26"/>
    </row>
    <row r="715" spans="4:13" ht="12.3">
      <c r="D715" s="26"/>
      <c r="L715" s="27"/>
      <c r="M715" s="26"/>
    </row>
    <row r="716" spans="4:13" ht="12.3">
      <c r="D716" s="26"/>
      <c r="L716" s="27"/>
      <c r="M716" s="26"/>
    </row>
    <row r="717" spans="4:13" ht="12.3">
      <c r="D717" s="26"/>
      <c r="L717" s="27"/>
      <c r="M717" s="26"/>
    </row>
    <row r="718" spans="4:13" ht="12.3">
      <c r="D718" s="26"/>
      <c r="L718" s="27"/>
      <c r="M718" s="26"/>
    </row>
    <row r="719" spans="4:13" ht="12.3">
      <c r="D719" s="26"/>
      <c r="L719" s="27"/>
      <c r="M719" s="26"/>
    </row>
    <row r="720" spans="4:13" ht="12.3">
      <c r="D720" s="26"/>
      <c r="L720" s="27"/>
      <c r="M720" s="26"/>
    </row>
    <row r="721" spans="4:13" ht="12.3">
      <c r="D721" s="26"/>
      <c r="L721" s="27"/>
      <c r="M721" s="26"/>
    </row>
    <row r="722" spans="4:13" ht="12.3">
      <c r="D722" s="26"/>
      <c r="L722" s="27"/>
      <c r="M722" s="26"/>
    </row>
    <row r="723" spans="4:13" ht="12.3">
      <c r="D723" s="26"/>
      <c r="L723" s="27"/>
      <c r="M723" s="26"/>
    </row>
    <row r="724" spans="4:13" ht="12.3">
      <c r="D724" s="26"/>
      <c r="L724" s="27"/>
      <c r="M724" s="26"/>
    </row>
    <row r="725" spans="4:13" ht="12.3">
      <c r="D725" s="26"/>
      <c r="L725" s="27"/>
      <c r="M725" s="26"/>
    </row>
    <row r="726" spans="4:13" ht="12.3">
      <c r="D726" s="26"/>
      <c r="L726" s="27"/>
      <c r="M726" s="26"/>
    </row>
    <row r="727" spans="4:13" ht="12.3">
      <c r="D727" s="26"/>
      <c r="L727" s="27"/>
      <c r="M727" s="26"/>
    </row>
    <row r="728" spans="4:13" ht="12.3">
      <c r="D728" s="26"/>
      <c r="L728" s="27"/>
      <c r="M728" s="26"/>
    </row>
    <row r="729" spans="4:13" ht="12.3">
      <c r="D729" s="26"/>
      <c r="L729" s="27"/>
      <c r="M729" s="26"/>
    </row>
    <row r="730" spans="4:13" ht="12.3">
      <c r="D730" s="26"/>
      <c r="L730" s="27"/>
      <c r="M730" s="26"/>
    </row>
    <row r="731" spans="4:13" ht="12.3">
      <c r="D731" s="26"/>
      <c r="L731" s="27"/>
      <c r="M731" s="26"/>
    </row>
    <row r="732" spans="4:13" ht="12.3">
      <c r="D732" s="26"/>
      <c r="L732" s="27"/>
      <c r="M732" s="26"/>
    </row>
    <row r="733" spans="4:13" ht="12.3">
      <c r="D733" s="26"/>
      <c r="L733" s="27"/>
      <c r="M733" s="26"/>
    </row>
    <row r="734" spans="4:13" ht="12.3">
      <c r="D734" s="26"/>
      <c r="L734" s="27"/>
      <c r="M734" s="26"/>
    </row>
    <row r="735" spans="4:13" ht="12.3">
      <c r="D735" s="26"/>
      <c r="L735" s="27"/>
      <c r="M735" s="26"/>
    </row>
    <row r="736" spans="4:13" ht="12.3">
      <c r="D736" s="26"/>
      <c r="L736" s="27"/>
      <c r="M736" s="26"/>
    </row>
    <row r="737" spans="4:13" ht="12.3">
      <c r="D737" s="26"/>
      <c r="L737" s="27"/>
      <c r="M737" s="26"/>
    </row>
    <row r="738" spans="4:13" ht="12.3">
      <c r="D738" s="26"/>
      <c r="L738" s="27"/>
      <c r="M738" s="26"/>
    </row>
    <row r="739" spans="4:13" ht="12.3">
      <c r="D739" s="26"/>
      <c r="L739" s="27"/>
      <c r="M739" s="26"/>
    </row>
    <row r="740" spans="4:13" ht="12.3">
      <c r="D740" s="26"/>
      <c r="L740" s="27"/>
      <c r="M740" s="26"/>
    </row>
    <row r="741" spans="4:13" ht="12.3">
      <c r="D741" s="26"/>
      <c r="L741" s="27"/>
      <c r="M741" s="26"/>
    </row>
    <row r="742" spans="4:13" ht="12.3">
      <c r="D742" s="26"/>
      <c r="L742" s="27"/>
      <c r="M742" s="26"/>
    </row>
    <row r="743" spans="4:13" ht="12.3">
      <c r="D743" s="26"/>
      <c r="L743" s="27"/>
      <c r="M743" s="26"/>
    </row>
    <row r="744" spans="4:13" ht="12.3">
      <c r="D744" s="26"/>
      <c r="L744" s="27"/>
      <c r="M744" s="26"/>
    </row>
    <row r="745" spans="4:13" ht="12.3">
      <c r="D745" s="26"/>
      <c r="L745" s="27"/>
      <c r="M745" s="26"/>
    </row>
    <row r="746" spans="4:13" ht="12.3">
      <c r="D746" s="26"/>
      <c r="L746" s="27"/>
      <c r="M746" s="26"/>
    </row>
    <row r="747" spans="4:13" ht="12.3">
      <c r="D747" s="26"/>
      <c r="L747" s="27"/>
      <c r="M747" s="26"/>
    </row>
    <row r="748" spans="4:13" ht="12.3">
      <c r="D748" s="26"/>
      <c r="L748" s="27"/>
      <c r="M748" s="26"/>
    </row>
    <row r="749" spans="4:13" ht="12.3">
      <c r="D749" s="26"/>
      <c r="L749" s="27"/>
      <c r="M749" s="26"/>
    </row>
    <row r="750" spans="4:13" ht="12.3">
      <c r="D750" s="26"/>
      <c r="L750" s="27"/>
      <c r="M750" s="26"/>
    </row>
    <row r="751" spans="4:13" ht="12.3">
      <c r="D751" s="26"/>
      <c r="L751" s="27"/>
      <c r="M751" s="26"/>
    </row>
    <row r="752" spans="4:13" ht="12.3">
      <c r="D752" s="26"/>
      <c r="L752" s="27"/>
      <c r="M752" s="26"/>
    </row>
    <row r="753" spans="4:13" ht="12.3">
      <c r="D753" s="26"/>
      <c r="L753" s="27"/>
      <c r="M753" s="26"/>
    </row>
    <row r="754" spans="4:13" ht="12.3">
      <c r="D754" s="26"/>
      <c r="L754" s="27"/>
      <c r="M754" s="26"/>
    </row>
    <row r="755" spans="4:13" ht="12.3">
      <c r="D755" s="26"/>
      <c r="L755" s="27"/>
      <c r="M755" s="26"/>
    </row>
    <row r="756" spans="4:13" ht="12.3">
      <c r="D756" s="26"/>
      <c r="L756" s="27"/>
      <c r="M756" s="26"/>
    </row>
    <row r="757" spans="4:13" ht="12.3">
      <c r="D757" s="26"/>
      <c r="L757" s="27"/>
      <c r="M757" s="26"/>
    </row>
    <row r="758" spans="4:13" ht="12.3">
      <c r="D758" s="26"/>
      <c r="L758" s="27"/>
      <c r="M758" s="26"/>
    </row>
    <row r="759" spans="4:13" ht="12.3">
      <c r="D759" s="26"/>
      <c r="L759" s="27"/>
      <c r="M759" s="26"/>
    </row>
    <row r="760" spans="4:13" ht="12.3">
      <c r="D760" s="26"/>
      <c r="L760" s="27"/>
      <c r="M760" s="26"/>
    </row>
    <row r="761" spans="4:13" ht="12.3">
      <c r="D761" s="26"/>
      <c r="L761" s="27"/>
      <c r="M761" s="26"/>
    </row>
    <row r="762" spans="4:13" ht="12.3">
      <c r="D762" s="26"/>
      <c r="L762" s="27"/>
      <c r="M762" s="26"/>
    </row>
    <row r="763" spans="4:13" ht="12.3">
      <c r="D763" s="26"/>
      <c r="L763" s="27"/>
      <c r="M763" s="26"/>
    </row>
    <row r="764" spans="4:13" ht="12.3">
      <c r="D764" s="26"/>
      <c r="L764" s="27"/>
      <c r="M764" s="26"/>
    </row>
    <row r="765" spans="4:13" ht="12.3">
      <c r="D765" s="26"/>
      <c r="L765" s="27"/>
      <c r="M765" s="26"/>
    </row>
    <row r="766" spans="4:13" ht="12.3">
      <c r="D766" s="26"/>
      <c r="L766" s="27"/>
      <c r="M766" s="26"/>
    </row>
    <row r="767" spans="4:13" ht="12.3">
      <c r="D767" s="26"/>
      <c r="L767" s="27"/>
      <c r="M767" s="26"/>
    </row>
    <row r="768" spans="4:13" ht="12.3">
      <c r="D768" s="26"/>
      <c r="L768" s="27"/>
      <c r="M768" s="26"/>
    </row>
    <row r="769" spans="4:13" ht="12.3">
      <c r="D769" s="26"/>
      <c r="L769" s="27"/>
      <c r="M769" s="26"/>
    </row>
    <row r="770" spans="4:13" ht="12.3">
      <c r="D770" s="26"/>
      <c r="L770" s="27"/>
      <c r="M770" s="26"/>
    </row>
    <row r="771" spans="4:13" ht="12.3">
      <c r="D771" s="26"/>
      <c r="L771" s="27"/>
      <c r="M771" s="26"/>
    </row>
    <row r="772" spans="4:13" ht="12.3">
      <c r="D772" s="26"/>
      <c r="L772" s="27"/>
      <c r="M772" s="26"/>
    </row>
    <row r="773" spans="4:13" ht="12.3">
      <c r="D773" s="26"/>
      <c r="L773" s="27"/>
      <c r="M773" s="26"/>
    </row>
    <row r="774" spans="4:13" ht="12.3">
      <c r="D774" s="26"/>
      <c r="L774" s="27"/>
      <c r="M774" s="26"/>
    </row>
    <row r="775" spans="4:13" ht="12.3">
      <c r="D775" s="26"/>
      <c r="L775" s="27"/>
      <c r="M775" s="26"/>
    </row>
    <row r="776" spans="4:13" ht="12.3">
      <c r="D776" s="26"/>
      <c r="L776" s="27"/>
      <c r="M776" s="26"/>
    </row>
    <row r="777" spans="4:13" ht="12.3">
      <c r="D777" s="26"/>
      <c r="L777" s="27"/>
      <c r="M777" s="26"/>
    </row>
    <row r="778" spans="4:13" ht="12.3">
      <c r="D778" s="26"/>
      <c r="L778" s="27"/>
      <c r="M778" s="26"/>
    </row>
    <row r="779" spans="4:13" ht="12.3">
      <c r="D779" s="26"/>
      <c r="L779" s="27"/>
      <c r="M779" s="26"/>
    </row>
    <row r="780" spans="4:13" ht="12.3">
      <c r="D780" s="26"/>
      <c r="L780" s="27"/>
      <c r="M780" s="26"/>
    </row>
    <row r="781" spans="4:13" ht="12.3">
      <c r="D781" s="26"/>
      <c r="L781" s="27"/>
      <c r="M781" s="26"/>
    </row>
    <row r="782" spans="4:13" ht="12.3">
      <c r="D782" s="26"/>
      <c r="L782" s="27"/>
      <c r="M782" s="26"/>
    </row>
    <row r="783" spans="4:13" ht="12.3">
      <c r="D783" s="26"/>
      <c r="L783" s="27"/>
      <c r="M783" s="26"/>
    </row>
    <row r="784" spans="4:13" ht="12.3">
      <c r="D784" s="26"/>
      <c r="L784" s="27"/>
      <c r="M784" s="26"/>
    </row>
    <row r="785" spans="4:13" ht="12.3">
      <c r="D785" s="26"/>
      <c r="L785" s="27"/>
      <c r="M785" s="26"/>
    </row>
    <row r="786" spans="4:13" ht="12.3">
      <c r="D786" s="26"/>
      <c r="L786" s="27"/>
      <c r="M786" s="26"/>
    </row>
    <row r="787" spans="4:13" ht="12.3">
      <c r="D787" s="26"/>
      <c r="L787" s="27"/>
      <c r="M787" s="26"/>
    </row>
    <row r="788" spans="4:13" ht="12.3">
      <c r="D788" s="26"/>
      <c r="L788" s="27"/>
      <c r="M788" s="26"/>
    </row>
    <row r="789" spans="4:13" ht="12.3">
      <c r="D789" s="26"/>
      <c r="L789" s="27"/>
      <c r="M789" s="26"/>
    </row>
    <row r="790" spans="4:13" ht="12.3">
      <c r="D790" s="26"/>
      <c r="L790" s="27"/>
      <c r="M790" s="26"/>
    </row>
    <row r="791" spans="4:13" ht="12.3">
      <c r="D791" s="26"/>
      <c r="L791" s="27"/>
      <c r="M791" s="26"/>
    </row>
    <row r="792" spans="4:13" ht="12.3">
      <c r="D792" s="26"/>
      <c r="L792" s="27"/>
      <c r="M792" s="26"/>
    </row>
    <row r="793" spans="4:13" ht="12.3">
      <c r="D793" s="26"/>
      <c r="L793" s="27"/>
      <c r="M793" s="26"/>
    </row>
    <row r="794" spans="4:13" ht="12.3">
      <c r="D794" s="26"/>
      <c r="L794" s="27"/>
      <c r="M794" s="26"/>
    </row>
    <row r="795" spans="4:13" ht="12.3">
      <c r="D795" s="26"/>
      <c r="L795" s="27"/>
      <c r="M795" s="26"/>
    </row>
    <row r="796" spans="4:13" ht="12.3">
      <c r="D796" s="26"/>
      <c r="L796" s="27"/>
      <c r="M796" s="26"/>
    </row>
    <row r="797" spans="4:13" ht="12.3">
      <c r="D797" s="26"/>
      <c r="L797" s="27"/>
      <c r="M797" s="26"/>
    </row>
    <row r="798" spans="4:13" ht="12.3">
      <c r="D798" s="26"/>
      <c r="L798" s="27"/>
      <c r="M798" s="26"/>
    </row>
    <row r="799" spans="4:13" ht="12.3">
      <c r="D799" s="26"/>
      <c r="L799" s="27"/>
      <c r="M799" s="26"/>
    </row>
    <row r="800" spans="4:13" ht="12.3">
      <c r="D800" s="26"/>
      <c r="L800" s="27"/>
      <c r="M800" s="26"/>
    </row>
    <row r="801" spans="4:13" ht="12.3">
      <c r="D801" s="26"/>
      <c r="L801" s="27"/>
      <c r="M801" s="26"/>
    </row>
    <row r="802" spans="4:13" ht="12.3">
      <c r="D802" s="26"/>
      <c r="L802" s="27"/>
      <c r="M802" s="26"/>
    </row>
    <row r="803" spans="4:13" ht="12.3">
      <c r="D803" s="26"/>
      <c r="L803" s="27"/>
      <c r="M803" s="26"/>
    </row>
    <row r="804" spans="4:13" ht="12.3">
      <c r="D804" s="26"/>
      <c r="L804" s="27"/>
      <c r="M804" s="26"/>
    </row>
    <row r="805" spans="4:13" ht="12.3">
      <c r="D805" s="26"/>
      <c r="L805" s="27"/>
      <c r="M805" s="26"/>
    </row>
    <row r="806" spans="4:13" ht="12.3">
      <c r="D806" s="26"/>
      <c r="L806" s="27"/>
      <c r="M806" s="26"/>
    </row>
    <row r="807" spans="4:13" ht="12.3">
      <c r="D807" s="26"/>
      <c r="L807" s="27"/>
      <c r="M807" s="26"/>
    </row>
    <row r="808" spans="4:13" ht="12.3">
      <c r="D808" s="26"/>
      <c r="L808" s="27"/>
      <c r="M808" s="26"/>
    </row>
    <row r="809" spans="4:13" ht="12.3">
      <c r="D809" s="26"/>
      <c r="L809" s="27"/>
      <c r="M809" s="26"/>
    </row>
    <row r="810" spans="4:13" ht="12.3">
      <c r="D810" s="26"/>
      <c r="L810" s="27"/>
      <c r="M810" s="26"/>
    </row>
    <row r="811" spans="4:13" ht="12.3">
      <c r="D811" s="26"/>
      <c r="L811" s="27"/>
      <c r="M811" s="26"/>
    </row>
    <row r="812" spans="4:13" ht="12.3">
      <c r="D812" s="26"/>
      <c r="L812" s="27"/>
      <c r="M812" s="26"/>
    </row>
    <row r="813" spans="4:13" ht="12.3">
      <c r="D813" s="26"/>
      <c r="L813" s="27"/>
      <c r="M813" s="26"/>
    </row>
    <row r="814" spans="4:13" ht="12.3">
      <c r="D814" s="26"/>
      <c r="L814" s="27"/>
      <c r="M814" s="26"/>
    </row>
    <row r="815" spans="4:13" ht="12.3">
      <c r="D815" s="26"/>
      <c r="L815" s="27"/>
      <c r="M815" s="26"/>
    </row>
    <row r="816" spans="4:13" ht="12.3">
      <c r="D816" s="26"/>
      <c r="L816" s="27"/>
      <c r="M816" s="26"/>
    </row>
    <row r="817" spans="4:13" ht="12.3">
      <c r="D817" s="26"/>
      <c r="L817" s="27"/>
      <c r="M817" s="26"/>
    </row>
    <row r="818" spans="4:13" ht="12.3">
      <c r="D818" s="26"/>
      <c r="L818" s="27"/>
      <c r="M818" s="26"/>
    </row>
    <row r="819" spans="4:13" ht="12.3">
      <c r="D819" s="26"/>
      <c r="L819" s="27"/>
      <c r="M819" s="26"/>
    </row>
    <row r="820" spans="4:13" ht="12.3">
      <c r="D820" s="26"/>
      <c r="L820" s="27"/>
      <c r="M820" s="26"/>
    </row>
    <row r="821" spans="4:13" ht="12.3">
      <c r="D821" s="26"/>
      <c r="L821" s="27"/>
      <c r="M821" s="26"/>
    </row>
    <row r="822" spans="4:13" ht="12.3">
      <c r="D822" s="26"/>
      <c r="L822" s="27"/>
      <c r="M822" s="26"/>
    </row>
    <row r="823" spans="4:13" ht="12.3">
      <c r="D823" s="26"/>
      <c r="L823" s="27"/>
      <c r="M823" s="26"/>
    </row>
    <row r="824" spans="4:13" ht="12.3">
      <c r="D824" s="26"/>
      <c r="L824" s="27"/>
      <c r="M824" s="26"/>
    </row>
    <row r="825" spans="4:13" ht="12.3">
      <c r="D825" s="26"/>
      <c r="L825" s="27"/>
      <c r="M825" s="26"/>
    </row>
    <row r="826" spans="4:13" ht="12.3">
      <c r="D826" s="26"/>
      <c r="L826" s="27"/>
      <c r="M826" s="26"/>
    </row>
    <row r="827" spans="4:13" ht="12.3">
      <c r="D827" s="26"/>
      <c r="L827" s="27"/>
      <c r="M827" s="26"/>
    </row>
    <row r="828" spans="4:13" ht="12.3">
      <c r="D828" s="26"/>
      <c r="L828" s="27"/>
      <c r="M828" s="26"/>
    </row>
    <row r="829" spans="4:13" ht="12.3">
      <c r="D829" s="26"/>
      <c r="L829" s="27"/>
      <c r="M829" s="26"/>
    </row>
    <row r="830" spans="4:13" ht="12.3">
      <c r="D830" s="26"/>
      <c r="L830" s="27"/>
      <c r="M830" s="26"/>
    </row>
    <row r="831" spans="4:13" ht="12.3">
      <c r="D831" s="26"/>
      <c r="L831" s="27"/>
      <c r="M831" s="26"/>
    </row>
    <row r="832" spans="4:13" ht="12.3">
      <c r="D832" s="26"/>
      <c r="L832" s="27"/>
      <c r="M832" s="26"/>
    </row>
    <row r="833" spans="4:13" ht="12.3">
      <c r="D833" s="26"/>
      <c r="L833" s="27"/>
      <c r="M833" s="26"/>
    </row>
    <row r="834" spans="4:13" ht="12.3">
      <c r="D834" s="26"/>
      <c r="L834" s="27"/>
      <c r="M834" s="26"/>
    </row>
    <row r="835" spans="4:13" ht="12.3">
      <c r="D835" s="26"/>
      <c r="L835" s="27"/>
      <c r="M835" s="26"/>
    </row>
    <row r="836" spans="4:13" ht="12.3">
      <c r="D836" s="26"/>
      <c r="L836" s="27"/>
      <c r="M836" s="26"/>
    </row>
    <row r="837" spans="4:13" ht="12.3">
      <c r="D837" s="26"/>
      <c r="L837" s="27"/>
      <c r="M837" s="26"/>
    </row>
    <row r="838" spans="4:13" ht="12.3">
      <c r="D838" s="26"/>
      <c r="L838" s="27"/>
      <c r="M838" s="26"/>
    </row>
    <row r="839" spans="4:13" ht="12.3">
      <c r="D839" s="26"/>
      <c r="L839" s="27"/>
      <c r="M839" s="26"/>
    </row>
    <row r="840" spans="4:13" ht="12.3">
      <c r="D840" s="26"/>
      <c r="L840" s="27"/>
      <c r="M840" s="26"/>
    </row>
    <row r="841" spans="4:13" ht="12.3">
      <c r="D841" s="26"/>
      <c r="L841" s="27"/>
      <c r="M841" s="26"/>
    </row>
    <row r="842" spans="4:13" ht="12.3">
      <c r="D842" s="26"/>
      <c r="L842" s="27"/>
      <c r="M842" s="26"/>
    </row>
    <row r="843" spans="4:13" ht="12.3">
      <c r="D843" s="26"/>
      <c r="L843" s="27"/>
      <c r="M843" s="26"/>
    </row>
    <row r="844" spans="4:13" ht="12.3">
      <c r="D844" s="26"/>
      <c r="L844" s="27"/>
      <c r="M844" s="26"/>
    </row>
    <row r="845" spans="4:13" ht="12.3">
      <c r="D845" s="26"/>
      <c r="L845" s="27"/>
      <c r="M845" s="26"/>
    </row>
    <row r="846" spans="4:13" ht="12.3">
      <c r="D846" s="26"/>
      <c r="L846" s="27"/>
      <c r="M846" s="26"/>
    </row>
    <row r="847" spans="4:13" ht="12.3">
      <c r="D847" s="26"/>
      <c r="L847" s="27"/>
      <c r="M847" s="26"/>
    </row>
    <row r="848" spans="4:13" ht="12.3">
      <c r="D848" s="26"/>
      <c r="L848" s="27"/>
      <c r="M848" s="26"/>
    </row>
    <row r="849" spans="4:13" ht="12.3">
      <c r="D849" s="26"/>
      <c r="L849" s="27"/>
      <c r="M849" s="26"/>
    </row>
    <row r="850" spans="4:13" ht="12.3">
      <c r="D850" s="26"/>
      <c r="L850" s="27"/>
      <c r="M850" s="26"/>
    </row>
    <row r="851" spans="4:13" ht="12.3">
      <c r="D851" s="26"/>
      <c r="L851" s="27"/>
      <c r="M851" s="26"/>
    </row>
    <row r="852" spans="4:13" ht="12.3">
      <c r="D852" s="26"/>
      <c r="L852" s="27"/>
      <c r="M852" s="26"/>
    </row>
    <row r="853" spans="4:13" ht="12.3">
      <c r="D853" s="26"/>
      <c r="L853" s="27"/>
      <c r="M853" s="26"/>
    </row>
    <row r="854" spans="4:13" ht="12.3">
      <c r="D854" s="26"/>
      <c r="L854" s="27"/>
      <c r="M854" s="26"/>
    </row>
    <row r="855" spans="4:13" ht="12.3">
      <c r="D855" s="26"/>
      <c r="L855" s="27"/>
      <c r="M855" s="26"/>
    </row>
    <row r="856" spans="4:13" ht="12.3">
      <c r="D856" s="26"/>
      <c r="L856" s="27"/>
      <c r="M856" s="26"/>
    </row>
    <row r="857" spans="4:13" ht="12.3">
      <c r="D857" s="26"/>
      <c r="L857" s="27"/>
      <c r="M857" s="26"/>
    </row>
    <row r="858" spans="4:13" ht="12.3">
      <c r="D858" s="26"/>
      <c r="L858" s="27"/>
      <c r="M858" s="26"/>
    </row>
    <row r="859" spans="4:13" ht="12.3">
      <c r="D859" s="26"/>
      <c r="L859" s="27"/>
      <c r="M859" s="26"/>
    </row>
    <row r="860" spans="4:13" ht="12.3">
      <c r="D860" s="26"/>
      <c r="L860" s="27"/>
      <c r="M860" s="26"/>
    </row>
    <row r="861" spans="4:13" ht="12.3">
      <c r="D861" s="26"/>
      <c r="L861" s="27"/>
      <c r="M861" s="26"/>
    </row>
    <row r="862" spans="4:13" ht="12.3">
      <c r="D862" s="26"/>
      <c r="L862" s="27"/>
      <c r="M862" s="26"/>
    </row>
    <row r="863" spans="4:13" ht="12.3">
      <c r="D863" s="26"/>
      <c r="L863" s="27"/>
      <c r="M863" s="26"/>
    </row>
    <row r="864" spans="4:13" ht="12.3">
      <c r="D864" s="26"/>
      <c r="L864" s="27"/>
      <c r="M864" s="26"/>
    </row>
    <row r="865" spans="4:13" ht="12.3">
      <c r="D865" s="26"/>
      <c r="L865" s="27"/>
      <c r="M865" s="26"/>
    </row>
    <row r="866" spans="4:13" ht="12.3">
      <c r="D866" s="26"/>
      <c r="L866" s="27"/>
      <c r="M866" s="26"/>
    </row>
    <row r="867" spans="4:13" ht="12.3">
      <c r="D867" s="26"/>
      <c r="L867" s="27"/>
      <c r="M867" s="26"/>
    </row>
    <row r="868" spans="4:13" ht="12.3">
      <c r="D868" s="26"/>
      <c r="L868" s="27"/>
      <c r="M868" s="26"/>
    </row>
    <row r="869" spans="4:13" ht="12.3">
      <c r="D869" s="26"/>
      <c r="L869" s="27"/>
      <c r="M869" s="26"/>
    </row>
    <row r="870" spans="4:13" ht="12.3">
      <c r="D870" s="26"/>
      <c r="L870" s="27"/>
      <c r="M870" s="26"/>
    </row>
    <row r="871" spans="4:13" ht="12.3">
      <c r="D871" s="26"/>
      <c r="L871" s="27"/>
      <c r="M871" s="26"/>
    </row>
    <row r="872" spans="4:13" ht="12.3">
      <c r="D872" s="26"/>
      <c r="L872" s="27"/>
      <c r="M872" s="26"/>
    </row>
    <row r="873" spans="4:13" ht="12.3">
      <c r="D873" s="26"/>
      <c r="L873" s="27"/>
      <c r="M873" s="26"/>
    </row>
    <row r="874" spans="4:13" ht="12.3">
      <c r="D874" s="26"/>
      <c r="L874" s="27"/>
      <c r="M874" s="26"/>
    </row>
    <row r="875" spans="4:13" ht="12.3">
      <c r="D875" s="26"/>
      <c r="L875" s="27"/>
      <c r="M875" s="26"/>
    </row>
    <row r="876" spans="4:13" ht="12.3">
      <c r="D876" s="26"/>
      <c r="L876" s="27"/>
      <c r="M876" s="26"/>
    </row>
    <row r="877" spans="4:13" ht="12.3">
      <c r="D877" s="26"/>
      <c r="L877" s="27"/>
      <c r="M877" s="26"/>
    </row>
    <row r="878" spans="4:13" ht="12.3">
      <c r="D878" s="26"/>
      <c r="L878" s="27"/>
      <c r="M878" s="26"/>
    </row>
    <row r="879" spans="4:13" ht="12.3">
      <c r="D879" s="26"/>
      <c r="L879" s="27"/>
      <c r="M879" s="26"/>
    </row>
    <row r="880" spans="4:13" ht="12.3">
      <c r="D880" s="26"/>
      <c r="L880" s="27"/>
      <c r="M880" s="26"/>
    </row>
    <row r="881" spans="4:13" ht="12.3">
      <c r="D881" s="26"/>
      <c r="L881" s="27"/>
      <c r="M881" s="26"/>
    </row>
    <row r="882" spans="4:13" ht="12.3">
      <c r="D882" s="26"/>
      <c r="L882" s="27"/>
      <c r="M882" s="26"/>
    </row>
    <row r="883" spans="4:13" ht="12.3">
      <c r="D883" s="26"/>
      <c r="L883" s="27"/>
      <c r="M883" s="26"/>
    </row>
    <row r="884" spans="4:13" ht="12.3">
      <c r="D884" s="26"/>
      <c r="L884" s="27"/>
      <c r="M884" s="26"/>
    </row>
    <row r="885" spans="4:13" ht="12.3">
      <c r="D885" s="26"/>
      <c r="L885" s="27"/>
      <c r="M885" s="26"/>
    </row>
    <row r="886" spans="4:13" ht="12.3">
      <c r="D886" s="26"/>
      <c r="L886" s="27"/>
      <c r="M886" s="26"/>
    </row>
    <row r="887" spans="4:13" ht="12.3">
      <c r="D887" s="26"/>
      <c r="L887" s="27"/>
      <c r="M887" s="26"/>
    </row>
    <row r="888" spans="4:13" ht="12.3">
      <c r="D888" s="26"/>
      <c r="L888" s="27"/>
      <c r="M888" s="26"/>
    </row>
    <row r="889" spans="4:13" ht="12.3">
      <c r="D889" s="26"/>
      <c r="L889" s="27"/>
      <c r="M889" s="26"/>
    </row>
    <row r="890" spans="4:13" ht="12.3">
      <c r="D890" s="26"/>
      <c r="L890" s="27"/>
      <c r="M890" s="26"/>
    </row>
    <row r="891" spans="4:13" ht="12.3">
      <c r="D891" s="26"/>
      <c r="L891" s="27"/>
      <c r="M891" s="26"/>
    </row>
    <row r="892" spans="4:13" ht="12.3">
      <c r="D892" s="26"/>
      <c r="L892" s="27"/>
      <c r="M892" s="26"/>
    </row>
    <row r="893" spans="4:13" ht="12.3">
      <c r="D893" s="26"/>
      <c r="L893" s="27"/>
      <c r="M893" s="26"/>
    </row>
    <row r="894" spans="4:13" ht="12.3">
      <c r="D894" s="26"/>
      <c r="L894" s="27"/>
      <c r="M894" s="26"/>
    </row>
    <row r="895" spans="4:13" ht="12.3">
      <c r="D895" s="26"/>
      <c r="L895" s="27"/>
      <c r="M895" s="26"/>
    </row>
    <row r="896" spans="4:13" ht="12.3">
      <c r="D896" s="26"/>
      <c r="L896" s="27"/>
      <c r="M896" s="26"/>
    </row>
    <row r="897" spans="4:13" ht="12.3">
      <c r="D897" s="26"/>
      <c r="L897" s="27"/>
      <c r="M897" s="26"/>
    </row>
    <row r="898" spans="4:13" ht="12.3">
      <c r="D898" s="26"/>
      <c r="L898" s="27"/>
      <c r="M898" s="26"/>
    </row>
    <row r="899" spans="4:13" ht="12.3">
      <c r="D899" s="26"/>
      <c r="L899" s="27"/>
      <c r="M899" s="26"/>
    </row>
    <row r="900" spans="4:13" ht="12.3">
      <c r="D900" s="26"/>
      <c r="L900" s="27"/>
      <c r="M900" s="26"/>
    </row>
    <row r="901" spans="4:13" ht="12.3">
      <c r="D901" s="26"/>
      <c r="L901" s="27"/>
      <c r="M901" s="26"/>
    </row>
    <row r="902" spans="4:13" ht="12.3">
      <c r="D902" s="26"/>
      <c r="L902" s="27"/>
      <c r="M902" s="26"/>
    </row>
    <row r="903" spans="4:13" ht="12.3">
      <c r="D903" s="26"/>
      <c r="L903" s="27"/>
      <c r="M903" s="26"/>
    </row>
    <row r="904" spans="4:13" ht="12.3">
      <c r="D904" s="26"/>
      <c r="L904" s="27"/>
      <c r="M904" s="26"/>
    </row>
    <row r="905" spans="4:13" ht="12.3">
      <c r="D905" s="26"/>
      <c r="L905" s="27"/>
      <c r="M905" s="26"/>
    </row>
    <row r="906" spans="4:13" ht="12.3">
      <c r="D906" s="26"/>
      <c r="L906" s="27"/>
      <c r="M906" s="26"/>
    </row>
    <row r="907" spans="4:13" ht="12.3">
      <c r="D907" s="26"/>
      <c r="L907" s="27"/>
      <c r="M907" s="26"/>
    </row>
    <row r="908" spans="4:13" ht="12.3">
      <c r="D908" s="26"/>
      <c r="L908" s="27"/>
      <c r="M908" s="26"/>
    </row>
    <row r="909" spans="4:13" ht="12.3">
      <c r="D909" s="26"/>
      <c r="L909" s="27"/>
      <c r="M909" s="26"/>
    </row>
    <row r="910" spans="4:13" ht="12.3">
      <c r="D910" s="26"/>
      <c r="L910" s="27"/>
      <c r="M910" s="26"/>
    </row>
    <row r="911" spans="4:13" ht="12.3">
      <c r="D911" s="26"/>
      <c r="L911" s="27"/>
      <c r="M911" s="26"/>
    </row>
    <row r="912" spans="4:13" ht="12.3">
      <c r="D912" s="26"/>
      <c r="L912" s="27"/>
      <c r="M912" s="26"/>
    </row>
    <row r="913" spans="4:13" ht="12.3">
      <c r="D913" s="26"/>
      <c r="L913" s="27"/>
      <c r="M913" s="26"/>
    </row>
    <row r="914" spans="4:13" ht="12.3">
      <c r="D914" s="26"/>
      <c r="L914" s="27"/>
      <c r="M914" s="26"/>
    </row>
    <row r="915" spans="4:13" ht="12.3">
      <c r="D915" s="26"/>
      <c r="L915" s="27"/>
      <c r="M915" s="26"/>
    </row>
    <row r="916" spans="4:13" ht="12.3">
      <c r="D916" s="26"/>
      <c r="L916" s="27"/>
      <c r="M916" s="26"/>
    </row>
    <row r="917" spans="4:13" ht="12.3">
      <c r="D917" s="26"/>
      <c r="L917" s="27"/>
      <c r="M917" s="26"/>
    </row>
    <row r="918" spans="4:13" ht="12.3">
      <c r="D918" s="26"/>
      <c r="L918" s="27"/>
      <c r="M918" s="26"/>
    </row>
    <row r="919" spans="4:13" ht="12.3">
      <c r="D919" s="26"/>
      <c r="L919" s="27"/>
      <c r="M919" s="26"/>
    </row>
    <row r="920" spans="4:13" ht="12.3">
      <c r="D920" s="26"/>
      <c r="L920" s="27"/>
      <c r="M920" s="26"/>
    </row>
    <row r="921" spans="4:13" ht="12.3">
      <c r="D921" s="26"/>
      <c r="L921" s="27"/>
      <c r="M921" s="26"/>
    </row>
    <row r="922" spans="4:13" ht="12.3">
      <c r="D922" s="26"/>
      <c r="L922" s="27"/>
      <c r="M922" s="26"/>
    </row>
    <row r="923" spans="4:13" ht="12.3">
      <c r="D923" s="26"/>
      <c r="L923" s="27"/>
      <c r="M923" s="26"/>
    </row>
    <row r="924" spans="4:13" ht="12.3">
      <c r="D924" s="26"/>
      <c r="L924" s="27"/>
      <c r="M924" s="26"/>
    </row>
    <row r="925" spans="4:13" ht="12.3">
      <c r="D925" s="26"/>
      <c r="L925" s="27"/>
      <c r="M925" s="26"/>
    </row>
    <row r="926" spans="4:13" ht="12.3">
      <c r="D926" s="26"/>
      <c r="L926" s="27"/>
      <c r="M926" s="26"/>
    </row>
    <row r="927" spans="4:13" ht="12.3">
      <c r="D927" s="26"/>
      <c r="L927" s="27"/>
      <c r="M927" s="26"/>
    </row>
    <row r="928" spans="4:13" ht="12.3">
      <c r="D928" s="26"/>
      <c r="L928" s="27"/>
      <c r="M928" s="26"/>
    </row>
    <row r="929" spans="4:13" ht="12.3">
      <c r="D929" s="26"/>
      <c r="L929" s="27"/>
      <c r="M929" s="26"/>
    </row>
    <row r="930" spans="4:13" ht="12.3">
      <c r="D930" s="26"/>
      <c r="L930" s="27"/>
      <c r="M930" s="26"/>
    </row>
    <row r="931" spans="4:13" ht="12.3">
      <c r="D931" s="26"/>
      <c r="L931" s="27"/>
      <c r="M931" s="26"/>
    </row>
    <row r="932" spans="4:13" ht="12.3">
      <c r="D932" s="26"/>
      <c r="L932" s="27"/>
      <c r="M932" s="26"/>
    </row>
    <row r="933" spans="4:13" ht="12.3">
      <c r="D933" s="26"/>
      <c r="L933" s="27"/>
      <c r="M933" s="26"/>
    </row>
    <row r="934" spans="4:13" ht="12.3">
      <c r="D934" s="26"/>
      <c r="L934" s="27"/>
      <c r="M934" s="26"/>
    </row>
    <row r="935" spans="4:13" ht="12.3">
      <c r="D935" s="26"/>
      <c r="L935" s="27"/>
      <c r="M935" s="26"/>
    </row>
    <row r="936" spans="4:13" ht="12.3">
      <c r="D936" s="26"/>
      <c r="L936" s="27"/>
      <c r="M936" s="26"/>
    </row>
    <row r="937" spans="4:13" ht="12.3">
      <c r="D937" s="26"/>
      <c r="L937" s="27"/>
      <c r="M937" s="26"/>
    </row>
    <row r="938" spans="4:13" ht="12.3">
      <c r="D938" s="26"/>
      <c r="L938" s="27"/>
      <c r="M938" s="26"/>
    </row>
    <row r="939" spans="4:13" ht="12.3">
      <c r="D939" s="26"/>
      <c r="L939" s="27"/>
      <c r="M939" s="26"/>
    </row>
    <row r="940" spans="4:13" ht="12.3">
      <c r="D940" s="26"/>
      <c r="L940" s="27"/>
      <c r="M940" s="26"/>
    </row>
    <row r="941" spans="4:13" ht="12.3">
      <c r="D941" s="26"/>
      <c r="L941" s="27"/>
      <c r="M941" s="26"/>
    </row>
    <row r="942" spans="4:13" ht="12.3">
      <c r="D942" s="26"/>
      <c r="L942" s="27"/>
      <c r="M942" s="26"/>
    </row>
    <row r="943" spans="4:13" ht="12.3">
      <c r="D943" s="26"/>
      <c r="L943" s="27"/>
      <c r="M943" s="26"/>
    </row>
    <row r="944" spans="4:13" ht="12.3">
      <c r="D944" s="26"/>
      <c r="L944" s="27"/>
      <c r="M944" s="26"/>
    </row>
    <row r="945" spans="4:13" ht="12.3">
      <c r="D945" s="26"/>
      <c r="L945" s="27"/>
      <c r="M945" s="26"/>
    </row>
    <row r="946" spans="4:13" ht="12.3">
      <c r="D946" s="26"/>
      <c r="L946" s="27"/>
      <c r="M946" s="26"/>
    </row>
    <row r="947" spans="4:13" ht="12.3">
      <c r="D947" s="26"/>
      <c r="L947" s="27"/>
      <c r="M947" s="26"/>
    </row>
    <row r="948" spans="4:13" ht="12.3">
      <c r="D948" s="26"/>
      <c r="L948" s="27"/>
      <c r="M948" s="26"/>
    </row>
    <row r="949" spans="4:13" ht="12.3">
      <c r="D949" s="26"/>
      <c r="L949" s="27"/>
      <c r="M949" s="26"/>
    </row>
    <row r="950" spans="4:13" ht="12.3">
      <c r="D950" s="26"/>
      <c r="L950" s="27"/>
      <c r="M950" s="26"/>
    </row>
    <row r="951" spans="4:13" ht="12.3">
      <c r="D951" s="26"/>
      <c r="L951" s="27"/>
      <c r="M951" s="26"/>
    </row>
    <row r="952" spans="4:13" ht="12.3">
      <c r="D952" s="26"/>
      <c r="L952" s="27"/>
      <c r="M952" s="26"/>
    </row>
    <row r="953" spans="4:13" ht="12.3">
      <c r="D953" s="26"/>
      <c r="L953" s="27"/>
      <c r="M953" s="26"/>
    </row>
    <row r="954" spans="4:13" ht="12.3">
      <c r="D954" s="26"/>
      <c r="L954" s="27"/>
      <c r="M954" s="26"/>
    </row>
    <row r="955" spans="4:13" ht="12.3">
      <c r="D955" s="26"/>
      <c r="L955" s="27"/>
      <c r="M955" s="26"/>
    </row>
    <row r="956" spans="4:13" ht="12.3">
      <c r="D956" s="26"/>
      <c r="L956" s="27"/>
      <c r="M956" s="26"/>
    </row>
    <row r="957" spans="4:13" ht="12.3">
      <c r="D957" s="26"/>
      <c r="L957" s="27"/>
      <c r="M957" s="26"/>
    </row>
    <row r="958" spans="4:13" ht="12.3">
      <c r="D958" s="26"/>
      <c r="L958" s="27"/>
      <c r="M958" s="26"/>
    </row>
    <row r="959" spans="4:13" ht="12.3">
      <c r="D959" s="26"/>
      <c r="L959" s="27"/>
      <c r="M959" s="26"/>
    </row>
    <row r="960" spans="4:13" ht="12.3">
      <c r="D960" s="26"/>
      <c r="L960" s="27"/>
      <c r="M960" s="26"/>
    </row>
    <row r="961" spans="4:13" ht="12.3">
      <c r="D961" s="26"/>
      <c r="L961" s="27"/>
      <c r="M961" s="26"/>
    </row>
    <row r="962" spans="4:13" ht="12.3">
      <c r="D962" s="26"/>
      <c r="L962" s="27"/>
      <c r="M962" s="26"/>
    </row>
    <row r="963" spans="4:13" ht="12.3">
      <c r="D963" s="26"/>
      <c r="L963" s="27"/>
      <c r="M963" s="26"/>
    </row>
    <row r="964" spans="4:13" ht="12.3">
      <c r="D964" s="26"/>
      <c r="L964" s="27"/>
      <c r="M964" s="26"/>
    </row>
    <row r="965" spans="4:13" ht="12.3">
      <c r="D965" s="26"/>
      <c r="L965" s="27"/>
      <c r="M965" s="26"/>
    </row>
    <row r="966" spans="4:13" ht="12.3">
      <c r="D966" s="26"/>
      <c r="L966" s="27"/>
      <c r="M966" s="26"/>
    </row>
    <row r="967" spans="4:13" ht="12.3">
      <c r="D967" s="26"/>
      <c r="L967" s="27"/>
      <c r="M967" s="26"/>
    </row>
    <row r="968" spans="4:13" ht="12.3">
      <c r="D968" s="26"/>
      <c r="L968" s="27"/>
      <c r="M968" s="26"/>
    </row>
    <row r="969" spans="4:13" ht="12.3">
      <c r="D969" s="26"/>
      <c r="L969" s="27"/>
      <c r="M969" s="26"/>
    </row>
    <row r="970" spans="4:13" ht="12.3">
      <c r="D970" s="26"/>
      <c r="L970" s="27"/>
      <c r="M970" s="26"/>
    </row>
    <row r="971" spans="4:13" ht="12.3">
      <c r="D971" s="26"/>
      <c r="L971" s="27"/>
      <c r="M971" s="26"/>
    </row>
    <row r="972" spans="4:13" ht="12.3">
      <c r="D972" s="26"/>
      <c r="L972" s="27"/>
      <c r="M972" s="26"/>
    </row>
    <row r="973" spans="4:13" ht="12.3">
      <c r="D973" s="26"/>
      <c r="L973" s="27"/>
      <c r="M973" s="26"/>
    </row>
    <row r="974" spans="4:13" ht="12.3">
      <c r="D974" s="26"/>
      <c r="L974" s="27"/>
      <c r="M974" s="26"/>
    </row>
    <row r="975" spans="4:13" ht="12.3">
      <c r="D975" s="26"/>
      <c r="L975" s="27"/>
      <c r="M975" s="26"/>
    </row>
    <row r="976" spans="4:13" ht="12.3">
      <c r="D976" s="26"/>
      <c r="L976" s="27"/>
      <c r="M976" s="26"/>
    </row>
    <row r="977" spans="4:13" ht="12.3">
      <c r="D977" s="26"/>
      <c r="L977" s="27"/>
      <c r="M977" s="26"/>
    </row>
    <row r="978" spans="4:13" ht="12.3">
      <c r="D978" s="26"/>
      <c r="L978" s="27"/>
      <c r="M978" s="26"/>
    </row>
    <row r="979" spans="4:13" ht="12.3">
      <c r="D979" s="26"/>
      <c r="L979" s="27"/>
      <c r="M979" s="26"/>
    </row>
    <row r="980" spans="4:13" ht="12.3">
      <c r="D980" s="26"/>
      <c r="L980" s="27"/>
      <c r="M980" s="26"/>
    </row>
    <row r="981" spans="4:13" ht="12.3">
      <c r="D981" s="26"/>
      <c r="L981" s="27"/>
      <c r="M981" s="26"/>
    </row>
    <row r="982" spans="4:13" ht="12.3">
      <c r="D982" s="26"/>
      <c r="L982" s="27"/>
      <c r="M982" s="26"/>
    </row>
    <row r="983" spans="4:13" ht="12.3">
      <c r="D983" s="26"/>
      <c r="L983" s="27"/>
      <c r="M983" s="26"/>
    </row>
    <row r="984" spans="4:13" ht="12.3">
      <c r="D984" s="26"/>
      <c r="L984" s="27"/>
      <c r="M984" s="26"/>
    </row>
    <row r="985" spans="4:13" ht="12.3">
      <c r="D985" s="26"/>
      <c r="L985" s="27"/>
      <c r="M985" s="26"/>
    </row>
    <row r="986" spans="4:13" ht="12.3">
      <c r="D986" s="26"/>
      <c r="L986" s="27"/>
      <c r="M986" s="26"/>
    </row>
    <row r="987" spans="4:13" ht="12.3">
      <c r="D987" s="26"/>
      <c r="L987" s="27"/>
      <c r="M987" s="26"/>
    </row>
    <row r="988" spans="4:13" ht="12.3">
      <c r="D988" s="26"/>
      <c r="L988" s="27"/>
      <c r="M988" s="26"/>
    </row>
    <row r="989" spans="4:13" ht="12.3">
      <c r="D989" s="26"/>
      <c r="L989" s="27"/>
      <c r="M989" s="26"/>
    </row>
    <row r="990" spans="4:13" ht="12.3">
      <c r="D990" s="26"/>
      <c r="L990" s="27"/>
      <c r="M990" s="26"/>
    </row>
    <row r="991" spans="4:13" ht="12.3">
      <c r="D991" s="26"/>
      <c r="L991" s="27"/>
      <c r="M991" s="26"/>
    </row>
    <row r="992" spans="4:13" ht="12.3">
      <c r="D992" s="26"/>
      <c r="L992" s="27"/>
      <c r="M992" s="26"/>
    </row>
    <row r="993" spans="4:13" ht="12.3">
      <c r="D993" s="26"/>
      <c r="L993" s="27"/>
      <c r="M993" s="26"/>
    </row>
    <row r="994" spans="4:13" ht="12.3">
      <c r="D994" s="26"/>
      <c r="L994" s="27"/>
      <c r="M994" s="26"/>
    </row>
    <row r="995" spans="4:13" ht="12.3">
      <c r="D995" s="26"/>
      <c r="L995" s="27"/>
      <c r="M995" s="26"/>
    </row>
    <row r="996" spans="4:13" ht="12.3">
      <c r="D996" s="26"/>
      <c r="L996" s="27"/>
      <c r="M996" s="26"/>
    </row>
    <row r="997" spans="4:13" ht="12.3">
      <c r="D997" s="26"/>
      <c r="L997" s="27"/>
      <c r="M997" s="26"/>
    </row>
    <row r="998" spans="4:13" ht="12.3">
      <c r="D998" s="26"/>
      <c r="L998" s="27"/>
      <c r="M998" s="26"/>
    </row>
    <row r="999" spans="4:13" ht="12.3">
      <c r="D999" s="26"/>
      <c r="L999" s="27"/>
      <c r="M999" s="26"/>
    </row>
    <row r="1000" spans="4:13" ht="12.3">
      <c r="D1000" s="26"/>
      <c r="L1000" s="27"/>
      <c r="M1000" s="26"/>
    </row>
    <row r="1001" spans="4:13" ht="12.3">
      <c r="D1001" s="26"/>
      <c r="L1001" s="27"/>
      <c r="M1001" s="26"/>
    </row>
    <row r="1002" spans="4:13" ht="12.3">
      <c r="D1002" s="26"/>
      <c r="L1002" s="27"/>
      <c r="M1002" s="26"/>
    </row>
    <row r="1003" spans="4:13" ht="12.3">
      <c r="D1003" s="26"/>
      <c r="L1003" s="27"/>
      <c r="M1003" s="26"/>
    </row>
    <row r="1004" spans="4:13" ht="12.3">
      <c r="D1004" s="26"/>
      <c r="L1004" s="27"/>
      <c r="M1004" s="26"/>
    </row>
    <row r="1005" spans="4:13" ht="12.3">
      <c r="D1005" s="26"/>
      <c r="L1005" s="27"/>
      <c r="M1005" s="26"/>
    </row>
    <row r="1006" spans="4:13" ht="12.3">
      <c r="D1006" s="26"/>
      <c r="L1006" s="27"/>
      <c r="M1006" s="26"/>
    </row>
    <row r="1007" spans="4:13" ht="12.3">
      <c r="D1007" s="26"/>
      <c r="L1007" s="27"/>
      <c r="M1007" s="26"/>
    </row>
    <row r="1008" spans="4:13" ht="12.3">
      <c r="D1008" s="26"/>
      <c r="L1008" s="27"/>
      <c r="M1008" s="26"/>
    </row>
    <row r="1009" spans="4:13" ht="12.3">
      <c r="D1009" s="26"/>
      <c r="L1009" s="27"/>
      <c r="M1009" s="26"/>
    </row>
    <row r="1010" spans="4:13" ht="12.3">
      <c r="D1010" s="26"/>
      <c r="L1010" s="27"/>
      <c r="M1010" s="26"/>
    </row>
    <row r="1011" spans="4:13" ht="12.3">
      <c r="D1011" s="26"/>
      <c r="L1011" s="27"/>
      <c r="M1011" s="26"/>
    </row>
    <row r="1012" spans="4:13" ht="12.3">
      <c r="D1012" s="26"/>
      <c r="L1012" s="27"/>
      <c r="M1012" s="26"/>
    </row>
    <row r="1013" spans="4:13" ht="12.3">
      <c r="D1013" s="26"/>
      <c r="L1013" s="27"/>
      <c r="M1013" s="26"/>
    </row>
    <row r="1014" spans="4:13" ht="12.3">
      <c r="D1014" s="26"/>
      <c r="L1014" s="27"/>
      <c r="M1014" s="26"/>
    </row>
    <row r="1015" spans="4:13" ht="12.3">
      <c r="D1015" s="26"/>
      <c r="L1015" s="27"/>
      <c r="M1015" s="26"/>
    </row>
    <row r="1016" spans="4:13" ht="12.3">
      <c r="D1016" s="26"/>
      <c r="L1016" s="27"/>
      <c r="M1016" s="26"/>
    </row>
    <row r="1017" spans="4:13" ht="12.3">
      <c r="D1017" s="26"/>
      <c r="L1017" s="27"/>
      <c r="M1017" s="26"/>
    </row>
    <row r="1018" spans="4:13" ht="12.3">
      <c r="D1018" s="26"/>
      <c r="L1018" s="27"/>
      <c r="M1018" s="26"/>
    </row>
    <row r="1019" spans="4:13" ht="12.3">
      <c r="D1019" s="26"/>
      <c r="L1019" s="27"/>
      <c r="M1019" s="26"/>
    </row>
    <row r="1020" spans="4:13" ht="12.3">
      <c r="D1020" s="26"/>
      <c r="L1020" s="27"/>
      <c r="M1020" s="26"/>
    </row>
    <row r="1021" spans="4:13" ht="12.3">
      <c r="D1021" s="26"/>
      <c r="L1021" s="27"/>
      <c r="M1021" s="26"/>
    </row>
    <row r="1022" spans="4:13" ht="12.3">
      <c r="D1022" s="26"/>
      <c r="L1022" s="27"/>
      <c r="M1022" s="26"/>
    </row>
    <row r="1023" spans="4:13" ht="12.3">
      <c r="D1023" s="26"/>
      <c r="L1023" s="27"/>
      <c r="M1023" s="26"/>
    </row>
    <row r="1024" spans="4:13" ht="12.3">
      <c r="D1024" s="26"/>
      <c r="L1024" s="27"/>
      <c r="M1024" s="26"/>
    </row>
    <row r="1025" spans="4:13" ht="12.3">
      <c r="D1025" s="26"/>
      <c r="L1025" s="27"/>
      <c r="M1025" s="26"/>
    </row>
    <row r="1026" spans="4:13" ht="12.3">
      <c r="D1026" s="26"/>
      <c r="L1026" s="27"/>
      <c r="M1026" s="26"/>
    </row>
    <row r="1027" spans="4:13" ht="12.3">
      <c r="D1027" s="26"/>
      <c r="L1027" s="27"/>
      <c r="M1027" s="26"/>
    </row>
    <row r="1028" spans="4:13" ht="12.3">
      <c r="D1028" s="26"/>
      <c r="L1028" s="27"/>
      <c r="M1028" s="26"/>
    </row>
    <row r="1029" spans="4:13" ht="12.3">
      <c r="D1029" s="26"/>
      <c r="L1029" s="27"/>
      <c r="M1029" s="26"/>
    </row>
    <row r="1030" spans="4:13" ht="12.3">
      <c r="D1030" s="26"/>
      <c r="L1030" s="27"/>
      <c r="M1030" s="26"/>
    </row>
    <row r="1031" spans="4:13" ht="12.3">
      <c r="D1031" s="26"/>
      <c r="L1031" s="27"/>
      <c r="M1031" s="26"/>
    </row>
    <row r="1032" spans="4:13" ht="12.3">
      <c r="D1032" s="26"/>
      <c r="L1032" s="27"/>
      <c r="M1032" s="26"/>
    </row>
    <row r="1033" spans="4:13" ht="12.3">
      <c r="D1033" s="26"/>
      <c r="L1033" s="27"/>
      <c r="M1033" s="26"/>
    </row>
    <row r="1034" spans="4:13" ht="12.3">
      <c r="D1034" s="26"/>
      <c r="L1034" s="27"/>
      <c r="M1034" s="26"/>
    </row>
    <row r="1035" spans="4:13" ht="12.3">
      <c r="D1035" s="26"/>
      <c r="L1035" s="27"/>
      <c r="M1035" s="26"/>
    </row>
    <row r="1036" spans="4:13" ht="12.3">
      <c r="D1036" s="26"/>
      <c r="L1036" s="27"/>
      <c r="M1036" s="26"/>
    </row>
    <row r="1037" spans="4:13" ht="12.3">
      <c r="D1037" s="26"/>
      <c r="L1037" s="27"/>
      <c r="M1037" s="26"/>
    </row>
    <row r="1038" spans="4:13" ht="12.3">
      <c r="D1038" s="26"/>
      <c r="L1038" s="27"/>
      <c r="M1038" s="26"/>
    </row>
    <row r="1039" spans="4:13" ht="12.3">
      <c r="D1039" s="26"/>
      <c r="L1039" s="27"/>
      <c r="M1039" s="26"/>
    </row>
    <row r="1040" spans="4:13" ht="12.3">
      <c r="D1040" s="26"/>
      <c r="L1040" s="27"/>
      <c r="M1040" s="26"/>
    </row>
    <row r="1041" spans="4:13" ht="12.3">
      <c r="D1041" s="26"/>
      <c r="L1041" s="27"/>
      <c r="M1041" s="26"/>
    </row>
    <row r="1042" spans="4:13" ht="12.3">
      <c r="D1042" s="26"/>
      <c r="L1042" s="27"/>
      <c r="M1042" s="26"/>
    </row>
    <row r="1043" spans="4:13" ht="12.3">
      <c r="D1043" s="26"/>
      <c r="L1043" s="27"/>
      <c r="M1043" s="26"/>
    </row>
    <row r="1044" spans="4:13" ht="12.3">
      <c r="D1044" s="26"/>
      <c r="L1044" s="27"/>
      <c r="M1044" s="26"/>
    </row>
  </sheetData>
  <phoneticPr fontId="19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18"/>
  <sheetViews>
    <sheetView workbookViewId="0">
      <selection sqref="A1:P7"/>
    </sheetView>
  </sheetViews>
  <sheetFormatPr defaultColWidth="8.83203125" defaultRowHeight="12.3"/>
  <cols>
    <col min="1" max="1" width="19.88671875" style="47" customWidth="1"/>
    <col min="2" max="2" width="9.33203125" style="47" customWidth="1"/>
    <col min="3" max="3" width="9.94140625" style="47" customWidth="1"/>
    <col min="4" max="4" width="12.94140625" style="47" customWidth="1"/>
    <col min="5" max="5" width="6.6640625" style="47" customWidth="1"/>
    <col min="6" max="6" width="7.83203125" style="47" customWidth="1"/>
    <col min="7" max="7" width="8.33203125" style="47" customWidth="1"/>
    <col min="8" max="8" width="11.1640625" style="47" customWidth="1"/>
    <col min="9" max="9" width="8.5" style="47" customWidth="1"/>
    <col min="10" max="10" width="7" style="47" customWidth="1"/>
    <col min="11" max="11" width="8.5" style="47" customWidth="1"/>
    <col min="12" max="12" width="7.6640625" style="47" customWidth="1"/>
    <col min="13" max="13" width="12.83203125" style="47" customWidth="1"/>
    <col min="14" max="16384" width="8.83203125" style="47"/>
  </cols>
  <sheetData>
    <row r="1" spans="1:14" s="136" customFormat="1">
      <c r="A1" s="133" t="s">
        <v>55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5"/>
    </row>
    <row r="2" spans="1:14" s="131" customFormat="1">
      <c r="A2" s="129" t="s">
        <v>223</v>
      </c>
      <c r="B2" s="129" t="s">
        <v>10</v>
      </c>
      <c r="C2" s="129" t="s">
        <v>224</v>
      </c>
      <c r="D2" s="129"/>
      <c r="E2" s="129"/>
      <c r="F2" s="129"/>
      <c r="G2" s="129"/>
      <c r="H2" s="129"/>
      <c r="I2" s="129"/>
      <c r="J2" s="129"/>
      <c r="K2" s="129"/>
      <c r="L2" s="130"/>
      <c r="M2" s="129"/>
    </row>
    <row r="3" spans="1:14">
      <c r="A3" s="127" t="s">
        <v>22</v>
      </c>
      <c r="B3" s="126">
        <v>6</v>
      </c>
      <c r="C3" s="39" t="s">
        <v>247</v>
      </c>
      <c r="D3" s="126"/>
      <c r="E3" s="126"/>
      <c r="F3" s="126"/>
      <c r="G3" s="126"/>
      <c r="H3" s="126"/>
      <c r="J3" s="126"/>
      <c r="K3" s="126"/>
      <c r="L3" s="126"/>
      <c r="M3" s="126"/>
    </row>
    <row r="4" spans="1:14">
      <c r="A4" s="127" t="s">
        <v>30</v>
      </c>
      <c r="B4" s="126">
        <v>9</v>
      </c>
      <c r="C4" s="128" t="s">
        <v>246</v>
      </c>
      <c r="D4" s="126"/>
      <c r="E4" s="126"/>
      <c r="F4" s="126"/>
      <c r="G4" s="126"/>
      <c r="H4" s="126"/>
      <c r="I4" s="126"/>
      <c r="J4" s="132" t="s">
        <v>41</v>
      </c>
      <c r="K4" s="126"/>
      <c r="L4" s="126"/>
      <c r="M4" s="126"/>
    </row>
    <row r="5" spans="1:14">
      <c r="A5" s="127" t="s">
        <v>257</v>
      </c>
      <c r="B5" s="126">
        <v>9</v>
      </c>
      <c r="C5" s="128" t="s">
        <v>248</v>
      </c>
      <c r="D5" s="126"/>
      <c r="E5" s="126"/>
      <c r="F5" s="126"/>
      <c r="G5" s="126"/>
      <c r="H5" s="126"/>
      <c r="I5" s="126"/>
      <c r="J5" s="128" t="s">
        <v>255</v>
      </c>
      <c r="K5" s="126"/>
      <c r="L5" s="126"/>
      <c r="M5" s="126"/>
    </row>
    <row r="6" spans="1:14">
      <c r="A6" s="127"/>
      <c r="B6" s="126"/>
      <c r="C6" s="126"/>
      <c r="D6" s="126"/>
      <c r="E6" s="126"/>
      <c r="F6" s="126"/>
      <c r="G6" s="126"/>
      <c r="H6" s="126"/>
      <c r="I6" s="126"/>
      <c r="J6" s="128" t="s">
        <v>256</v>
      </c>
      <c r="K6" s="126"/>
      <c r="L6" s="126"/>
      <c r="M6" s="126"/>
    </row>
    <row r="7" spans="1:14">
      <c r="A7" s="132" t="s">
        <v>222</v>
      </c>
      <c r="B7" s="132">
        <f>SUM(B3:B6)</f>
        <v>24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</row>
    <row r="8" spans="1:14">
      <c r="A8" s="127"/>
      <c r="B8" s="126"/>
      <c r="C8" s="126"/>
      <c r="D8" s="127"/>
      <c r="E8" s="126"/>
      <c r="F8" s="126"/>
      <c r="G8" s="126"/>
      <c r="H8" s="126"/>
      <c r="I8" s="126"/>
      <c r="J8" s="126"/>
      <c r="K8" s="126"/>
      <c r="L8" s="126"/>
      <c r="M8" s="126"/>
    </row>
    <row r="9" spans="1:14">
      <c r="A9" s="132" t="s">
        <v>254</v>
      </c>
      <c r="B9" s="132">
        <f>ABS('Summary Stats'!B4-Motions!J63-B7)</f>
        <v>1</v>
      </c>
      <c r="C9" s="127"/>
      <c r="D9" s="126"/>
      <c r="E9" s="127"/>
      <c r="F9" s="126"/>
      <c r="G9" s="126"/>
      <c r="H9" s="137"/>
      <c r="I9" s="126"/>
      <c r="J9" s="126"/>
      <c r="K9" s="126"/>
      <c r="L9" s="126"/>
      <c r="N9" s="137"/>
    </row>
    <row r="10" spans="1:14">
      <c r="A10" s="127"/>
      <c r="B10" s="126"/>
      <c r="C10" s="127"/>
      <c r="D10" s="126"/>
      <c r="E10" s="127"/>
      <c r="F10" s="126"/>
      <c r="G10" s="126"/>
      <c r="H10" s="137"/>
      <c r="I10" s="126"/>
      <c r="J10" s="127"/>
      <c r="K10" s="126"/>
      <c r="L10" s="126"/>
      <c r="M10" s="126"/>
      <c r="N10" s="55"/>
    </row>
    <row r="11" spans="1:14">
      <c r="A11" s="127"/>
      <c r="B11" s="126"/>
      <c r="D11" s="126"/>
      <c r="E11" s="126"/>
      <c r="F11" s="126"/>
      <c r="G11" s="126"/>
      <c r="H11" s="137"/>
      <c r="I11" s="126"/>
      <c r="J11" s="126"/>
      <c r="K11" s="126"/>
      <c r="L11" s="127"/>
      <c r="M11" s="126"/>
      <c r="N11" s="139"/>
    </row>
    <row r="12" spans="1:14">
      <c r="A12" s="127"/>
      <c r="B12" s="126"/>
      <c r="C12" s="126"/>
      <c r="D12" s="126"/>
      <c r="E12" s="126"/>
      <c r="F12" s="126"/>
      <c r="G12" s="126"/>
      <c r="H12" s="137"/>
      <c r="I12" s="126"/>
      <c r="J12" s="126"/>
      <c r="K12" s="126"/>
      <c r="L12" s="127"/>
      <c r="M12" s="126"/>
      <c r="N12" s="139"/>
    </row>
    <row r="13" spans="1:14">
      <c r="A13" s="127"/>
      <c r="B13" s="126"/>
      <c r="C13" s="126"/>
      <c r="D13" s="126"/>
      <c r="E13" s="126"/>
      <c r="F13" s="126"/>
      <c r="G13" s="126"/>
      <c r="H13" s="137"/>
      <c r="I13" s="126"/>
      <c r="J13" s="126"/>
      <c r="K13" s="126"/>
      <c r="L13" s="126"/>
      <c r="M13" s="126"/>
      <c r="N13" s="139"/>
    </row>
    <row r="14" spans="1:14">
      <c r="A14" s="127"/>
      <c r="B14" s="126"/>
      <c r="C14" s="126"/>
      <c r="D14" s="126"/>
      <c r="E14" s="126"/>
      <c r="F14" s="126"/>
      <c r="G14" s="126"/>
      <c r="H14" s="137"/>
      <c r="I14" s="126"/>
      <c r="J14" s="126"/>
      <c r="K14" s="126"/>
      <c r="L14" s="126"/>
      <c r="M14" s="126"/>
    </row>
    <row r="15" spans="1:14">
      <c r="A15" s="127"/>
      <c r="B15" s="126"/>
      <c r="E15" s="126"/>
      <c r="F15" s="126"/>
      <c r="G15" s="126"/>
      <c r="H15" s="137"/>
      <c r="I15" s="126"/>
      <c r="J15" s="126"/>
      <c r="K15" s="126"/>
      <c r="L15" s="126"/>
      <c r="M15" s="126"/>
    </row>
    <row r="16" spans="1:14">
      <c r="A16" s="127"/>
      <c r="B16" s="126"/>
      <c r="C16" s="126"/>
      <c r="D16" s="126"/>
      <c r="E16" s="126"/>
      <c r="F16" s="126"/>
      <c r="G16" s="126"/>
      <c r="H16" s="137"/>
      <c r="I16" s="126"/>
      <c r="J16" s="126"/>
      <c r="K16" s="126"/>
      <c r="L16" s="126"/>
      <c r="M16" s="126"/>
    </row>
    <row r="17" spans="1:13">
      <c r="A17" s="127"/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</row>
    <row r="18" spans="1:13">
      <c r="A18" s="126"/>
      <c r="B18" s="126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Stats</vt:lpstr>
      <vt:lpstr>CID Leaderboard</vt:lpstr>
      <vt:lpstr>Motions</vt:lpstr>
      <vt:lpstr>ToDo Per Member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Want</dc:creator>
  <cp:lastModifiedBy>Roy Want</cp:lastModifiedBy>
  <dcterms:created xsi:type="dcterms:W3CDTF">2020-08-19T00:48:13Z</dcterms:created>
  <dcterms:modified xsi:type="dcterms:W3CDTF">2021-07-15T06:10:56Z</dcterms:modified>
</cp:coreProperties>
</file>