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5-xx-Mayh-online-plenay/Chair Meeting Slides/"/>
    </mc:Choice>
  </mc:AlternateContent>
  <xr:revisionPtr revIDLastSave="0" documentId="13_ncr:1_{EBAA8EDD-0082-4643-B256-E64F4F550D91}" xr6:coauthVersionLast="47" xr6:coauthVersionMax="47" xr10:uidLastSave="{00000000-0000-0000-0000-000000000000}"/>
  <bookViews>
    <workbookView xWindow="340" yWindow="1880" windowWidth="30360" windowHeight="17760" activeTab="2" xr2:uid="{00000000-000D-0000-FFFF-FFFF00000000}"/>
  </bookViews>
  <sheets>
    <sheet name="Title" sheetId="1" r:id="rId1"/>
    <sheet name="TGbc Agenda" sheetId="4" r:id="rId2"/>
    <sheet name="Submissions" sheetId="5" r:id="rId3"/>
    <sheet name="Sheet1" sheetId="8" r:id="rId4"/>
    <sheet name="Parameter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151" i="4"/>
  <c r="A153" i="4"/>
  <c r="A116" i="4"/>
  <c r="H101" i="4"/>
  <c r="F103" i="4" s="1"/>
  <c r="H103" i="4" s="1"/>
  <c r="F105" i="4" s="1"/>
  <c r="H105" i="4" s="1"/>
  <c r="F107" i="4" s="1"/>
  <c r="H107" i="4" s="1"/>
  <c r="F109" i="4" s="1"/>
  <c r="H109" i="4" s="1"/>
  <c r="G110" i="4" s="1"/>
  <c r="H91" i="4"/>
  <c r="F93" i="4" s="1"/>
  <c r="H93" i="4" s="1"/>
  <c r="F95" i="4" s="1"/>
  <c r="H95" i="4" s="1"/>
  <c r="F97" i="4" s="1"/>
  <c r="H97" i="4" s="1"/>
  <c r="F99" i="4" s="1"/>
  <c r="H99" i="4" s="1"/>
  <c r="H77" i="4"/>
  <c r="F79" i="4" s="1"/>
  <c r="H79" i="4" s="1"/>
  <c r="F81" i="4" s="1"/>
  <c r="H81" i="4" s="1"/>
  <c r="H67" i="4"/>
  <c r="F69" i="4" s="1"/>
  <c r="H69" i="4" s="1"/>
  <c r="F71" i="4" s="1"/>
  <c r="H71" i="4" s="1"/>
  <c r="F73" i="4" s="1"/>
  <c r="H73" i="4" s="1"/>
  <c r="F75" i="4" s="1"/>
  <c r="H75" i="4" s="1"/>
  <c r="F83" i="4" l="1"/>
  <c r="H83" i="4" s="1"/>
  <c r="F85" i="4" s="1"/>
  <c r="H85" i="4" s="1"/>
  <c r="G86" i="4" s="1"/>
  <c r="H116" i="4" l="1"/>
  <c r="F118" i="4" s="1"/>
  <c r="H118" i="4" s="1"/>
  <c r="F120" i="4" s="1"/>
  <c r="H120" i="4" s="1"/>
  <c r="F122" i="4" s="1"/>
  <c r="H122" i="4" s="1"/>
  <c r="F124" i="4" s="1"/>
  <c r="H124" i="4" s="1"/>
  <c r="F126" i="4" s="1"/>
  <c r="H126" i="4" l="1"/>
  <c r="F128" i="4" s="1"/>
  <c r="H128" i="4" s="1"/>
  <c r="F130" i="4" s="1"/>
  <c r="H130" i="4" s="1"/>
  <c r="F132" i="4" s="1"/>
  <c r="H132" i="4" s="1"/>
  <c r="F134" i="4" s="1"/>
  <c r="H134" i="4" s="1"/>
  <c r="F137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9" i="4"/>
  <c r="D141" i="4"/>
  <c r="D143" i="4"/>
  <c r="D145" i="4"/>
  <c r="B5" i="7"/>
  <c r="B7" i="7"/>
  <c r="A61" i="4" l="1"/>
  <c r="A67" i="4" s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77" i="4" l="1"/>
  <c r="A69" i="4"/>
  <c r="A71" i="4" s="1"/>
  <c r="A73" i="4" s="1"/>
  <c r="A75" i="4" s="1"/>
  <c r="A79" i="4" l="1"/>
  <c r="A81" i="4" s="1"/>
  <c r="A83" i="4" s="1"/>
  <c r="A85" i="4"/>
  <c r="A91" i="4" s="1"/>
  <c r="A118" i="4"/>
  <c r="A120" i="4" s="1"/>
  <c r="A122" i="4" s="1"/>
  <c r="A124" i="4" s="1"/>
  <c r="A126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A101" i="4" l="1"/>
  <c r="A93" i="4"/>
  <c r="A95" i="4" s="1"/>
  <c r="A97" i="4" s="1"/>
  <c r="A99" i="4" s="1"/>
  <c r="A128" i="4"/>
  <c r="A130" i="4" s="1"/>
  <c r="A132" i="4" s="1"/>
  <c r="A134" i="4" s="1"/>
  <c r="A137" i="4"/>
  <c r="A139" i="4" s="1"/>
  <c r="A141" i="4" s="1"/>
  <c r="A143" i="4" s="1"/>
  <c r="A145" i="4" s="1"/>
  <c r="A103" i="4" l="1"/>
  <c r="A105" i="4" s="1"/>
  <c r="A107" i="4" s="1"/>
  <c r="A109" i="4"/>
  <c r="A147" i="4"/>
  <c r="A149" i="4" s="1"/>
  <c r="A155" i="4" l="1"/>
  <c r="A157" i="4"/>
  <c r="A159" i="4" l="1"/>
  <c r="A161" i="4" s="1"/>
  <c r="A163" i="4"/>
  <c r="A16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6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6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0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<sst xmlns="http://schemas.openxmlformats.org/spreadsheetml/2006/main" count="292" uniqueCount="140">
  <si>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</si>
  <si>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</si>
  <si>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</si>
  <si>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</si>
  <si>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</si>
  <si>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</si>
  <si>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</si>
  <si>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</si>
  <si>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</si>
  <si>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</si>
  <si>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</si>
  <si>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</si>
  <si>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</si>
  <si>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</si>
  <si>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</si>
  <si>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</si>
  <si>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</si>
  <si>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</si>
  <si>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</si>
  <si>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</si>
  <si>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</si>
  <si>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</si>
  <si>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</si>
  <si>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</si>
  <si>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</si>
  <si>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</si>
  <si>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</si>
  <si>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</si>
  <si>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</si>
  <si>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</si>
  <si>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</si>
  <si>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</si>
  <si>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</si>
  <si>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</si>
  <si>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</si>
  <si>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</si>
  <si>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</si>
  <si>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</si>
  <si>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</si>
  <si>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</si>
  <si>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</si>
  <si>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</si>
  <si>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</si>
  <si>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</si>
  <si>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</si>
  <si>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</si>
  <si>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</si>
  <si>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</si>
  <si>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</si>
  <si>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</si>
  <si>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</si>
  <si>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</si>
  <si>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</si>
  <si>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</si>
  <si>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</si>
  <si>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</si>
  <si>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</si>
  <si>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</si>
  <si>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</si>
  <si>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</si>
  <si>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</si>
  <si>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</si>
  <si>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</si>
  <si>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</si>
  <si>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</si>
  <si>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</si>
  <si>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</si>
  <si>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</si>
  <si>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</si>
  <si>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</si>
  <si>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</si>
  <si>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</si>
  <si>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</si>
  <si>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</si>
  <si>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</si>
  <si>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</si>
  <si>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</si>
  <si>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</si>
  <si>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</si>
  <si>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</si>
  <si>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</si>
  <si>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</si>
  <si>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</si>
  <si>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</si>
  <si>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</si>
  <si>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</si>
  <si>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</si>
  <si>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</si>
  <si>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</si>
  <si>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</si>
  <si>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TGbc  Vice Chair  Stephen McCann (Self)</t>
  </si>
  <si>
    <t>TGbc Technical Editor: Carol Ansley (Self)</t>
  </si>
  <si>
    <t>See Motion for Agenda item 1.08</t>
  </si>
  <si>
    <t xml:space="preserve">Recess </t>
  </si>
  <si>
    <t>Recess</t>
  </si>
  <si>
    <t>Goals for upcoming telcos / Plan until May</t>
  </si>
  <si>
    <t>Review and approve TGbc meeting minutes</t>
  </si>
  <si>
    <t>Review and approve TGbc telephone conference minutes</t>
  </si>
  <si>
    <t>186th IEEE 802.11 WIRELESS LOCAL AREA NETWORKS SESSION</t>
  </si>
  <si>
    <t>May 10 - 18, 2021</t>
  </si>
  <si>
    <t>11-21/0606</t>
  </si>
  <si>
    <t>TGbc Agenda - Tuesday 2021-05-11 - 11:15h -- 13:15h ET</t>
  </si>
  <si>
    <t>TGbc Agenda - Wednesday 2021-05-12 - 09:00h -- 11:00h ET</t>
  </si>
  <si>
    <t>TGbc Agenda - Thursday 2021-05-13 - 11:15h -- 13:15h ET</t>
  </si>
  <si>
    <t>TGbc Agenda - Friday 2021-05-14 - 09:00h -- 11:00h ET</t>
  </si>
  <si>
    <t>May 2021</t>
  </si>
  <si>
    <t>May 2021 TGbc Agenda</t>
  </si>
  <si>
    <t>May 10 -- 18, 2021</t>
  </si>
  <si>
    <t>Approve the following TGbc minutes
11-21/0404r0 (March online plenary),
11-21/0513r0 (Mar 23 telco),
11-21/0561r0 (Mar 30 telco),
11-21/0603r0 (Apr 6 telco),
11-21/0657r1 (Apr 13 telco),
11-21/0693r0 (Apr 20 telco),
11-21/0710r0 (Apr 27 telco),
11-21/0742r0 (May 4 telco)</t>
  </si>
  <si>
    <t>11-18/2123</t>
  </si>
  <si>
    <t>CR for Misc CIDs Part 2</t>
  </si>
  <si>
    <t>Xiaofei WANG (InterDigital)</t>
  </si>
  <si>
    <t>Proposed Spec text for CR Part 2</t>
  </si>
  <si>
    <t>Abhishek Patil (Qualcomm)</t>
  </si>
  <si>
    <t>LB252 resolutions for CIDs assigned to Abhi (part 3)</t>
  </si>
  <si>
    <t>Excel with resolutions assigned to Abhi - part 3</t>
  </si>
  <si>
    <t>Conflict_1091_1451</t>
  </si>
  <si>
    <t>Antonio de la Oliva (InterDigital, UC3M)</t>
  </si>
  <si>
    <t>CR_1091</t>
  </si>
  <si>
    <t>Notes</t>
  </si>
  <si>
    <t>Motion to approve resolutons from last telco</t>
  </si>
  <si>
    <t>Proposed Comment Resolutions for LB252</t>
  </si>
  <si>
    <t>Stephen McCann (Huawei)</t>
  </si>
  <si>
    <t>Resolutions for Clause 11.100.2</t>
  </si>
  <si>
    <t>Hitoshi Morioka (SRC Software)</t>
  </si>
  <si>
    <t>Text Proposal for Enhanced Broadcast Request ANQP-element</t>
  </si>
  <si>
    <t>Pei Zhou (Oppo)</t>
  </si>
  <si>
    <t>Discussion on Enhanced Broadcast Request ANQP-element</t>
  </si>
  <si>
    <t>comment-resolutions-for-lb252-part2</t>
  </si>
  <si>
    <t>Clause 11 Discussion</t>
  </si>
  <si>
    <t>Resolutions for LB252 Clause 11 Editorial Comments</t>
  </si>
  <si>
    <t>Carol Ansley (Cox)</t>
  </si>
  <si>
    <t>Editorial comments. Please review offline and indicate if we need to discuss specific CIDs.  Otherwise, the resolutions will be includen in a motion tab for Friday.</t>
  </si>
  <si>
    <t>Defer to telcos after Interim Meeting</t>
  </si>
  <si>
    <t>Done; R2 to be uploaded; ready for motion</t>
  </si>
  <si>
    <t>Done; R4 to be uploaded; ready for motion</t>
  </si>
  <si>
    <t>done; r6 to be uploaded; ready for motion; make own motion since it changes previously approved CID</t>
  </si>
  <si>
    <t>done; r3 to be uploaded; ready for motion; make own motion since it changes previously approved CID</t>
  </si>
  <si>
    <t>2021-05-14</t>
  </si>
  <si>
    <t>Note: no review of any CID in 21/808 requested -- moving directly to  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</si>
</sst>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_([$€]* #,##0.00_);_([$€]* \(#,##0.00\);_([$€]* &quot;-&quot;??_);_(@_)"/>
    <numFmt numFmtId="166" formatCode="00000"/>
    <numFmt numFmtId="167" formatCode="0.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167" fontId="0" fillId="0" borderId="0" xfId="0" applyNumberFormat="1" applyBorder="1"/>
    <xf numFmtId="0" fontId="0" fillId="0" borderId="0" xfId="0" applyBorder="1"/>
    <xf numFmtId="0" fontId="9" fillId="0" borderId="0" xfId="0" applyFont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wrapText="1"/>
    </xf>
    <xf numFmtId="0" fontId="9" fillId="0" borderId="0" xfId="0" applyNumberFormat="1" applyFont="1" applyBorder="1"/>
    <xf numFmtId="0" fontId="0" fillId="0" borderId="0" xfId="0" applyNumberFormat="1" applyBorder="1"/>
    <xf numFmtId="0" fontId="1" fillId="0" borderId="0" xfId="0" applyFont="1" applyBorder="1"/>
    <xf numFmtId="0" fontId="0" fillId="0" borderId="0" xfId="0" applyNumberFormat="1" applyFill="1" applyBorder="1"/>
    <xf numFmtId="0" fontId="0" fillId="10" borderId="0" xfId="0" applyFill="1" applyBorder="1"/>
    <xf numFmtId="0" fontId="0" fillId="10" borderId="0" xfId="0" applyNumberFormat="1" applyFill="1" applyBorder="1"/>
    <xf numFmtId="0" fontId="0" fillId="11" borderId="0" xfId="0" applyNumberFormat="1" applyFill="1" applyBorder="1"/>
    <xf numFmtId="167" fontId="1" fillId="11" borderId="0" xfId="0" applyNumberFormat="1" applyFont="1" applyFill="1" applyBorder="1"/>
    <xf numFmtId="167" fontId="0" fillId="11" borderId="0" xfId="0" applyNumberFormat="1" applyFill="1" applyBorder="1"/>
    <xf numFmtId="0" fontId="9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/>
    <xf numFmtId="0" fontId="0" fillId="12" borderId="0" xfId="0" applyFill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Border="1"/>
    <xf numFmtId="0" fontId="0" fillId="10" borderId="0" xfId="0" applyFill="1"/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802.11-21/0608r" &amp; Parameters!B8</f>
        <v>doc.: IEEE 802.11-21/0608r5</v>
      </c>
    </row>
    <row r="4" spans="1:9" ht="16" customHeight="1" x14ac:dyDescent="0.2">
      <c r="A4" s="2" t="s">
        <v>27</v>
      </c>
      <c r="B4" s="8" t="s">
        <v>105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106</v>
      </c>
    </row>
    <row r="8" spans="1:9" x14ac:dyDescent="0.2">
      <c r="A8" s="2" t="s">
        <v>39</v>
      </c>
      <c r="B8" s="9" t="str">
        <f>Parameters!B9</f>
        <v>2021-05-14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70"/>
      <c r="C27" s="70"/>
      <c r="D27" s="70"/>
      <c r="E27" s="70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9"/>
      <c r="C29" s="69"/>
      <c r="D29" s="69"/>
      <c r="E29" s="69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9"/>
      <c r="C31" s="69"/>
      <c r="D31" s="69"/>
      <c r="E31" s="69"/>
    </row>
    <row r="32" spans="1:5" ht="15.75" customHeight="1" x14ac:dyDescent="0.2">
      <c r="B32" s="69"/>
      <c r="C32" s="69"/>
      <c r="D32" s="69"/>
      <c r="E32" s="69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6"/>
  <sheetViews>
    <sheetView topLeftCell="A114" zoomScale="110" zoomScaleNormal="110" workbookViewId="0">
      <selection activeCell="D37" sqref="D3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5" t="str">
        <f>Parameters!B1</f>
        <v>186th IEEE 802.11 WIRELESS LOCAL AREA NETWORKS SESSION</v>
      </c>
      <c r="B1" s="76"/>
      <c r="C1" s="76"/>
      <c r="D1" s="76"/>
      <c r="E1" s="76"/>
      <c r="F1" s="76"/>
      <c r="G1" s="76"/>
      <c r="H1" s="76"/>
      <c r="I1" s="76"/>
    </row>
    <row r="2" spans="1:9" ht="25" customHeight="1" x14ac:dyDescent="0.25">
      <c r="A2" s="73" t="s">
        <v>80</v>
      </c>
      <c r="B2" s="74"/>
      <c r="C2" s="74"/>
      <c r="D2" s="74"/>
      <c r="E2" s="74"/>
      <c r="F2" s="74"/>
      <c r="G2" s="74"/>
      <c r="H2" s="74"/>
      <c r="I2" s="74"/>
    </row>
    <row r="3" spans="1:9" ht="25" customHeight="1" x14ac:dyDescent="0.2">
      <c r="A3" s="75" t="str">
        <f>Parameters!B2</f>
        <v>Electronic Online Meeting</v>
      </c>
      <c r="B3" s="76"/>
      <c r="C3" s="76"/>
      <c r="D3" s="76"/>
      <c r="E3" s="76"/>
      <c r="F3" s="76"/>
      <c r="G3" s="76"/>
      <c r="H3" s="76"/>
      <c r="I3" s="76"/>
    </row>
    <row r="4" spans="1:9" ht="25" customHeight="1" x14ac:dyDescent="0.2">
      <c r="A4" s="77" t="s">
        <v>107</v>
      </c>
      <c r="B4" s="76"/>
      <c r="C4" s="76"/>
      <c r="D4" s="76"/>
      <c r="E4" s="76"/>
      <c r="F4" s="76"/>
      <c r="G4" s="76"/>
      <c r="H4" s="76"/>
      <c r="I4" s="76"/>
    </row>
    <row r="5" spans="1:9" ht="18" customHeight="1" x14ac:dyDescent="0.15">
      <c r="A5" s="71" t="s">
        <v>81</v>
      </c>
      <c r="B5" s="72"/>
      <c r="C5" s="72"/>
      <c r="D5" s="72"/>
      <c r="E5" s="72"/>
      <c r="F5" s="72"/>
      <c r="G5" s="72"/>
      <c r="H5" s="72"/>
      <c r="I5" s="72"/>
    </row>
    <row r="6" spans="1:9" ht="18" customHeight="1" x14ac:dyDescent="0.15">
      <c r="A6" s="71" t="s">
        <v>82</v>
      </c>
      <c r="B6" s="72"/>
      <c r="C6" s="72"/>
      <c r="D6" s="72"/>
      <c r="E6" s="72"/>
      <c r="F6" s="72"/>
      <c r="G6" s="72"/>
      <c r="H6" s="72"/>
      <c r="I6" s="72"/>
    </row>
    <row r="7" spans="1:9" ht="18" customHeight="1" x14ac:dyDescent="0.15">
      <c r="A7" s="71" t="s">
        <v>90</v>
      </c>
      <c r="B7" s="72"/>
      <c r="C7" s="72"/>
      <c r="D7" s="72"/>
      <c r="E7" s="72"/>
      <c r="F7" s="72"/>
      <c r="G7" s="72"/>
      <c r="H7" s="72"/>
      <c r="I7" s="72"/>
    </row>
    <row r="8" spans="1:9" ht="18" customHeight="1" x14ac:dyDescent="0.15">
      <c r="A8" s="71" t="s">
        <v>83</v>
      </c>
      <c r="B8" s="72"/>
      <c r="C8" s="72"/>
      <c r="D8" s="72"/>
      <c r="E8" s="72"/>
      <c r="F8" s="72"/>
      <c r="G8" s="72"/>
      <c r="H8" s="72"/>
      <c r="I8" s="72"/>
    </row>
    <row r="9" spans="1:9" ht="18" customHeight="1" x14ac:dyDescent="0.15">
      <c r="A9" s="80" t="s">
        <v>91</v>
      </c>
      <c r="B9" s="71"/>
      <c r="C9" s="71"/>
      <c r="D9" s="71"/>
      <c r="E9" s="71"/>
      <c r="F9" s="71"/>
      <c r="G9" s="71"/>
      <c r="H9" s="71"/>
      <c r="I9" s="71"/>
    </row>
    <row r="10" spans="1:9" ht="30" customHeight="1" x14ac:dyDescent="0.3">
      <c r="A10" s="81" t="str">
        <f>"Agenda R" &amp; Parameters!$B$8</f>
        <v>Agenda R5</v>
      </c>
      <c r="B10" s="82"/>
      <c r="C10" s="82"/>
      <c r="D10" s="82"/>
      <c r="E10" s="82"/>
      <c r="F10" s="82"/>
      <c r="G10" s="82"/>
      <c r="H10" s="82"/>
      <c r="I10" s="82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79" t="s">
        <v>73</v>
      </c>
      <c r="B13" s="79"/>
      <c r="C13" s="79"/>
      <c r="D13" s="79"/>
      <c r="E13" s="79"/>
      <c r="F13" s="79"/>
      <c r="G13" s="79"/>
      <c r="H13" s="79"/>
      <c r="I13" s="79"/>
    </row>
    <row r="17" spans="1:9" ht="16" x14ac:dyDescent="0.2">
      <c r="A17" s="78" t="s">
        <v>101</v>
      </c>
      <c r="B17" s="78"/>
      <c r="C17" s="78"/>
      <c r="D17" s="78"/>
      <c r="E17" s="78"/>
      <c r="F17" s="78"/>
      <c r="G17" s="78"/>
      <c r="H17" s="78"/>
      <c r="I17" s="78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11-21/0606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11-21/0606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11-21/0606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96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92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97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108</v>
      </c>
      <c r="D36" s="38" t="s">
        <v>109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11-21/0606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11-21/0606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5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93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ht="16" x14ac:dyDescent="0.2">
      <c r="A65" s="78" t="s">
        <v>102</v>
      </c>
      <c r="B65" s="78"/>
      <c r="C65" s="78"/>
      <c r="D65" s="78"/>
      <c r="E65" s="78"/>
      <c r="F65" s="78"/>
      <c r="G65" s="78"/>
      <c r="H65" s="78"/>
      <c r="I65" s="78"/>
    </row>
    <row r="66" spans="1:9" s="24" customFormat="1" ht="34" x14ac:dyDescent="0.2">
      <c r="A66" s="21" t="s">
        <v>16</v>
      </c>
      <c r="B66" s="21" t="s">
        <v>17</v>
      </c>
      <c r="C66" s="21" t="s">
        <v>18</v>
      </c>
      <c r="D66" s="21" t="s">
        <v>19</v>
      </c>
      <c r="E66" s="21" t="s">
        <v>20</v>
      </c>
      <c r="F66" s="22" t="s">
        <v>21</v>
      </c>
      <c r="G66" s="23" t="s">
        <v>22</v>
      </c>
      <c r="H66" s="22" t="s">
        <v>23</v>
      </c>
      <c r="I66" s="21" t="s">
        <v>24</v>
      </c>
    </row>
    <row r="67" spans="1:9" ht="17" x14ac:dyDescent="0.2">
      <c r="A67" s="43">
        <f>1+A61</f>
        <v>5</v>
      </c>
      <c r="B67" s="25"/>
      <c r="C67" s="25" t="s">
        <v>2</v>
      </c>
      <c r="D67" s="25"/>
      <c r="E67" s="25"/>
      <c r="F67" s="26">
        <v>0.375</v>
      </c>
      <c r="G67" s="27">
        <v>0</v>
      </c>
      <c r="H67" s="26">
        <f>F67+TIME(0,G67,0)</f>
        <v>0.375</v>
      </c>
      <c r="I67" s="28"/>
    </row>
    <row r="68" spans="1:9" ht="16" x14ac:dyDescent="0.2">
      <c r="A68" s="41"/>
      <c r="B68" s="38"/>
      <c r="C68" s="38"/>
      <c r="D68" s="38"/>
      <c r="E68" s="38"/>
      <c r="F68" s="39"/>
      <c r="G68" s="40"/>
      <c r="H68" s="39"/>
      <c r="I68" s="38"/>
    </row>
    <row r="69" spans="1:9" ht="17" x14ac:dyDescent="0.2">
      <c r="A69" s="42">
        <f>A67+0.01</f>
        <v>5.01</v>
      </c>
      <c r="B69" s="29"/>
      <c r="C69" s="29" t="s">
        <v>3</v>
      </c>
      <c r="D69" s="45"/>
      <c r="E69" s="29" t="s">
        <v>4</v>
      </c>
      <c r="F69" s="30">
        <f>H67</f>
        <v>0.375</v>
      </c>
      <c r="G69" s="31">
        <v>1</v>
      </c>
      <c r="H69" s="30">
        <f>F69+TIME(0,G69,0)</f>
        <v>0.37569444444444444</v>
      </c>
      <c r="I69" s="32"/>
    </row>
    <row r="70" spans="1:9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ht="17" x14ac:dyDescent="0.2">
      <c r="A71" s="42">
        <f>A69+0.01</f>
        <v>5.0199999999999996</v>
      </c>
      <c r="B71" s="29" t="s">
        <v>55</v>
      </c>
      <c r="C71" s="29" t="s">
        <v>6</v>
      </c>
      <c r="D71" s="29"/>
      <c r="E71" s="29" t="s">
        <v>4</v>
      </c>
      <c r="F71" s="30">
        <f>H69</f>
        <v>0.37569444444444444</v>
      </c>
      <c r="G71" s="31">
        <v>1</v>
      </c>
      <c r="H71" s="30">
        <f>F71+TIME(0,G71,0)</f>
        <v>0.37638888888888888</v>
      </c>
      <c r="I71" s="32"/>
    </row>
    <row r="72" spans="1:9" ht="16" x14ac:dyDescent="0.2">
      <c r="A72" s="41"/>
      <c r="B72" s="38"/>
      <c r="C72" s="38"/>
      <c r="D72" s="38"/>
      <c r="E72" s="38"/>
      <c r="F72" s="39"/>
      <c r="G72" s="40"/>
      <c r="H72" s="39"/>
      <c r="I72" s="38"/>
    </row>
    <row r="73" spans="1:9" ht="17" x14ac:dyDescent="0.2">
      <c r="A73" s="42">
        <f>A71+0.01</f>
        <v>5.0299999999999994</v>
      </c>
      <c r="B73" s="29" t="s">
        <v>55</v>
      </c>
      <c r="C73" s="29" t="s">
        <v>11</v>
      </c>
      <c r="D73" s="45"/>
      <c r="E73" s="29" t="s">
        <v>4</v>
      </c>
      <c r="F73" s="30">
        <f>H71</f>
        <v>0.37638888888888888</v>
      </c>
      <c r="G73" s="31">
        <v>1</v>
      </c>
      <c r="H73" s="30">
        <f>F73+TIME(0,G73,0)</f>
        <v>0.37708333333333333</v>
      </c>
      <c r="I73" s="32"/>
    </row>
    <row r="74" spans="1:9" ht="16" x14ac:dyDescent="0.2">
      <c r="A74" s="41"/>
      <c r="B74" s="38"/>
      <c r="C74" s="38"/>
      <c r="D74" s="46"/>
      <c r="E74" s="38"/>
      <c r="F74" s="39"/>
      <c r="G74" s="40"/>
      <c r="H74" s="39"/>
      <c r="I74" s="38"/>
    </row>
    <row r="75" spans="1:9" ht="17" x14ac:dyDescent="0.2">
      <c r="A75" s="42">
        <f>A73+0.01</f>
        <v>5.0399999999999991</v>
      </c>
      <c r="B75" s="29" t="s">
        <v>55</v>
      </c>
      <c r="C75" s="29" t="s">
        <v>10</v>
      </c>
      <c r="D75" s="45"/>
      <c r="E75" s="29" t="s">
        <v>4</v>
      </c>
      <c r="F75" s="30">
        <f>H73</f>
        <v>0.37708333333333333</v>
      </c>
      <c r="G75" s="31">
        <v>1</v>
      </c>
      <c r="H75" s="30">
        <f>F75+TIME(0,G75,0)</f>
        <v>0.37777777777777777</v>
      </c>
      <c r="I75" s="32"/>
    </row>
    <row r="76" spans="1:9" s="20" customFormat="1" ht="16" x14ac:dyDescent="0.2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7" x14ac:dyDescent="0.2">
      <c r="A77" s="43">
        <f>1+A67</f>
        <v>6</v>
      </c>
      <c r="B77" s="25"/>
      <c r="C77" s="25" t="s">
        <v>89</v>
      </c>
      <c r="D77" s="25"/>
      <c r="E77" s="25"/>
      <c r="F77" s="26">
        <v>0.46875</v>
      </c>
      <c r="G77" s="27">
        <v>0</v>
      </c>
      <c r="H77" s="26">
        <f>F77+TIME(0,G77,0)</f>
        <v>0.46875</v>
      </c>
      <c r="I77" s="28"/>
    </row>
    <row r="78" spans="1:9" s="20" customFormat="1" ht="16" x14ac:dyDescent="0.2">
      <c r="A78" s="50"/>
      <c r="B78" s="38"/>
      <c r="C78" s="38"/>
      <c r="D78" s="38"/>
      <c r="E78" s="38"/>
      <c r="F78" s="39"/>
      <c r="G78" s="40"/>
      <c r="H78" s="39"/>
      <c r="I78" s="38"/>
    </row>
    <row r="79" spans="1:9" s="20" customFormat="1" ht="17" x14ac:dyDescent="0.2">
      <c r="A79" s="42">
        <f>A77+0.01</f>
        <v>6.01</v>
      </c>
      <c r="B79" s="29" t="s">
        <v>60</v>
      </c>
      <c r="C79" s="29" t="s">
        <v>62</v>
      </c>
      <c r="D79" s="44"/>
      <c r="E79" s="29" t="s">
        <v>4</v>
      </c>
      <c r="F79" s="30">
        <f>H77</f>
        <v>0.46875</v>
      </c>
      <c r="G79" s="31">
        <v>5</v>
      </c>
      <c r="H79" s="30">
        <f>F79+TIME(0,G79,0)</f>
        <v>0.47222222222222221</v>
      </c>
      <c r="I79" s="32"/>
    </row>
    <row r="80" spans="1:9" s="20" customFormat="1" ht="16" x14ac:dyDescent="0.2">
      <c r="A80" s="41"/>
      <c r="B80" s="38"/>
      <c r="C80" s="38"/>
      <c r="D80" s="38"/>
      <c r="E80" s="38"/>
      <c r="F80" s="39"/>
      <c r="G80" s="40"/>
      <c r="H80" s="39"/>
      <c r="I80" s="38"/>
    </row>
    <row r="81" spans="1:9" s="20" customFormat="1" ht="34" x14ac:dyDescent="0.2">
      <c r="A81" s="42">
        <f>A79+0.01</f>
        <v>6.02</v>
      </c>
      <c r="B81" s="29" t="s">
        <v>60</v>
      </c>
      <c r="C81" s="29" t="s">
        <v>63</v>
      </c>
      <c r="D81" s="29"/>
      <c r="E81" s="29" t="s">
        <v>4</v>
      </c>
      <c r="F81" s="30">
        <f>H79</f>
        <v>0.47222222222222221</v>
      </c>
      <c r="G81" s="31">
        <v>115</v>
      </c>
      <c r="H81" s="30">
        <f>F81+TIME(0,G81,0)</f>
        <v>0.55208333333333337</v>
      </c>
      <c r="I81" s="32"/>
    </row>
    <row r="82" spans="1:9" s="20" customFormat="1" ht="34" x14ac:dyDescent="0.2">
      <c r="A82" s="41"/>
      <c r="B82" s="38"/>
      <c r="C82" s="38" t="s">
        <v>64</v>
      </c>
      <c r="D82" s="38"/>
      <c r="E82" s="38"/>
      <c r="F82" s="39"/>
      <c r="G82" s="40"/>
      <c r="H82" s="39"/>
      <c r="I82" s="38"/>
    </row>
    <row r="83" spans="1:9" s="20" customFormat="1" ht="17" x14ac:dyDescent="0.2">
      <c r="A83" s="42">
        <f>A81+0.01</f>
        <v>6.0299999999999994</v>
      </c>
      <c r="B83" s="29"/>
      <c r="C83" s="29"/>
      <c r="D83" s="44"/>
      <c r="E83" s="29" t="s">
        <v>88</v>
      </c>
      <c r="F83" s="30">
        <f>H81</f>
        <v>0.55208333333333337</v>
      </c>
      <c r="G83" s="31">
        <v>0</v>
      </c>
      <c r="H83" s="30">
        <f>F83+TIME(0,G83,0)</f>
        <v>0.55208333333333337</v>
      </c>
      <c r="I83" s="32"/>
    </row>
    <row r="84" spans="1:9" ht="16" x14ac:dyDescent="0.2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7" x14ac:dyDescent="0.2">
      <c r="A85" s="43">
        <f>1+A77</f>
        <v>7</v>
      </c>
      <c r="B85" s="25"/>
      <c r="C85" s="25" t="s">
        <v>94</v>
      </c>
      <c r="D85" s="25"/>
      <c r="E85" s="25" t="s">
        <v>4</v>
      </c>
      <c r="F85" s="26">
        <f>H83</f>
        <v>0.55208333333333337</v>
      </c>
      <c r="G85" s="27">
        <v>0</v>
      </c>
      <c r="H85" s="26">
        <f>F85+TIME(0,G85,0)</f>
        <v>0.55208333333333337</v>
      </c>
      <c r="I85" s="28"/>
    </row>
    <row r="86" spans="1:9" ht="14" x14ac:dyDescent="0.15">
      <c r="A86" s="33"/>
      <c r="B86" s="33"/>
      <c r="C86" s="33" t="s">
        <v>25</v>
      </c>
      <c r="D86" s="33"/>
      <c r="E86" s="33"/>
      <c r="F86" s="34"/>
      <c r="G86" s="35">
        <f>(H86-H85) * 24 * 60</f>
        <v>0</v>
      </c>
      <c r="H86" s="34">
        <v>0.55208333333333337</v>
      </c>
      <c r="I86" s="33"/>
    </row>
    <row r="87" spans="1:9" s="20" customFormat="1" ht="16" x14ac:dyDescent="0.2">
      <c r="A87" s="50"/>
      <c r="B87" s="38"/>
      <c r="C87" s="38"/>
      <c r="D87" s="38"/>
      <c r="E87" s="38"/>
      <c r="F87" s="39"/>
      <c r="G87" s="40"/>
      <c r="H87" s="39"/>
      <c r="I87" s="38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6" x14ac:dyDescent="0.2">
      <c r="A89" s="78" t="s">
        <v>103</v>
      </c>
      <c r="B89" s="78"/>
      <c r="C89" s="78"/>
      <c r="D89" s="78"/>
      <c r="E89" s="78"/>
      <c r="F89" s="78"/>
      <c r="G89" s="78"/>
      <c r="H89" s="78"/>
      <c r="I89" s="78"/>
    </row>
    <row r="90" spans="1:9" s="24" customFormat="1" ht="34" x14ac:dyDescent="0.2">
      <c r="A90" s="21" t="s">
        <v>16</v>
      </c>
      <c r="B90" s="21" t="s">
        <v>17</v>
      </c>
      <c r="C90" s="21" t="s">
        <v>18</v>
      </c>
      <c r="D90" s="21" t="s">
        <v>19</v>
      </c>
      <c r="E90" s="21" t="s">
        <v>20</v>
      </c>
      <c r="F90" s="22" t="s">
        <v>21</v>
      </c>
      <c r="G90" s="23" t="s">
        <v>22</v>
      </c>
      <c r="H90" s="22" t="s">
        <v>23</v>
      </c>
      <c r="I90" s="21" t="s">
        <v>24</v>
      </c>
    </row>
    <row r="91" spans="1:9" ht="17" x14ac:dyDescent="0.2">
      <c r="A91" s="43">
        <f>1+A85</f>
        <v>8</v>
      </c>
      <c r="B91" s="25"/>
      <c r="C91" s="25" t="s">
        <v>2</v>
      </c>
      <c r="D91" s="25"/>
      <c r="E91" s="25"/>
      <c r="F91" s="26">
        <v>0.46875</v>
      </c>
      <c r="G91" s="27">
        <v>0</v>
      </c>
      <c r="H91" s="26">
        <f>F91+TIME(0,G91,0)</f>
        <v>0.46875</v>
      </c>
      <c r="I91" s="28"/>
    </row>
    <row r="92" spans="1:9" ht="16" x14ac:dyDescent="0.2">
      <c r="A92" s="41"/>
      <c r="B92" s="38"/>
      <c r="C92" s="38"/>
      <c r="D92" s="38"/>
      <c r="E92" s="38"/>
      <c r="F92" s="39"/>
      <c r="G92" s="40"/>
      <c r="H92" s="39"/>
      <c r="I92" s="38"/>
    </row>
    <row r="93" spans="1:9" ht="17" x14ac:dyDescent="0.2">
      <c r="A93" s="42">
        <f>A91+0.01</f>
        <v>8.01</v>
      </c>
      <c r="B93" s="29"/>
      <c r="C93" s="29" t="s">
        <v>3</v>
      </c>
      <c r="D93" s="45"/>
      <c r="E93" s="29" t="s">
        <v>4</v>
      </c>
      <c r="F93" s="30">
        <f>H91</f>
        <v>0.46875</v>
      </c>
      <c r="G93" s="31">
        <v>1</v>
      </c>
      <c r="H93" s="30">
        <f>F93+TIME(0,G93,0)</f>
        <v>0.46944444444444444</v>
      </c>
      <c r="I93" s="32"/>
    </row>
    <row r="94" spans="1:9" ht="16" x14ac:dyDescent="0.2">
      <c r="A94" s="41"/>
      <c r="B94" s="38"/>
      <c r="C94" s="38"/>
      <c r="D94" s="38"/>
      <c r="E94" s="38"/>
      <c r="F94" s="39"/>
      <c r="G94" s="40"/>
      <c r="H94" s="39"/>
      <c r="I94" s="38"/>
    </row>
    <row r="95" spans="1:9" ht="17" x14ac:dyDescent="0.2">
      <c r="A95" s="42">
        <f>A93+0.01</f>
        <v>8.02</v>
      </c>
      <c r="B95" s="29" t="s">
        <v>55</v>
      </c>
      <c r="C95" s="29" t="s">
        <v>6</v>
      </c>
      <c r="D95" s="29"/>
      <c r="E95" s="29" t="s">
        <v>4</v>
      </c>
      <c r="F95" s="30">
        <f>H93</f>
        <v>0.46944444444444444</v>
      </c>
      <c r="G95" s="31">
        <v>1</v>
      </c>
      <c r="H95" s="30">
        <f>F95+TIME(0,G95,0)</f>
        <v>0.47013888888888888</v>
      </c>
      <c r="I95" s="32"/>
    </row>
    <row r="96" spans="1:9" ht="16" x14ac:dyDescent="0.2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7" x14ac:dyDescent="0.2">
      <c r="A97" s="42">
        <f>A95+0.01</f>
        <v>8.0299999999999994</v>
      </c>
      <c r="B97" s="29" t="s">
        <v>55</v>
      </c>
      <c r="C97" s="29" t="s">
        <v>11</v>
      </c>
      <c r="D97" s="45"/>
      <c r="E97" s="29" t="s">
        <v>4</v>
      </c>
      <c r="F97" s="30">
        <f>H95</f>
        <v>0.47013888888888888</v>
      </c>
      <c r="G97" s="31">
        <v>1</v>
      </c>
      <c r="H97" s="30">
        <f>F97+TIME(0,G97,0)</f>
        <v>0.47083333333333333</v>
      </c>
      <c r="I97" s="32"/>
    </row>
    <row r="98" spans="1:9" ht="16" x14ac:dyDescent="0.2">
      <c r="A98" s="41"/>
      <c r="B98" s="38"/>
      <c r="C98" s="38"/>
      <c r="D98" s="46"/>
      <c r="E98" s="38"/>
      <c r="F98" s="39"/>
      <c r="G98" s="40"/>
      <c r="H98" s="39"/>
      <c r="I98" s="38"/>
    </row>
    <row r="99" spans="1:9" ht="17" x14ac:dyDescent="0.2">
      <c r="A99" s="42">
        <f>A97+0.01</f>
        <v>8.0399999999999991</v>
      </c>
      <c r="B99" s="29" t="s">
        <v>55</v>
      </c>
      <c r="C99" s="29" t="s">
        <v>10</v>
      </c>
      <c r="D99" s="45"/>
      <c r="E99" s="29" t="s">
        <v>4</v>
      </c>
      <c r="F99" s="30">
        <f>H97</f>
        <v>0.47083333333333333</v>
      </c>
      <c r="G99" s="31">
        <v>1</v>
      </c>
      <c r="H99" s="30">
        <f>F99+TIME(0,G99,0)</f>
        <v>0.47152777777777777</v>
      </c>
      <c r="I99" s="32"/>
    </row>
    <row r="100" spans="1:9" s="20" customFormat="1" ht="16" x14ac:dyDescent="0.2">
      <c r="A100" s="50"/>
      <c r="B100" s="38"/>
      <c r="C100" s="38"/>
      <c r="D100" s="38"/>
      <c r="E100" s="38"/>
      <c r="F100" s="39"/>
      <c r="G100" s="40"/>
      <c r="H100" s="39"/>
      <c r="I100" s="38"/>
    </row>
    <row r="101" spans="1:9" ht="17" x14ac:dyDescent="0.2">
      <c r="A101" s="43">
        <f>1+A91</f>
        <v>9</v>
      </c>
      <c r="B101" s="25"/>
      <c r="C101" s="25" t="s">
        <v>89</v>
      </c>
      <c r="D101" s="25"/>
      <c r="E101" s="25"/>
      <c r="F101" s="26">
        <v>0.46875</v>
      </c>
      <c r="G101" s="27">
        <v>0</v>
      </c>
      <c r="H101" s="26">
        <f>F101+TIME(0,G101,0)</f>
        <v>0.46875</v>
      </c>
      <c r="I101" s="28"/>
    </row>
    <row r="102" spans="1:9" s="20" customFormat="1" ht="16" x14ac:dyDescent="0.2">
      <c r="A102" s="50"/>
      <c r="B102" s="38"/>
      <c r="C102" s="38"/>
      <c r="D102" s="38"/>
      <c r="E102" s="38"/>
      <c r="F102" s="39"/>
      <c r="G102" s="40"/>
      <c r="H102" s="39"/>
      <c r="I102" s="38"/>
    </row>
    <row r="103" spans="1:9" s="20" customFormat="1" ht="17" x14ac:dyDescent="0.2">
      <c r="A103" s="42">
        <f>A101+0.01</f>
        <v>9.01</v>
      </c>
      <c r="B103" s="29" t="s">
        <v>60</v>
      </c>
      <c r="C103" s="29" t="s">
        <v>62</v>
      </c>
      <c r="D103" s="44"/>
      <c r="E103" s="29" t="s">
        <v>4</v>
      </c>
      <c r="F103" s="30">
        <f>H101</f>
        <v>0.46875</v>
      </c>
      <c r="G103" s="31">
        <v>5</v>
      </c>
      <c r="H103" s="30">
        <f>F103+TIME(0,G103,0)</f>
        <v>0.47222222222222221</v>
      </c>
      <c r="I103" s="32"/>
    </row>
    <row r="104" spans="1:9" s="20" customFormat="1" ht="16" x14ac:dyDescent="0.2">
      <c r="A104" s="41"/>
      <c r="B104" s="38"/>
      <c r="C104" s="38"/>
      <c r="D104" s="38"/>
      <c r="E104" s="38"/>
      <c r="F104" s="39"/>
      <c r="G104" s="40"/>
      <c r="H104" s="39"/>
      <c r="I104" s="38"/>
    </row>
    <row r="105" spans="1:9" s="20" customFormat="1" ht="34" x14ac:dyDescent="0.2">
      <c r="A105" s="42">
        <f>A103+0.01</f>
        <v>9.02</v>
      </c>
      <c r="B105" s="29" t="s">
        <v>60</v>
      </c>
      <c r="C105" s="29" t="s">
        <v>63</v>
      </c>
      <c r="D105" s="29"/>
      <c r="E105" s="29" t="s">
        <v>4</v>
      </c>
      <c r="F105" s="30">
        <f>H103</f>
        <v>0.47222222222222221</v>
      </c>
      <c r="G105" s="31">
        <v>115</v>
      </c>
      <c r="H105" s="30">
        <f>F105+TIME(0,G105,0)</f>
        <v>0.55208333333333337</v>
      </c>
      <c r="I105" s="32"/>
    </row>
    <row r="106" spans="1:9" s="20" customFormat="1" ht="34" x14ac:dyDescent="0.2">
      <c r="A106" s="41"/>
      <c r="B106" s="38"/>
      <c r="C106" s="38" t="s">
        <v>64</v>
      </c>
      <c r="D106" s="38"/>
      <c r="E106" s="38"/>
      <c r="F106" s="39"/>
      <c r="G106" s="40"/>
      <c r="H106" s="39"/>
      <c r="I106" s="38"/>
    </row>
    <row r="107" spans="1:9" s="20" customFormat="1" ht="17" x14ac:dyDescent="0.2">
      <c r="A107" s="42">
        <f>A105+0.01</f>
        <v>9.0299999999999994</v>
      </c>
      <c r="B107" s="29"/>
      <c r="C107" s="29"/>
      <c r="D107" s="44"/>
      <c r="E107" s="29" t="s">
        <v>88</v>
      </c>
      <c r="F107" s="30">
        <f>H105</f>
        <v>0.55208333333333337</v>
      </c>
      <c r="G107" s="31">
        <v>0</v>
      </c>
      <c r="H107" s="30">
        <f>F107+TIME(0,G107,0)</f>
        <v>0.55208333333333337</v>
      </c>
      <c r="I107" s="32"/>
    </row>
    <row r="108" spans="1:9" ht="16" x14ac:dyDescent="0.2">
      <c r="A108" s="41"/>
      <c r="B108" s="38"/>
      <c r="C108" s="38"/>
      <c r="D108" s="38"/>
      <c r="E108" s="38"/>
      <c r="F108" s="39"/>
      <c r="G108" s="40"/>
      <c r="H108" s="39"/>
      <c r="I108" s="38"/>
    </row>
    <row r="109" spans="1:9" ht="17" x14ac:dyDescent="0.2">
      <c r="A109" s="43">
        <f>1+A101</f>
        <v>10</v>
      </c>
      <c r="B109" s="25"/>
      <c r="C109" s="25" t="s">
        <v>94</v>
      </c>
      <c r="D109" s="25"/>
      <c r="E109" s="25" t="s">
        <v>4</v>
      </c>
      <c r="F109" s="26">
        <f>H107</f>
        <v>0.55208333333333337</v>
      </c>
      <c r="G109" s="27">
        <v>0</v>
      </c>
      <c r="H109" s="26">
        <f>F109+TIME(0,G109,0)</f>
        <v>0.55208333333333337</v>
      </c>
      <c r="I109" s="28"/>
    </row>
    <row r="110" spans="1:9" ht="14" x14ac:dyDescent="0.15">
      <c r="A110" s="33"/>
      <c r="B110" s="33"/>
      <c r="C110" s="33" t="s">
        <v>25</v>
      </c>
      <c r="D110" s="33"/>
      <c r="E110" s="33"/>
      <c r="F110" s="34"/>
      <c r="G110" s="35">
        <f>(H110-H109) * 24 * 60</f>
        <v>0</v>
      </c>
      <c r="H110" s="34">
        <v>0.55208333333333337</v>
      </c>
      <c r="I110" s="33"/>
    </row>
    <row r="111" spans="1:9" s="20" customFormat="1" ht="16" x14ac:dyDescent="0.2">
      <c r="A111" s="50"/>
      <c r="B111" s="38"/>
      <c r="C111" s="38"/>
      <c r="D111" s="38"/>
      <c r="E111" s="38"/>
      <c r="F111" s="39"/>
      <c r="G111" s="40"/>
      <c r="H111" s="39"/>
      <c r="I111" s="38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78" t="s">
        <v>104</v>
      </c>
      <c r="B114" s="78"/>
      <c r="C114" s="78"/>
      <c r="D114" s="78"/>
      <c r="E114" s="78"/>
      <c r="F114" s="78"/>
      <c r="G114" s="78"/>
      <c r="H114" s="78"/>
      <c r="I114" s="78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1+A109</f>
        <v>11</v>
      </c>
      <c r="B116" s="25"/>
      <c r="C116" s="25" t="s">
        <v>2</v>
      </c>
      <c r="D116" s="25"/>
      <c r="E116" s="25"/>
      <c r="F116" s="26">
        <v>0.375</v>
      </c>
      <c r="G116" s="27">
        <v>0</v>
      </c>
      <c r="H116" s="26">
        <f>F116+TIME(0,G116,0)</f>
        <v>0.375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0.375</v>
      </c>
      <c r="G118" s="31">
        <v>1</v>
      </c>
      <c r="H118" s="30">
        <f>F118+TIME(0,G118,0)</f>
        <v>0.37569444444444444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0.37569444444444444</v>
      </c>
      <c r="G120" s="31">
        <v>1</v>
      </c>
      <c r="H120" s="30">
        <f>F120+TIME(0,G120,0)</f>
        <v>0.37638888888888888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0.37638888888888888</v>
      </c>
      <c r="G122" s="31">
        <v>1</v>
      </c>
      <c r="H122" s="30">
        <f>F122+TIME(0,G122,0)</f>
        <v>0.37708333333333333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0.37708333333333333</v>
      </c>
      <c r="G124" s="31">
        <v>1</v>
      </c>
      <c r="H124" s="30">
        <f>F124+TIME(0,G124,0)</f>
        <v>0.37777777777777777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 t="s">
        <v>4</v>
      </c>
      <c r="F126" s="26">
        <f>H124</f>
        <v>0.37777777777777777</v>
      </c>
      <c r="G126" s="27">
        <v>0</v>
      </c>
      <c r="H126" s="26">
        <f>F126+TIME(0,G126,0)</f>
        <v>0.37777777777777777</v>
      </c>
      <c r="I126" s="28"/>
    </row>
    <row r="127" spans="1:9" ht="16" x14ac:dyDescent="0.2">
      <c r="A127" s="41"/>
      <c r="B127" s="38"/>
      <c r="C127" s="38"/>
      <c r="D127" s="38"/>
      <c r="E127" s="38"/>
      <c r="F127" s="39"/>
      <c r="G127" s="40"/>
      <c r="H127" s="39"/>
      <c r="I127" s="38"/>
    </row>
    <row r="128" spans="1:9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0.37777777777777777</v>
      </c>
      <c r="G128" s="31">
        <v>0</v>
      </c>
      <c r="H128" s="30">
        <f>F128+TIME(0,G128,0)</f>
        <v>0.37777777777777777</v>
      </c>
      <c r="I128" s="32"/>
    </row>
    <row r="129" spans="1:9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0.37777777777777777</v>
      </c>
      <c r="G130" s="31">
        <v>105</v>
      </c>
      <c r="H130" s="30">
        <f>F130+TIME(0,G130,0)</f>
        <v>0.45069444444444445</v>
      </c>
      <c r="I130" s="55"/>
    </row>
    <row r="131" spans="1:9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ht="17" x14ac:dyDescent="0.2">
      <c r="A132" s="42">
        <f>A130+0.01</f>
        <v>12.03</v>
      </c>
      <c r="B132" s="29"/>
      <c r="C132" s="29"/>
      <c r="D132" s="29"/>
      <c r="E132" s="29" t="s">
        <v>4</v>
      </c>
      <c r="F132" s="30">
        <f>H130</f>
        <v>0.45069444444444445</v>
      </c>
      <c r="G132" s="31">
        <v>0</v>
      </c>
      <c r="H132" s="30">
        <f>F132+TIME(0,G132,0)</f>
        <v>0.45069444444444445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2">
        <f>A132+0.01</f>
        <v>12.04</v>
      </c>
      <c r="B134" s="29"/>
      <c r="C134" s="29"/>
      <c r="D134" s="29"/>
      <c r="E134" s="29" t="s">
        <v>4</v>
      </c>
      <c r="F134" s="30">
        <f>H132</f>
        <v>0.45069444444444445</v>
      </c>
      <c r="G134" s="31">
        <v>0</v>
      </c>
      <c r="H134" s="30">
        <f>F134+TIME(0,G134,0)</f>
        <v>0.45069444444444445</v>
      </c>
      <c r="I134" s="32"/>
    </row>
    <row r="135" spans="1:9" s="20" customFormat="1" ht="16" x14ac:dyDescent="0.2">
      <c r="A135" s="50"/>
      <c r="B135" s="38"/>
      <c r="C135" s="38"/>
      <c r="D135" s="38"/>
      <c r="E135" s="38"/>
      <c r="F135" s="39"/>
      <c r="G135" s="40"/>
      <c r="H135" s="39"/>
      <c r="I135" s="38"/>
    </row>
    <row r="136" spans="1:9" s="20" customFormat="1" ht="16" x14ac:dyDescent="0.2">
      <c r="A136" s="41"/>
      <c r="B136" s="38"/>
      <c r="C136" s="38"/>
      <c r="D136" s="38"/>
      <c r="E136" s="38"/>
      <c r="F136" s="39"/>
      <c r="G136" s="40"/>
      <c r="H136" s="39"/>
      <c r="I136" s="38"/>
    </row>
    <row r="137" spans="1:9" ht="17" x14ac:dyDescent="0.2">
      <c r="A137" s="43">
        <f>1+A126</f>
        <v>13</v>
      </c>
      <c r="B137" s="25"/>
      <c r="C137" s="25" t="s">
        <v>65</v>
      </c>
      <c r="D137" s="25"/>
      <c r="E137" s="25" t="s">
        <v>4</v>
      </c>
      <c r="F137" s="26">
        <f>H134</f>
        <v>0.45069444444444445</v>
      </c>
      <c r="G137" s="27">
        <v>0</v>
      </c>
      <c r="H137" s="26">
        <f>F137+TIME(0,G137,0)</f>
        <v>0.45069444444444445</v>
      </c>
      <c r="I137" s="28"/>
    </row>
    <row r="138" spans="1:9" ht="16" x14ac:dyDescent="0.2">
      <c r="A138" s="41"/>
      <c r="B138" s="38"/>
      <c r="C138" s="38"/>
      <c r="D138" s="38"/>
      <c r="E138" s="38"/>
      <c r="F138" s="39"/>
      <c r="G138" s="40"/>
      <c r="H138" s="39"/>
      <c r="I138" s="38"/>
    </row>
    <row r="139" spans="1:9" ht="17" x14ac:dyDescent="0.2">
      <c r="A139" s="42">
        <f>A137+0.01</f>
        <v>13.01</v>
      </c>
      <c r="B139" s="29" t="s">
        <v>60</v>
      </c>
      <c r="C139" s="29" t="s">
        <v>95</v>
      </c>
      <c r="D139" s="45" t="str">
        <f>Parameters!B13</f>
        <v>11-21/0606</v>
      </c>
      <c r="E139" s="29" t="s">
        <v>5</v>
      </c>
      <c r="F139" s="30">
        <f>H137</f>
        <v>0.45069444444444445</v>
      </c>
      <c r="G139" s="31">
        <v>5</v>
      </c>
      <c r="H139" s="30">
        <f>F139+TIME(0,G139,0)</f>
        <v>0.45416666666666666</v>
      </c>
      <c r="I139" s="32"/>
    </row>
    <row r="140" spans="1:9" ht="16" x14ac:dyDescent="0.2">
      <c r="A140" s="41"/>
      <c r="B140" s="38"/>
      <c r="C140" s="38"/>
      <c r="D140" s="46"/>
      <c r="E140" s="38"/>
      <c r="F140" s="39"/>
      <c r="G140" s="40"/>
      <c r="H140" s="39"/>
      <c r="I140" s="38"/>
    </row>
    <row r="141" spans="1:9" ht="17" x14ac:dyDescent="0.2">
      <c r="A141" s="42">
        <f>A139+0.01</f>
        <v>13.02</v>
      </c>
      <c r="B141" s="29" t="s">
        <v>60</v>
      </c>
      <c r="C141" s="29" t="s">
        <v>66</v>
      </c>
      <c r="D141" s="45" t="str">
        <f>Parameters!B13</f>
        <v>11-21/0606</v>
      </c>
      <c r="E141" s="29" t="s">
        <v>5</v>
      </c>
      <c r="F141" s="30">
        <f>H139</f>
        <v>0.45416666666666666</v>
      </c>
      <c r="G141" s="31">
        <v>0</v>
      </c>
      <c r="H141" s="30">
        <f>F141+TIME(0,G141,0)</f>
        <v>0.45416666666666666</v>
      </c>
      <c r="I141" s="32"/>
    </row>
    <row r="142" spans="1:9" ht="16" x14ac:dyDescent="0.2">
      <c r="A142" s="41"/>
      <c r="B142" s="38"/>
      <c r="C142" s="38"/>
      <c r="D142" s="46"/>
      <c r="E142" s="38"/>
      <c r="F142" s="39"/>
      <c r="G142" s="40"/>
      <c r="H142" s="39"/>
      <c r="I142" s="38"/>
    </row>
    <row r="143" spans="1:9" ht="17" x14ac:dyDescent="0.2">
      <c r="A143" s="42">
        <f>A141+0.01</f>
        <v>13.03</v>
      </c>
      <c r="B143" s="29" t="s">
        <v>58</v>
      </c>
      <c r="C143" s="29" t="s">
        <v>67</v>
      </c>
      <c r="D143" s="45" t="str">
        <f>Parameters!B13</f>
        <v>11-21/0606</v>
      </c>
      <c r="E143" s="29" t="s">
        <v>5</v>
      </c>
      <c r="F143" s="30">
        <f>H141</f>
        <v>0.45416666666666666</v>
      </c>
      <c r="G143" s="31">
        <v>3</v>
      </c>
      <c r="H143" s="30">
        <f>F143+TIME(0,G143,0)</f>
        <v>0.45624999999999999</v>
      </c>
      <c r="I143" s="32"/>
    </row>
    <row r="144" spans="1:9" x14ac:dyDescent="0.15">
      <c r="D144" s="47"/>
    </row>
    <row r="145" spans="1:9" ht="17" x14ac:dyDescent="0.2">
      <c r="A145" s="42">
        <f>A143+0.01</f>
        <v>13.04</v>
      </c>
      <c r="B145" s="29" t="s">
        <v>61</v>
      </c>
      <c r="C145" s="29" t="s">
        <v>68</v>
      </c>
      <c r="D145" s="45" t="str">
        <f>Parameters!B13</f>
        <v>11-21/0606</v>
      </c>
      <c r="E145" s="29" t="s">
        <v>5</v>
      </c>
      <c r="F145" s="30">
        <f>H143</f>
        <v>0.45624999999999999</v>
      </c>
      <c r="G145" s="31">
        <v>3</v>
      </c>
      <c r="H145" s="30">
        <f>F145+TIME(0,G145,0)</f>
        <v>0.45833333333333331</v>
      </c>
      <c r="I145" s="32"/>
    </row>
    <row r="147" spans="1:9" ht="17" x14ac:dyDescent="0.2">
      <c r="A147" s="42">
        <f>A145+0.01</f>
        <v>13.049999999999999</v>
      </c>
      <c r="B147" s="29"/>
      <c r="C147" s="29"/>
      <c r="D147" s="29"/>
      <c r="E147" s="29" t="s">
        <v>5</v>
      </c>
      <c r="F147" s="30">
        <f>H145</f>
        <v>0.45833333333333331</v>
      </c>
      <c r="G147" s="31">
        <v>0</v>
      </c>
      <c r="H147" s="30">
        <f>F147+TIME(0,G147,0)</f>
        <v>0.45833333333333331</v>
      </c>
      <c r="I147" s="32"/>
    </row>
    <row r="149" spans="1:9" ht="17" x14ac:dyDescent="0.2">
      <c r="A149" s="42">
        <f>A147+0.01</f>
        <v>13.059999999999999</v>
      </c>
      <c r="B149" s="29"/>
      <c r="C149" s="29"/>
      <c r="D149" s="29"/>
      <c r="E149" s="29" t="s">
        <v>5</v>
      </c>
      <c r="F149" s="30">
        <f>H147</f>
        <v>0.45833333333333331</v>
      </c>
      <c r="G149" s="31">
        <v>0</v>
      </c>
      <c r="H149" s="30">
        <f>F149+TIME(0,G149,0)</f>
        <v>0.45833333333333331</v>
      </c>
      <c r="I149" s="32"/>
    </row>
    <row r="151" spans="1:9" ht="17" x14ac:dyDescent="0.2">
      <c r="A151" s="43">
        <f>1+A137</f>
        <v>14</v>
      </c>
      <c r="B151" s="25"/>
      <c r="C151" s="25" t="s">
        <v>69</v>
      </c>
      <c r="D151" s="25"/>
      <c r="E151" s="25" t="s">
        <v>4</v>
      </c>
      <c r="F151" s="26">
        <f>H149</f>
        <v>0.45833333333333331</v>
      </c>
      <c r="G151" s="27">
        <v>0</v>
      </c>
      <c r="H151" s="26">
        <f>F151+TIME(0,G151,0)</f>
        <v>0.45833333333333331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14.01</v>
      </c>
      <c r="B153" s="29"/>
      <c r="C153" s="29"/>
      <c r="D153" s="44"/>
      <c r="E153" s="29" t="s">
        <v>5</v>
      </c>
      <c r="F153" s="30">
        <f>H151</f>
        <v>0.45833333333333331</v>
      </c>
      <c r="G153" s="31">
        <v>0</v>
      </c>
      <c r="H153" s="30">
        <f>F153+TIME(0,G153,0)</f>
        <v>0.45833333333333331</v>
      </c>
      <c r="I153" s="32"/>
    </row>
    <row r="154" spans="1:9" ht="16" x14ac:dyDescent="0.2">
      <c r="C154" s="38"/>
    </row>
    <row r="155" spans="1:9" ht="17" x14ac:dyDescent="0.2">
      <c r="A155" s="42">
        <f>A153+0.01</f>
        <v>14.02</v>
      </c>
      <c r="B155" s="29"/>
      <c r="C155" s="29"/>
      <c r="D155" s="29"/>
      <c r="E155" s="29" t="s">
        <v>5</v>
      </c>
      <c r="F155" s="30">
        <f>H153</f>
        <v>0.45833333333333331</v>
      </c>
      <c r="G155" s="31">
        <v>0</v>
      </c>
      <c r="H155" s="30">
        <f>F155+TIME(0,G155,0)</f>
        <v>0.45833333333333331</v>
      </c>
      <c r="I155" s="32"/>
    </row>
    <row r="157" spans="1:9" ht="17" x14ac:dyDescent="0.2">
      <c r="A157" s="43">
        <f>1+A151</f>
        <v>15</v>
      </c>
      <c r="B157" s="25"/>
      <c r="C157" s="25" t="s">
        <v>70</v>
      </c>
      <c r="D157" s="25"/>
      <c r="E157" s="25" t="s">
        <v>4</v>
      </c>
      <c r="F157" s="26">
        <f>H155</f>
        <v>0.45833333333333331</v>
      </c>
      <c r="G157" s="27">
        <v>0</v>
      </c>
      <c r="H157" s="26">
        <f>F157+TIME(0,G157,0)</f>
        <v>0.45833333333333331</v>
      </c>
      <c r="I157" s="28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15.01</v>
      </c>
      <c r="B159" s="29"/>
      <c r="C159" s="29"/>
      <c r="D159" s="44"/>
      <c r="E159" s="29" t="s">
        <v>5</v>
      </c>
      <c r="F159" s="30">
        <f>H157</f>
        <v>0.45833333333333331</v>
      </c>
      <c r="G159" s="31">
        <v>0</v>
      </c>
      <c r="H159" s="30">
        <f>F159+TIME(0,G159,0)</f>
        <v>0.45833333333333331</v>
      </c>
      <c r="I159" s="32"/>
    </row>
    <row r="160" spans="1:9" ht="16" x14ac:dyDescent="0.2">
      <c r="C160" s="38"/>
    </row>
    <row r="161" spans="1:9" ht="17" x14ac:dyDescent="0.2">
      <c r="A161" s="42">
        <f>A159+0.01</f>
        <v>15.02</v>
      </c>
      <c r="B161" s="29"/>
      <c r="C161" s="29"/>
      <c r="D161" s="29"/>
      <c r="E161" s="29" t="s">
        <v>5</v>
      </c>
      <c r="F161" s="30">
        <f>H159</f>
        <v>0.45833333333333331</v>
      </c>
      <c r="G161" s="31">
        <v>0</v>
      </c>
      <c r="H161" s="30">
        <f>F161+TIME(0,G161,0)</f>
        <v>0.45833333333333331</v>
      </c>
      <c r="I161" s="32"/>
    </row>
    <row r="163" spans="1:9" ht="17" x14ac:dyDescent="0.2">
      <c r="A163" s="43">
        <f>1+A157</f>
        <v>16</v>
      </c>
      <c r="B163" s="25"/>
      <c r="C163" s="25" t="s">
        <v>71</v>
      </c>
      <c r="D163" s="25"/>
      <c r="E163" s="25" t="s">
        <v>4</v>
      </c>
      <c r="F163" s="26">
        <f>H161</f>
        <v>0.45833333333333331</v>
      </c>
      <c r="G163" s="27">
        <v>0</v>
      </c>
      <c r="H163" s="26">
        <f>F163+TIME(0,G163,0)</f>
        <v>0.45833333333333331</v>
      </c>
      <c r="I163" s="28"/>
    </row>
    <row r="165" spans="1:9" ht="17" x14ac:dyDescent="0.2">
      <c r="A165" s="42">
        <f>A163+0.01</f>
        <v>16.010000000000002</v>
      </c>
      <c r="B165" s="29"/>
      <c r="C165" s="29" t="s">
        <v>72</v>
      </c>
      <c r="D165" s="44"/>
      <c r="E165" s="29" t="s">
        <v>5</v>
      </c>
      <c r="F165" s="30">
        <f>H163</f>
        <v>0.45833333333333331</v>
      </c>
      <c r="G165" s="31">
        <v>0</v>
      </c>
      <c r="H165" s="30">
        <f>F165+TIME(0,G165,0)</f>
        <v>0.45833333333333331</v>
      </c>
      <c r="I165" s="32"/>
    </row>
    <row r="166" spans="1:9" ht="14" x14ac:dyDescent="0.15">
      <c r="A166" s="33"/>
      <c r="B166" s="33"/>
      <c r="C166" s="33" t="s">
        <v>25</v>
      </c>
      <c r="D166" s="33"/>
      <c r="E166" s="33"/>
      <c r="F166" s="34"/>
      <c r="G166" s="35">
        <f>(H166-H165) * 24 * 60</f>
        <v>0</v>
      </c>
      <c r="H166" s="34">
        <v>0.45833333333333331</v>
      </c>
      <c r="I166" s="33"/>
    </row>
  </sheetData>
  <mergeCells count="15">
    <mergeCell ref="A114:I114"/>
    <mergeCell ref="A17:I17"/>
    <mergeCell ref="A13:I13"/>
    <mergeCell ref="A9:I9"/>
    <mergeCell ref="A7:I7"/>
    <mergeCell ref="A8:I8"/>
    <mergeCell ref="A10:I10"/>
    <mergeCell ref="A65:I65"/>
    <mergeCell ref="A89:I89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31"/>
  <sheetViews>
    <sheetView tabSelected="1" topLeftCell="A4" zoomScale="150" zoomScaleNormal="150" workbookViewId="0">
      <selection activeCell="A27" sqref="A27"/>
    </sheetView>
  </sheetViews>
  <sheetFormatPr baseColWidth="10" defaultColWidth="8.83203125" defaultRowHeight="13" x14ac:dyDescent="0.15"/>
  <cols>
    <col min="1" max="1" width="10" style="58" customWidth="1"/>
    <col min="2" max="2" width="8.83203125" style="58" customWidth="1"/>
    <col min="3" max="3" width="8.83203125" style="58"/>
    <col min="4" max="4" width="8.83203125" style="60"/>
    <col min="5" max="5" width="54" style="53" customWidth="1"/>
    <col min="6" max="6" width="30.33203125" style="53" customWidth="1"/>
    <col min="7" max="16384" width="8.83203125" style="53"/>
  </cols>
  <sheetData>
    <row r="1" spans="1:8" s="54" customFormat="1" ht="28" x14ac:dyDescent="0.15">
      <c r="A1" s="56" t="s">
        <v>74</v>
      </c>
      <c r="B1" s="56" t="s">
        <v>75</v>
      </c>
      <c r="C1" s="56" t="s">
        <v>76</v>
      </c>
      <c r="D1" s="66" t="s">
        <v>77</v>
      </c>
      <c r="E1" s="54" t="s">
        <v>78</v>
      </c>
      <c r="F1" s="54" t="s">
        <v>79</v>
      </c>
      <c r="G1" s="54" t="s">
        <v>119</v>
      </c>
    </row>
    <row r="3" spans="1:8" x14ac:dyDescent="0.15">
      <c r="B3" s="57" t="s">
        <v>86</v>
      </c>
    </row>
    <row r="5" spans="1:8" x14ac:dyDescent="0.15">
      <c r="A5" s="58">
        <v>1</v>
      </c>
      <c r="E5" s="59" t="s">
        <v>120</v>
      </c>
    </row>
    <row r="6" spans="1:8" x14ac:dyDescent="0.15">
      <c r="E6" s="59"/>
    </row>
    <row r="7" spans="1:8" x14ac:dyDescent="0.15">
      <c r="A7" s="63">
        <v>10</v>
      </c>
      <c r="B7" s="58">
        <v>2021</v>
      </c>
      <c r="C7" s="58">
        <v>666</v>
      </c>
      <c r="D7" s="60">
        <v>1</v>
      </c>
      <c r="E7" s="52" t="s">
        <v>110</v>
      </c>
      <c r="F7" s="52" t="s">
        <v>111</v>
      </c>
      <c r="G7" s="64" t="s">
        <v>134</v>
      </c>
      <c r="H7" s="68"/>
    </row>
    <row r="8" spans="1:8" x14ac:dyDescent="0.15">
      <c r="A8" s="63">
        <v>11</v>
      </c>
      <c r="B8" s="58">
        <v>2021</v>
      </c>
      <c r="C8" s="58">
        <v>667</v>
      </c>
      <c r="D8" s="60">
        <v>1</v>
      </c>
      <c r="E8" s="52" t="s">
        <v>112</v>
      </c>
      <c r="F8" s="52" t="s">
        <v>111</v>
      </c>
      <c r="G8" s="64" t="s">
        <v>134</v>
      </c>
      <c r="H8" s="68"/>
    </row>
    <row r="9" spans="1:8" x14ac:dyDescent="0.15">
      <c r="A9" s="63">
        <v>20</v>
      </c>
      <c r="B9" s="58">
        <v>2021</v>
      </c>
      <c r="C9" s="58">
        <v>305</v>
      </c>
      <c r="D9" s="67">
        <v>3</v>
      </c>
      <c r="E9" s="52" t="s">
        <v>114</v>
      </c>
      <c r="F9" s="52" t="s">
        <v>113</v>
      </c>
      <c r="G9" s="65" t="s">
        <v>135</v>
      </c>
      <c r="H9" s="68"/>
    </row>
    <row r="10" spans="1:8" x14ac:dyDescent="0.15">
      <c r="A10" s="63">
        <v>21</v>
      </c>
      <c r="B10" s="58">
        <v>2021</v>
      </c>
      <c r="C10" s="58">
        <v>306</v>
      </c>
      <c r="D10" s="67">
        <v>3</v>
      </c>
      <c r="E10" s="52" t="s">
        <v>115</v>
      </c>
      <c r="F10" s="52" t="s">
        <v>113</v>
      </c>
      <c r="G10" s="65" t="s">
        <v>135</v>
      </c>
      <c r="H10" s="68"/>
    </row>
    <row r="11" spans="1:8" x14ac:dyDescent="0.15">
      <c r="A11" s="63">
        <v>30</v>
      </c>
      <c r="B11" s="58">
        <v>2021</v>
      </c>
      <c r="C11" s="58">
        <v>581</v>
      </c>
      <c r="D11" s="60">
        <v>5</v>
      </c>
      <c r="E11" s="52" t="s">
        <v>116</v>
      </c>
      <c r="F11" s="52" t="s">
        <v>117</v>
      </c>
      <c r="G11" s="65" t="s">
        <v>136</v>
      </c>
      <c r="H11" s="68"/>
    </row>
    <row r="12" spans="1:8" x14ac:dyDescent="0.15">
      <c r="A12" s="63">
        <v>40</v>
      </c>
      <c r="B12" s="58">
        <v>2021</v>
      </c>
      <c r="C12" s="58">
        <v>661</v>
      </c>
      <c r="D12" s="60">
        <v>2</v>
      </c>
      <c r="E12" s="52" t="s">
        <v>118</v>
      </c>
      <c r="F12" s="52" t="s">
        <v>117</v>
      </c>
      <c r="G12" s="65" t="s">
        <v>137</v>
      </c>
      <c r="H12" s="68"/>
    </row>
    <row r="14" spans="1:8" x14ac:dyDescent="0.15">
      <c r="A14" s="60">
        <v>60</v>
      </c>
      <c r="B14">
        <v>2021</v>
      </c>
      <c r="C14">
        <v>524</v>
      </c>
      <c r="D14" s="20">
        <v>4</v>
      </c>
      <c r="E14" t="s">
        <v>128</v>
      </c>
      <c r="F14" t="s">
        <v>122</v>
      </c>
    </row>
    <row r="15" spans="1:8" x14ac:dyDescent="0.15">
      <c r="A15" s="60">
        <v>61</v>
      </c>
      <c r="B15">
        <v>2021</v>
      </c>
      <c r="C15">
        <v>615</v>
      </c>
      <c r="D15" s="20">
        <v>0</v>
      </c>
      <c r="E15" t="s">
        <v>121</v>
      </c>
      <c r="F15" t="s">
        <v>122</v>
      </c>
    </row>
    <row r="16" spans="1:8" x14ac:dyDescent="0.15">
      <c r="A16" s="60"/>
    </row>
    <row r="17" spans="1:8" x14ac:dyDescent="0.15">
      <c r="A17" s="60">
        <v>50</v>
      </c>
      <c r="B17">
        <v>2021</v>
      </c>
      <c r="C17">
        <v>791</v>
      </c>
      <c r="D17" s="20">
        <v>2</v>
      </c>
      <c r="E17" t="s">
        <v>129</v>
      </c>
      <c r="F17" t="s">
        <v>124</v>
      </c>
      <c r="G17" s="83"/>
    </row>
    <row r="20" spans="1:8" x14ac:dyDescent="0.15">
      <c r="A20" s="58">
        <v>80</v>
      </c>
      <c r="B20">
        <v>2021</v>
      </c>
      <c r="C20">
        <v>768</v>
      </c>
      <c r="D20" s="20">
        <v>0</v>
      </c>
      <c r="E20" t="s">
        <v>123</v>
      </c>
      <c r="F20" t="s">
        <v>124</v>
      </c>
    </row>
    <row r="22" spans="1:8" s="61" customFormat="1" x14ac:dyDescent="0.15">
      <c r="A22" s="62">
        <v>100</v>
      </c>
      <c r="B22" s="84">
        <v>2021</v>
      </c>
      <c r="C22" s="84">
        <v>524</v>
      </c>
      <c r="D22" s="84">
        <v>6</v>
      </c>
      <c r="E22" s="84" t="s">
        <v>128</v>
      </c>
      <c r="F22" s="84" t="s">
        <v>122</v>
      </c>
    </row>
    <row r="23" spans="1:8" s="61" customFormat="1" x14ac:dyDescent="0.15">
      <c r="A23" s="62">
        <v>101</v>
      </c>
      <c r="B23" s="84">
        <v>2021</v>
      </c>
      <c r="C23" s="84">
        <v>615</v>
      </c>
      <c r="D23" s="84">
        <v>1</v>
      </c>
      <c r="E23" s="84" t="s">
        <v>121</v>
      </c>
      <c r="F23" s="84" t="s">
        <v>122</v>
      </c>
    </row>
    <row r="25" spans="1:8" s="61" customFormat="1" x14ac:dyDescent="0.15">
      <c r="A25" s="62">
        <v>80</v>
      </c>
      <c r="B25" s="84">
        <v>2021</v>
      </c>
      <c r="C25" s="84">
        <v>768</v>
      </c>
      <c r="D25" s="84">
        <v>2</v>
      </c>
      <c r="E25" s="84" t="s">
        <v>123</v>
      </c>
      <c r="F25" s="84" t="s">
        <v>124</v>
      </c>
    </row>
    <row r="27" spans="1:8" x14ac:dyDescent="0.15">
      <c r="A27" s="60">
        <v>9999</v>
      </c>
      <c r="B27">
        <v>2021</v>
      </c>
      <c r="C27">
        <v>808</v>
      </c>
      <c r="D27" s="20">
        <v>1</v>
      </c>
      <c r="E27" t="s">
        <v>130</v>
      </c>
      <c r="F27" t="s">
        <v>131</v>
      </c>
      <c r="G27" s="61" t="s">
        <v>132</v>
      </c>
      <c r="H27" s="68"/>
    </row>
    <row r="28" spans="1:8" x14ac:dyDescent="0.15">
      <c r="G28" s="61" t="s">
        <v>139</v>
      </c>
    </row>
    <row r="30" spans="1:8" x14ac:dyDescent="0.15">
      <c r="A30" s="58">
        <v>10000</v>
      </c>
      <c r="B30">
        <v>2021</v>
      </c>
      <c r="C30">
        <v>600</v>
      </c>
      <c r="D30" s="20">
        <v>0</v>
      </c>
      <c r="E30" t="s">
        <v>125</v>
      </c>
      <c r="F30" t="s">
        <v>126</v>
      </c>
      <c r="G30" s="53" t="s">
        <v>133</v>
      </c>
    </row>
    <row r="31" spans="1:8" x14ac:dyDescent="0.15">
      <c r="A31" s="60">
        <v>10001</v>
      </c>
      <c r="B31">
        <v>2021</v>
      </c>
      <c r="C31">
        <v>599</v>
      </c>
      <c r="D31" s="20">
        <v>0</v>
      </c>
      <c r="E31" t="s">
        <v>127</v>
      </c>
      <c r="F31" t="s">
        <v>126</v>
      </c>
      <c r="G31" s="53" t="s">
        <v>133</v>
      </c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80E8B-C82B-4942-AA33-60F91D74A691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98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99</v>
      </c>
    </row>
    <row r="4" spans="1:2" x14ac:dyDescent="0.15">
      <c r="A4" t="s">
        <v>49</v>
      </c>
      <c r="B4" s="15">
        <v>44326</v>
      </c>
    </row>
    <row r="5" spans="1:2" x14ac:dyDescent="0.15">
      <c r="A5" s="16" t="s">
        <v>50</v>
      </c>
      <c r="B5" s="17">
        <f>B4+1</f>
        <v>44327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44334</v>
      </c>
    </row>
    <row r="8" spans="1:2" x14ac:dyDescent="0.15">
      <c r="A8" s="24" t="s">
        <v>53</v>
      </c>
      <c r="B8" s="24">
        <v>5</v>
      </c>
    </row>
    <row r="9" spans="1:2" ht="16" x14ac:dyDescent="0.2">
      <c r="A9" s="24" t="s">
        <v>54</v>
      </c>
      <c r="B9" s="7" t="s">
        <v>138</v>
      </c>
    </row>
    <row r="13" spans="1:2" x14ac:dyDescent="0.15">
      <c r="A13" t="s">
        <v>15</v>
      </c>
      <c r="B13" s="14" t="s">
        <v>100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TGbc Agenda</vt:lpstr>
      <vt:lpstr>Submissions</vt:lpstr>
      <vt:lpstr>Sheet1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2021-05-14T13:03:40Z</dcterms:modified>
  <cp:category/>
</cp:coreProperties>
</file>