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2.4 TGaz Edits\"/>
    </mc:Choice>
  </mc:AlternateContent>
  <bookViews>
    <workbookView xWindow="0" yWindow="0" windowWidth="20352" windowHeight="8148"/>
  </bookViews>
  <sheets>
    <sheet name="Summary Stats" sheetId="1" r:id="rId1"/>
    <sheet name="CID Leaderboard" sheetId="2" r:id="rId2"/>
    <sheet name="Motions" sheetId="3" r:id="rId3"/>
    <sheet name="New + changed CID Requests" sheetId="4" r:id="rId4"/>
  </sheets>
  <calcPr calcId="162913"/>
</workbook>
</file>

<file path=xl/calcChain.xml><?xml version="1.0" encoding="utf-8"?>
<calcChain xmlns="http://schemas.openxmlformats.org/spreadsheetml/2006/main">
  <c r="C15" i="1" l="1"/>
  <c r="C16" i="1"/>
  <c r="C14" i="1"/>
  <c r="G72" i="3"/>
  <c r="H3" i="2" l="1"/>
  <c r="I5" i="1" l="1"/>
  <c r="I6" i="1"/>
  <c r="G20" i="2"/>
  <c r="H4" i="1" s="1"/>
  <c r="H4" i="2"/>
  <c r="H5" i="2"/>
  <c r="H6" i="2"/>
  <c r="H10" i="2"/>
  <c r="H8" i="2"/>
  <c r="H9" i="2"/>
  <c r="H11" i="2"/>
  <c r="H12" i="2"/>
  <c r="H13" i="2"/>
  <c r="H14" i="2"/>
  <c r="H15" i="2"/>
  <c r="H16" i="2"/>
  <c r="H17" i="2"/>
  <c r="H18" i="2"/>
  <c r="H19" i="2"/>
  <c r="H7" i="2"/>
  <c r="F16" i="1" l="1"/>
  <c r="E15" i="1"/>
  <c r="G16" i="1"/>
  <c r="H16" i="1" s="1"/>
  <c r="G4" i="1"/>
  <c r="F20" i="2"/>
  <c r="I72" i="3"/>
  <c r="E14" i="1" s="1"/>
  <c r="K4" i="1" l="1"/>
  <c r="K20" i="2" l="1"/>
  <c r="H72" i="3"/>
  <c r="I20" i="2" l="1"/>
  <c r="E20" i="2" l="1"/>
  <c r="F4" i="1" s="1"/>
  <c r="D20" i="2"/>
  <c r="E4" i="1" s="1"/>
  <c r="C20" i="2"/>
  <c r="D4" i="1" s="1"/>
  <c r="J14" i="2"/>
  <c r="J13" i="2"/>
  <c r="J15" i="2"/>
  <c r="J19" i="2"/>
  <c r="J17" i="2"/>
  <c r="J16" i="2"/>
  <c r="J7" i="2"/>
  <c r="J18" i="2"/>
  <c r="J11" i="2"/>
  <c r="J12" i="2"/>
  <c r="J9" i="2"/>
  <c r="J8" i="2"/>
  <c r="J10" i="2"/>
  <c r="J6" i="2"/>
  <c r="B5" i="2"/>
  <c r="J5" i="2" s="1"/>
  <c r="B4" i="2"/>
  <c r="B20" i="2" s="1"/>
  <c r="J3" i="2"/>
  <c r="I4" i="1" l="1"/>
  <c r="D15" i="1"/>
  <c r="J5" i="1"/>
  <c r="J4" i="2"/>
  <c r="J20" i="2" s="1"/>
  <c r="G15" i="1" l="1"/>
  <c r="H15" i="1" s="1"/>
  <c r="F15" i="1"/>
  <c r="J4" i="1"/>
  <c r="D14" i="1"/>
  <c r="F14" i="1" s="1"/>
  <c r="H20" i="2"/>
  <c r="D10" i="1" l="1"/>
  <c r="E10" i="1"/>
  <c r="C10" i="1"/>
  <c r="G14" i="1"/>
  <c r="H14" i="1" s="1"/>
</calcChain>
</file>

<file path=xl/comments1.xml><?xml version="1.0" encoding="utf-8"?>
<comments xmlns="http://schemas.openxmlformats.org/spreadsheetml/2006/main">
  <authors>
    <author>Microsoft Office User</author>
  </authors>
  <commentList>
    <comment ref="C15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18 of these are really technical and have been assigned to others.
</t>
        </r>
      </text>
    </comment>
    <comment ref="E15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 draft and due to be strawpolled soon (straightforward editiorial - and reversible if necessary)
</t>
        </r>
      </text>
    </comment>
  </commentList>
</comments>
</file>

<file path=xl/sharedStrings.xml><?xml version="1.0" encoding="utf-8"?>
<sst xmlns="http://schemas.openxmlformats.org/spreadsheetml/2006/main" count="449" uniqueCount="286">
  <si>
    <t>Comment Type</t>
  </si>
  <si>
    <t>Ballot Total</t>
  </si>
  <si>
    <t>JAN</t>
  </si>
  <si>
    <t>MAY</t>
  </si>
  <si>
    <t>JUN</t>
  </si>
  <si>
    <t>JUL</t>
  </si>
  <si>
    <t>TOTAL Motioned</t>
  </si>
  <si>
    <t>TODO Detail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</si>
  <si>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</si>
  <si>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</si>
  <si>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</si>
  <si>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</si>
  <si>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</si>
  <si>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</si>
  <si>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</si>
  <si>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</si>
  <si>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</si>
  <si>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</si>
  <si>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</si>
  <si>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</si>
  <si>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</si>
  <si>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</si>
  <si>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</si>
  <si>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</si>
  <si>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</si>
  <si>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</si>
  <si>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</si>
  <si>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</si>
  <si>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</si>
  <si>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</si>
  <si>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</si>
  <si>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</si>
  <si>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</si>
  <si>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</si>
  <si>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</si>
  <si>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</si>
  <si>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</si>
  <si>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</si>
  <si>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</si>
  <si>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</si>
  <si>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Ed</t>
  </si>
  <si>
    <t>DOC #</t>
  </si>
  <si>
    <t>AUTHORS</t>
  </si>
  <si>
    <t>NOTES</t>
  </si>
  <si>
    <t>#Ed CIDs</t>
  </si>
  <si>
    <t>#Tech CIDs</t>
  </si>
  <si>
    <t>CIDs</t>
  </si>
  <si>
    <t>202005-01</t>
  </si>
  <si>
    <t>140r0</t>
  </si>
  <si>
    <t>Interim Meeting MInutes 13-17th Jan (Irvine)</t>
  </si>
  <si>
    <t>N/A</t>
  </si>
  <si>
    <t>202005-02</t>
  </si>
  <si>
    <t>249r0</t>
  </si>
  <si>
    <t>Telecon MInutes 8th Jan</t>
  </si>
  <si>
    <t>202005-03</t>
  </si>
  <si>
    <t>251r0</t>
  </si>
  <si>
    <t>Telecon MInutes Jan-Feb</t>
  </si>
  <si>
    <t>202005-04</t>
  </si>
  <si>
    <t>419r1</t>
  </si>
  <si>
    <t>Ad Hoc Meeting Minutes March</t>
  </si>
  <si>
    <t>202005-05</t>
  </si>
  <si>
    <t>592r0</t>
  </si>
  <si>
    <t>Telecon MInutes April</t>
  </si>
  <si>
    <t>202005-06</t>
  </si>
  <si>
    <t>159r1</t>
  </si>
  <si>
    <t>202005-07</t>
  </si>
  <si>
    <t>256r1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</si>
  <si>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</si>
  <si>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</si>
  <si>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</si>
  <si>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</si>
  <si>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</si>
  <si>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</si>
  <si>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</si>
  <si>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</si>
  <si>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 xml:space="preserve">3503, 3504, 3193, 3009, 3101, 3192, 3848, 3894, 3010, 3011, 3222, 3431 and 3710, </t>
  </si>
  <si>
    <t>202005-11</t>
  </si>
  <si>
    <t>368r2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</si>
  <si>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</si>
  <si>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</si>
  <si>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</si>
  <si>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</si>
  <si>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</si>
  <si>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</si>
  <si>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</si>
  <si>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</si>
  <si>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</si>
  <si>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</si>
  <si>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CCW</t>
  </si>
  <si>
    <t>642r0</t>
  </si>
  <si>
    <t>ChaoChun / Roy Want</t>
  </si>
  <si>
    <t>202006-05</t>
  </si>
  <si>
    <t>641r0</t>
  </si>
  <si>
    <t>202006-06</t>
  </si>
  <si>
    <t>707r3</t>
  </si>
  <si>
    <t>New Tech Contribution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</si>
  <si>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</si>
  <si>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</si>
  <si>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</si>
  <si>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</si>
  <si>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</si>
  <si>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</si>
  <si>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</si>
  <si>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</si>
  <si>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</si>
  <si>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</si>
  <si>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</si>
  <si>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</si>
  <si>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3357 and 3523</t>
  </si>
  <si>
    <t>202007-01</t>
  </si>
  <si>
    <t>1043r0</t>
  </si>
  <si>
    <t>Assaf Kasher / Roy Want</t>
  </si>
  <si>
    <t>Telecon Minutes May-July</t>
  </si>
  <si>
    <t>202007-02</t>
  </si>
  <si>
    <t>800r1</t>
  </si>
  <si>
    <t>Ganesh Vankatesan</t>
  </si>
  <si>
    <t>3232 and 3440</t>
  </si>
  <si>
    <t>202007-03</t>
  </si>
  <si>
    <t>889r3</t>
  </si>
  <si>
    <t>New Tech Contribution: Note r4 exists</t>
  </si>
  <si>
    <t>202007-04</t>
  </si>
  <si>
    <t>698r2</t>
  </si>
  <si>
    <r>
      <t xml:space="preserve">3829, </t>
    </r>
    <r>
      <rPr>
        <b/>
        <sz val="11"/>
        <color rgb="FF00B050"/>
        <rFont val="Arial"/>
        <family val="2"/>
      </rPr>
      <t>3511</t>
    </r>
    <r>
      <rPr>
        <sz val="11"/>
        <color rgb="FF000000"/>
        <rFont val="Arial"/>
        <family val="2"/>
      </rPr>
      <t>, 3630, 3708, 3709 and 3716</t>
    </r>
  </si>
  <si>
    <r>
      <t xml:space="preserve">Removed </t>
    </r>
    <r>
      <rPr>
        <b/>
        <sz val="10"/>
        <color rgb="FF000000"/>
        <rFont val="Arial"/>
        <family val="2"/>
      </rPr>
      <t>3242</t>
    </r>
    <r>
      <rPr>
        <sz val="10"/>
        <color rgb="FF000000"/>
        <rFont val="Arial"/>
        <family val="2"/>
      </rPr>
      <t xml:space="preserve"> as no resolution in </t>
    </r>
    <r>
      <rPr>
        <b/>
        <sz val="10"/>
        <color rgb="FF000000"/>
        <rFont val="Arial"/>
        <family val="2"/>
      </rPr>
      <t>368r2</t>
    </r>
    <r>
      <rPr>
        <sz val="10"/>
        <color rgb="FF000000"/>
        <rFont val="Arial"/>
        <family val="2"/>
      </rPr>
      <t xml:space="preserve"> </t>
    </r>
  </si>
  <si>
    <r>
      <t>3115, (</t>
    </r>
    <r>
      <rPr>
        <b/>
        <sz val="11"/>
        <color rgb="FFFF0000"/>
        <rFont val="Arial"/>
        <family val="2"/>
      </rPr>
      <t>3242</t>
    </r>
    <r>
      <rPr>
        <sz val="11"/>
        <color rgb="FF000000"/>
        <rFont val="Arial"/>
        <family val="2"/>
      </rPr>
      <t>), 3719, 3701, 3702, 3906, 3703, 3705, 3706, 3707, 3711, 3712, 3685, 3686, 3713, 3657, 3714, 3715, 3247 and 3907</t>
    </r>
  </si>
  <si>
    <r>
      <t xml:space="preserve">Use </t>
    </r>
    <r>
      <rPr>
        <b/>
        <sz val="10"/>
        <rFont val="Arial"/>
        <family val="2"/>
      </rPr>
      <t>3511</t>
    </r>
    <r>
      <rPr>
        <sz val="10"/>
        <rFont val="Arial"/>
        <family val="2"/>
      </rPr>
      <t xml:space="preserve"> (2nd occurrence), from this motion, as final.</t>
    </r>
  </si>
  <si>
    <t>TOTAL Motions</t>
  </si>
  <si>
    <t>Total Assigned</t>
  </si>
  <si>
    <t>Total Outstanding</t>
  </si>
  <si>
    <t>Editorials -&gt; Tech CIDS</t>
  </si>
  <si>
    <t>Count</t>
  </si>
  <si>
    <t>202001-01</t>
  </si>
  <si>
    <t>1898r0</t>
  </si>
  <si>
    <t>November Ad Hoc Minutes</t>
  </si>
  <si>
    <t>202001-02</t>
  </si>
  <si>
    <t>2005r0</t>
  </si>
  <si>
    <t>November Minutes</t>
  </si>
  <si>
    <t>202001-03</t>
  </si>
  <si>
    <t>202001-04</t>
  </si>
  <si>
    <t>3079, 3080, 3208, 3081, 3210, 3082, 3089, 3090, 3091, 3092 and 3093</t>
  </si>
  <si>
    <t>202001-05</t>
  </si>
  <si>
    <t>3067, 3068, 3181, 3186 and 3938</t>
  </si>
  <si>
    <t>202001-06</t>
  </si>
  <si>
    <t>202001-07</t>
  </si>
  <si>
    <t>3823, 3832, 3936</t>
  </si>
  <si>
    <t>202001-08</t>
  </si>
  <si>
    <t>3580, 3581, 3585, 3169, 3586, 3314, 3483, 3915, 3984, 3425, 3853, 3032, 3033, 3436, 3437 and 3438</t>
  </si>
  <si>
    <t>202001-09</t>
  </si>
  <si>
    <t>Ad hoc scheduling</t>
  </si>
  <si>
    <t>202001-10</t>
  </si>
  <si>
    <t>3440, 3441, 3490, 3034, 3035, 3231 and 3840</t>
  </si>
  <si>
    <t>202001-11</t>
  </si>
  <si>
    <t>3664, 3985, 3669, 3672, 3675, 3688, 3689, 3692, 3693, 3695, 3697, 3698, 3699 and 3470</t>
  </si>
  <si>
    <t>Action</t>
  </si>
  <si>
    <t>DONE</t>
  </si>
  <si>
    <t>JUNE</t>
  </si>
  <si>
    <t>JULY</t>
  </si>
  <si>
    <t>NEW</t>
  </si>
  <si>
    <t>121r0</t>
  </si>
  <si>
    <t>118r1</t>
  </si>
  <si>
    <t>137r3</t>
  </si>
  <si>
    <t xml:space="preserve">126r2 </t>
  </si>
  <si>
    <t xml:space="preserve">167r1 </t>
  </si>
  <si>
    <t xml:space="preserve">183r1 </t>
  </si>
  <si>
    <t xml:space="preserve">198r2 </t>
  </si>
  <si>
    <t xml:space="preserve">154r2 </t>
  </si>
  <si>
    <t>Ali Raissinia</t>
  </si>
  <si>
    <t>CID 3357, 3523 are Editorial</t>
  </si>
  <si>
    <t>DBv7  assign 3011 to Christian Berger (motioned)</t>
  </si>
  <si>
    <r>
      <t xml:space="preserve">3862, 3878, </t>
    </r>
    <r>
      <rPr>
        <u/>
        <sz val="11"/>
        <color rgb="FF000000"/>
        <rFont val="Arial"/>
        <family val="2"/>
      </rPr>
      <t>3892</t>
    </r>
    <r>
      <rPr>
        <sz val="11"/>
        <color rgb="FF000000"/>
        <rFont val="Arial"/>
        <family val="2"/>
      </rPr>
      <t>, 3854, 3489,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3511</t>
    </r>
    <r>
      <rPr>
        <sz val="11"/>
        <color theme="1"/>
        <rFont val="Arial"/>
        <family val="2"/>
      </rPr>
      <t>)</t>
    </r>
    <r>
      <rPr>
        <sz val="11"/>
        <color rgb="FF000000"/>
        <rFont val="Arial"/>
        <family val="2"/>
      </rPr>
      <t>, 3533, 3535, 3566 and 3592</t>
    </r>
  </si>
  <si>
    <t xml:space="preserve">DBv7  assign 3892 from Qinghua to Jonathan Segev ( motioned) </t>
  </si>
  <si>
    <t>CID</t>
  </si>
  <si>
    <t>FROM</t>
  </si>
  <si>
    <t>TO</t>
  </si>
  <si>
    <t>Ali Raissina</t>
  </si>
  <si>
    <t>Motioned</t>
  </si>
  <si>
    <t>Not Motioned</t>
  </si>
  <si>
    <t>n/a</t>
  </si>
  <si>
    <t>STATUS</t>
  </si>
  <si>
    <t xml:space="preserve"> CORRECT OR REASSIGN</t>
  </si>
  <si>
    <t>CID 3357, 3523 were motioned but are Editorial, and not listed here.</t>
  </si>
  <si>
    <t>16 of which are not assigned</t>
  </si>
  <si>
    <t>CID 3130 motioned by Ali Raissinia, CID 3271 reassigned to dibakar,  CID3269 to Qinghua</t>
  </si>
  <si>
    <t>17v7 outstanding</t>
  </si>
  <si>
    <r>
      <t xml:space="preserve">3163, 3164, 3561, 3563, 3564, 3165, 3166, 3167, </t>
    </r>
    <r>
      <rPr>
        <u/>
        <sz val="11"/>
        <color rgb="FF000000"/>
        <rFont val="Arial"/>
        <family val="2"/>
      </rPr>
      <t>3565</t>
    </r>
    <r>
      <rPr>
        <sz val="11"/>
        <color rgb="FF000000"/>
        <rFont val="Arial"/>
        <family val="2"/>
      </rPr>
      <t>, 3572, 3577, 3583 and 3439</t>
    </r>
  </si>
  <si>
    <t>Motioned 202001-06</t>
  </si>
  <si>
    <t>CID 3565 (motioned)  now correctly assigned to Ganesh</t>
  </si>
  <si>
    <t>CID 3011 (motioned) now correctly assigned to Christian</t>
  </si>
  <si>
    <t>RECENT CORRECTIONS (8/25)</t>
  </si>
  <si>
    <t>CID 3892 is now correctly assigned to JS (is motioned) NOT Qinghua</t>
  </si>
  <si>
    <t>2 completed by editor which were really editorial</t>
  </si>
  <si>
    <t>202008-01</t>
  </si>
  <si>
    <t>202008-02</t>
  </si>
  <si>
    <t>202008-03</t>
  </si>
  <si>
    <t>202008-04</t>
  </si>
  <si>
    <t>Minutes Plenary Meetings May - July</t>
  </si>
  <si>
    <t>Minutes Telecon July 15th</t>
  </si>
  <si>
    <t>847r0</t>
  </si>
  <si>
    <t>1195r0</t>
  </si>
  <si>
    <t>963r2</t>
  </si>
  <si>
    <t>1106r0</t>
  </si>
  <si>
    <t>New Technical Contribution</t>
  </si>
  <si>
    <t>new</t>
  </si>
  <si>
    <t>&lt;CCW 434 CID Editorial Batch from January&gt;</t>
  </si>
  <si>
    <t>#STRAW</t>
  </si>
  <si>
    <t>3094,3095, 3212, 3941, 3618, 3762, 3764, and 3825</t>
  </si>
  <si>
    <t>3510 and 3361</t>
  </si>
  <si>
    <t>1143r1</t>
  </si>
  <si>
    <t>3758, 3844, 3854, 3855, 3860, 3862, 3863, and 3867</t>
  </si>
  <si>
    <t>1257r1</t>
  </si>
  <si>
    <t>3281 and 3387</t>
  </si>
  <si>
    <t>1196r2</t>
  </si>
  <si>
    <t>STRAWPOLLED ONLY</t>
  </si>
  <si>
    <t>TODO</t>
  </si>
  <si>
    <t>Remaining to Motion</t>
  </si>
  <si>
    <t>ASSIGNED</t>
  </si>
  <si>
    <t>TODO - Strawpolls</t>
  </si>
  <si>
    <t>PLAN for D3.0</t>
  </si>
  <si>
    <t>Done - but not motioned</t>
  </si>
  <si>
    <t>Technical CIDS</t>
  </si>
  <si>
    <t>Editorial CIDs</t>
  </si>
  <si>
    <t>General CIDs</t>
  </si>
  <si>
    <t>21 of which are not assigned</t>
  </si>
  <si>
    <t>3310, 3311</t>
  </si>
  <si>
    <t>Dibajar Das</t>
  </si>
  <si>
    <t xml:space="preserve">Erik Lindskog </t>
  </si>
  <si>
    <t>SUMMAY</t>
  </si>
  <si>
    <t>TECH</t>
  </si>
  <si>
    <t>SEPT</t>
  </si>
  <si>
    <t>Editor</t>
  </si>
  <si>
    <t>3568, 3658</t>
  </si>
  <si>
    <t>(From prior 434 batch)</t>
  </si>
  <si>
    <t>80 (RW - Ready) + 18-2 (reassigned Tech) + 14 (not assigned)</t>
  </si>
  <si>
    <t>202009-01</t>
  </si>
  <si>
    <t>202009-02</t>
  </si>
  <si>
    <t>202009-03</t>
  </si>
  <si>
    <t>202009-04</t>
  </si>
  <si>
    <t>202009-05</t>
  </si>
  <si>
    <t>202009-06</t>
  </si>
  <si>
    <t>202009-07</t>
  </si>
  <si>
    <t>202009-08</t>
  </si>
  <si>
    <t>202009-09</t>
  </si>
  <si>
    <t>202009-10</t>
  </si>
  <si>
    <t>202009-11</t>
  </si>
  <si>
    <t>202009-12</t>
  </si>
  <si>
    <t>202009-13</t>
  </si>
  <si>
    <t>202009-14</t>
  </si>
  <si>
    <t>202009-15</t>
  </si>
  <si>
    <t>1186r0</t>
  </si>
  <si>
    <t>1189r3</t>
  </si>
  <si>
    <t>1208r1</t>
  </si>
  <si>
    <t>1219r3</t>
  </si>
  <si>
    <t>3008, 3884, 3011, 3019, 3105, 3242, 3671, 3119, 4019, 3267, 3268, 3986 and 3987</t>
  </si>
  <si>
    <t>1225r4</t>
  </si>
  <si>
    <t>3132, 3304, 3319, 3388, 3399, 3404, 3453, 3460, 3461, 3520, 3650, 3839, 3974, 3975 and 3988</t>
  </si>
  <si>
    <t>Vice Chair affirmation</t>
  </si>
  <si>
    <t>1020r8</t>
  </si>
  <si>
    <t>3103, 3020, 3830, 3336, 3045, 3143, 3857 and 3337</t>
  </si>
  <si>
    <t>Timeline commit</t>
  </si>
  <si>
    <t>1487r4</t>
  </si>
  <si>
    <t>3858, 3307, 3052, 3053, 3874, 3558, 3554, 3555, 3556, 3655, 3654, 3659, 3800, 3801, 3808, 3165, 3166, 3890, 3891, 3308, 3309, 3547, 3548, 3789, 3790 and 3791</t>
  </si>
  <si>
    <t>1308r0</t>
  </si>
  <si>
    <t>1209r3</t>
  </si>
  <si>
    <t>1394r1</t>
  </si>
  <si>
    <t>D3.0 R. Ballot 11/20</t>
  </si>
  <si>
    <t>Proposed number of Tech CIDs</t>
  </si>
  <si>
    <t>Editorials x 434</t>
  </si>
  <si>
    <t>3127, 3299, 3814, 3816, 3116, 3543, 3544, and 3537</t>
  </si>
  <si>
    <t>STRAWPOLL</t>
  </si>
  <si>
    <t>1392r2</t>
  </si>
  <si>
    <t>1393r1</t>
  </si>
  <si>
    <t>3896, and 3999</t>
  </si>
  <si>
    <t>3594, 3599, 3600, 3904, 3601, 3603, 3605, 3608, 3621, 3622, 3624, 3628, 3683, 3813, 3815, and 3861</t>
  </si>
  <si>
    <t>1410r0</t>
  </si>
  <si>
    <t>Roy  Want</t>
  </si>
  <si>
    <t>Editorial CIDs x 80</t>
  </si>
  <si>
    <t>1245r3</t>
  </si>
  <si>
    <t>&lt;80 Editorials - see doc&gt;</t>
  </si>
  <si>
    <t>1502r3</t>
  </si>
  <si>
    <t>3052, 3053, 3874, 3557, 3656, 3804, 3301, 3152, 3841, and 3310</t>
  </si>
  <si>
    <t>340r8</t>
  </si>
  <si>
    <t>1553r1</t>
  </si>
  <si>
    <t>3066, 3760, 3842, 3843, 3912, 3913, 3914, 3771, 3777, 3778, 3779, 3780, 3782, 3783, 3625, and 3768</t>
  </si>
  <si>
    <t>3000, 3018, 3054, 3055, 3056, 3057, 3058, 3059, 3060, 3061, 3153, 3154, and 3175</t>
  </si>
  <si>
    <t>3266(Ed)  and 3895</t>
  </si>
  <si>
    <t>CID RESOLUTION STATUS 2020-10-07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</si>
</sst>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CC000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1"/>
      <color rgb="FFFF0000"/>
      <name val="Times New Roman"/>
      <family val="1"/>
    </font>
    <font>
      <sz val="10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u/>
      <sz val="11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70C0"/>
      <name val="Arial"/>
      <family val="2"/>
    </font>
    <font>
      <b/>
      <sz val="10"/>
      <color theme="4"/>
      <name val="Arial"/>
      <family val="2"/>
    </font>
    <font>
      <b/>
      <sz val="10"/>
      <color theme="7"/>
      <name val="Arial"/>
      <family val="2"/>
    </font>
    <font>
      <b/>
      <sz val="10"/>
      <color theme="7"/>
      <name val="Arial"/>
      <family val="2"/>
      <scheme val="minor"/>
    </font>
    <font>
      <sz val="10"/>
      <color theme="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5" fillId="7" borderId="1" xfId="0" applyFont="1" applyFill="1" applyBorder="1" applyAlignment="1"/>
    <xf numFmtId="0" fontId="5" fillId="6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7" fillId="0" borderId="0" xfId="0" applyFont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5" fillId="7" borderId="4" xfId="0" applyFont="1" applyFill="1" applyBorder="1" applyAlignment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5" xfId="0" applyFont="1" applyBorder="1" applyAlignment="1"/>
    <xf numFmtId="0" fontId="5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0" xfId="0" applyFont="1" applyAlignment="1"/>
    <xf numFmtId="0" fontId="1" fillId="0" borderId="6" xfId="0" applyFont="1" applyFill="1" applyBorder="1" applyAlignment="1"/>
    <xf numFmtId="0" fontId="0" fillId="8" borderId="0" xfId="0" applyFont="1" applyFill="1" applyAlignment="1"/>
    <xf numFmtId="0" fontId="17" fillId="9" borderId="7" xfId="0" applyFont="1" applyFill="1" applyBorder="1" applyAlignment="1"/>
    <xf numFmtId="0" fontId="17" fillId="9" borderId="8" xfId="0" applyFont="1" applyFill="1" applyBorder="1" applyAlignment="1"/>
    <xf numFmtId="0" fontId="17" fillId="9" borderId="9" xfId="0" applyFont="1" applyFill="1" applyBorder="1" applyAlignment="1"/>
    <xf numFmtId="0" fontId="0" fillId="1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10" borderId="12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16" fontId="0" fillId="0" borderId="0" xfId="0" applyNumberFormat="1" applyFont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8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0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19" fillId="0" borderId="0" xfId="0" applyFont="1" applyFill="1" applyBorder="1"/>
    <xf numFmtId="0" fontId="20" fillId="11" borderId="0" xfId="0" applyFont="1" applyFill="1" applyAlignmen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12" fillId="0" borderId="0" xfId="0" applyFont="1" applyBorder="1" applyAlignment="1"/>
    <xf numFmtId="0" fontId="2" fillId="0" borderId="0" xfId="0" applyFont="1" applyBorder="1" applyAlignment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11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15" fillId="0" borderId="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/>
    <xf numFmtId="0" fontId="1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10" fillId="0" borderId="0" xfId="0" applyFont="1" applyFill="1" applyBorder="1"/>
    <xf numFmtId="0" fontId="17" fillId="11" borderId="0" xfId="0" applyFont="1" applyFill="1" applyAlignment="1"/>
    <xf numFmtId="0" fontId="17" fillId="11" borderId="0" xfId="0" applyFont="1" applyFill="1" applyBorder="1" applyAlignment="1"/>
    <xf numFmtId="0" fontId="0" fillId="11" borderId="0" xfId="0" applyFont="1" applyFill="1" applyAlignment="1"/>
    <xf numFmtId="0" fontId="0" fillId="0" borderId="0" xfId="0" applyFont="1" applyAlignment="1">
      <alignment horizontal="left"/>
    </xf>
    <xf numFmtId="0" fontId="17" fillId="11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20" fillId="11" borderId="0" xfId="0" applyFont="1" applyFill="1" applyBorder="1" applyAlignment="1"/>
    <xf numFmtId="0" fontId="20" fillId="11" borderId="15" xfId="0" applyFont="1" applyFill="1" applyBorder="1" applyAlignment="1"/>
    <xf numFmtId="0" fontId="0" fillId="0" borderId="16" xfId="0" applyFont="1" applyBorder="1" applyAlignment="1"/>
    <xf numFmtId="0" fontId="0" fillId="0" borderId="13" xfId="0" applyFont="1" applyBorder="1" applyAlignment="1"/>
    <xf numFmtId="0" fontId="20" fillId="11" borderId="13" xfId="0" applyFont="1" applyFill="1" applyBorder="1" applyAlignment="1"/>
    <xf numFmtId="0" fontId="2" fillId="6" borderId="4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17" fillId="9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1" xfId="0" applyFont="1" applyBorder="1" applyAlignment="1"/>
    <xf numFmtId="0" fontId="0" fillId="0" borderId="14" xfId="0" applyFont="1" applyBorder="1" applyAlignment="1"/>
    <xf numFmtId="0" fontId="25" fillId="0" borderId="0" xfId="0" applyFont="1" applyBorder="1" applyAlignment="1"/>
    <xf numFmtId="0" fontId="15" fillId="8" borderId="0" xfId="0" applyFont="1" applyFill="1" applyBorder="1" applyAlignment="1">
      <alignment horizontal="left"/>
    </xf>
    <xf numFmtId="0" fontId="11" fillId="8" borderId="0" xfId="0" applyFont="1" applyFill="1" applyBorder="1"/>
    <xf numFmtId="0" fontId="11" fillId="8" borderId="0" xfId="0" applyFont="1" applyFill="1" applyBorder="1" applyAlignment="1">
      <alignment vertical="center"/>
    </xf>
    <xf numFmtId="0" fontId="0" fillId="8" borderId="0" xfId="0" applyFill="1" applyBorder="1"/>
    <xf numFmtId="0" fontId="26" fillId="0" borderId="0" xfId="0" applyFont="1" applyBorder="1" applyAlignment="1"/>
    <xf numFmtId="3" fontId="10" fillId="0" borderId="0" xfId="0" applyNumberFormat="1" applyFont="1" applyAlignment="1"/>
    <xf numFmtId="0" fontId="27" fillId="0" borderId="0" xfId="0" applyFont="1" applyBorder="1" applyAlignment="1"/>
    <xf numFmtId="1" fontId="1" fillId="0" borderId="2" xfId="0" applyNumberFormat="1" applyFont="1" applyBorder="1" applyAlignment="1">
      <alignment wrapText="1"/>
    </xf>
    <xf numFmtId="0" fontId="28" fillId="0" borderId="0" xfId="0" applyFont="1" applyFill="1" applyBorder="1"/>
    <xf numFmtId="0" fontId="11" fillId="8" borderId="0" xfId="0" applyFont="1" applyFill="1" applyAlignment="1">
      <alignment horizontal="left"/>
    </xf>
    <xf numFmtId="0" fontId="2" fillId="8" borderId="0" xfId="0" applyFont="1" applyFill="1" applyAlignment="1">
      <alignment horizontal="left"/>
    </xf>
    <xf numFmtId="0" fontId="11" fillId="8" borderId="0" xfId="0" applyFont="1" applyFill="1" applyAlignment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0" fontId="29" fillId="0" borderId="0" xfId="0" applyFont="1" applyAlignment="1"/>
    <xf numFmtId="0" fontId="11" fillId="10" borderId="0" xfId="0" applyFont="1" applyFill="1" applyAlignment="1"/>
    <xf numFmtId="0" fontId="2" fillId="10" borderId="0" xfId="0" applyFont="1" applyFill="1" applyAlignment="1">
      <alignment horizontal="left"/>
    </xf>
    <xf numFmtId="0" fontId="7" fillId="0" borderId="0" xfId="0" applyFont="1" applyBorder="1" applyAlignment="1"/>
    <xf numFmtId="0" fontId="9" fillId="0" borderId="0" xfId="0" applyFont="1" applyAlignment="1"/>
    <xf numFmtId="0" fontId="11" fillId="12" borderId="0" xfId="0" applyFont="1" applyFill="1" applyAlignment="1"/>
    <xf numFmtId="0" fontId="11" fillId="12" borderId="0" xfId="0" applyFont="1" applyFill="1" applyAlignment="1">
      <alignment horizontal="left"/>
    </xf>
    <xf numFmtId="0" fontId="1" fillId="0" borderId="17" xfId="0" applyFont="1" applyBorder="1" applyAlignment="1"/>
    <xf numFmtId="0" fontId="9" fillId="0" borderId="17" xfId="0" applyFont="1" applyBorder="1" applyAlignment="1"/>
    <xf numFmtId="0" fontId="20" fillId="11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 (120)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Leaderboard'!$A$3:$A$19</c:f>
              <c:strCache>
                <c:ptCount val="17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Erik Lindskog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Niranjan Grandhe</c:v>
                </c:pt>
                <c:pt idx="8">
                  <c:v>Feng Jiang</c:v>
                </c:pt>
                <c:pt idx="9">
                  <c:v>Ali Rasissini</c:v>
                </c:pt>
                <c:pt idx="10">
                  <c:v>ChaoChun</c:v>
                </c:pt>
                <c:pt idx="11">
                  <c:v>Roy Want</c:v>
                </c:pt>
                <c:pt idx="12">
                  <c:v>Jerome Henry</c:v>
                </c:pt>
                <c:pt idx="13">
                  <c:v>Qi Wang</c:v>
                </c:pt>
                <c:pt idx="14">
                  <c:v>Yongho Seok</c:v>
                </c:pt>
                <c:pt idx="15">
                  <c:v>Qinghua Li</c:v>
                </c:pt>
                <c:pt idx="16">
                  <c:v>Girish Madpuwar</c:v>
                </c:pt>
              </c:strCache>
            </c:strRef>
          </c:cat>
          <c:val>
            <c:numRef>
              <c:f>'CID Leaderboard'!$H$3:$H$19</c:f>
              <c:numCache>
                <c:formatCode>General</c:formatCode>
                <c:ptCount val="17"/>
                <c:pt idx="0">
                  <c:v>61</c:v>
                </c:pt>
                <c:pt idx="1">
                  <c:v>38</c:v>
                </c:pt>
                <c:pt idx="2">
                  <c:v>37</c:v>
                </c:pt>
                <c:pt idx="3">
                  <c:v>35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23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Leaderboard'!$A$3:$A$19</c:f>
              <c:strCache>
                <c:ptCount val="17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Erik Lindskog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Niranjan Grandhe</c:v>
                </c:pt>
                <c:pt idx="8">
                  <c:v>Feng Jiang</c:v>
                </c:pt>
                <c:pt idx="9">
                  <c:v>Ali Rasissini</c:v>
                </c:pt>
                <c:pt idx="10">
                  <c:v>ChaoChun</c:v>
                </c:pt>
                <c:pt idx="11">
                  <c:v>Roy Want</c:v>
                </c:pt>
                <c:pt idx="12">
                  <c:v>Jerome Henry</c:v>
                </c:pt>
                <c:pt idx="13">
                  <c:v>Qi Wang</c:v>
                </c:pt>
                <c:pt idx="14">
                  <c:v>Yongho Seok</c:v>
                </c:pt>
                <c:pt idx="15">
                  <c:v>Qinghua Li</c:v>
                </c:pt>
                <c:pt idx="16">
                  <c:v>Girish Madpuwar</c:v>
                </c:pt>
              </c:strCache>
            </c:strRef>
          </c:cat>
          <c:val>
            <c:numRef>
              <c:f>'CID Leaderboard'!$I$3:$I$19</c:f>
              <c:numCache>
                <c:formatCode>General</c:formatCode>
                <c:ptCount val="17"/>
                <c:pt idx="0">
                  <c:v>63</c:v>
                </c:pt>
                <c:pt idx="1">
                  <c:v>44</c:v>
                </c:pt>
                <c:pt idx="2">
                  <c:v>76</c:v>
                </c:pt>
                <c:pt idx="3">
                  <c:v>63</c:v>
                </c:pt>
                <c:pt idx="4">
                  <c:v>44</c:v>
                </c:pt>
                <c:pt idx="5">
                  <c:v>31</c:v>
                </c:pt>
                <c:pt idx="6">
                  <c:v>39</c:v>
                </c:pt>
                <c:pt idx="7">
                  <c:v>24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14</c:v>
                </c:pt>
                <c:pt idx="15">
                  <c:v>16</c:v>
                </c:pt>
                <c:pt idx="1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</xdr:colOff>
      <xdr:row>21</xdr:row>
      <xdr:rowOff>188913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D32"/>
  <sheetViews>
    <sheetView tabSelected="1" zoomScale="91" zoomScaleNormal="91" workbookViewId="0">
      <selection activeCell="B30" sqref="B30"/>
    </sheetView>
  </sheetViews>
  <sheetFormatPr defaultColWidth="14.5" defaultRowHeight="15.75" customHeight="1" x14ac:dyDescent="0.4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20.109375" customWidth="1"/>
    <col min="6" max="6" width="18.5" customWidth="1"/>
    <col min="7" max="7" width="17.1640625" customWidth="1"/>
    <col min="8" max="8" width="14" customWidth="1"/>
    <col min="9" max="9" width="16" customWidth="1"/>
    <col min="10" max="10" width="16.33203125" customWidth="1"/>
    <col min="11" max="11" width="51" customWidth="1"/>
    <col min="12" max="12" width="46.33203125" customWidth="1"/>
  </cols>
  <sheetData>
    <row r="1" spans="1:30" ht="15.75" customHeight="1" x14ac:dyDescent="0.4">
      <c r="A1" s="1" t="s">
        <v>285</v>
      </c>
    </row>
    <row r="2" spans="1:30" ht="15.75" customHeight="1" x14ac:dyDescent="0.4">
      <c r="A2" s="2"/>
      <c r="K2" s="38"/>
      <c r="L2" s="38"/>
      <c r="M2" s="38"/>
      <c r="N2" s="38"/>
      <c r="O2" s="38"/>
      <c r="P2" s="38"/>
      <c r="Q2" s="38"/>
      <c r="R2" s="39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30" ht="15.75" customHeight="1" x14ac:dyDescent="0.4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" t="s">
        <v>12</v>
      </c>
      <c r="H3" s="3" t="s">
        <v>13</v>
      </c>
      <c r="I3" s="4" t="s">
        <v>6</v>
      </c>
      <c r="J3" s="3" t="s">
        <v>214</v>
      </c>
      <c r="K3" s="3" t="s">
        <v>218</v>
      </c>
      <c r="L3" s="4" t="s">
        <v>7</v>
      </c>
      <c r="M3" s="40"/>
      <c r="N3" s="40"/>
      <c r="O3" s="40"/>
      <c r="P3" s="40"/>
      <c r="Q3" s="40"/>
      <c r="R3" s="40"/>
      <c r="S3" s="40"/>
      <c r="T3" s="41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5.75" customHeight="1" x14ac:dyDescent="0.4">
      <c r="A4" s="5" t="s">
        <v>8</v>
      </c>
      <c r="B4" s="6">
        <v>460</v>
      </c>
      <c r="C4" s="7">
        <v>70</v>
      </c>
      <c r="D4" s="5">
        <f>'CID Leaderboard'!C20</f>
        <v>85</v>
      </c>
      <c r="E4" s="5">
        <f>'CID Leaderboard'!D20</f>
        <v>45</v>
      </c>
      <c r="F4" s="5">
        <f>'CID Leaderboard'!E20</f>
        <v>3</v>
      </c>
      <c r="G4" s="5">
        <f>'CID Leaderboard'!F20</f>
        <v>1</v>
      </c>
      <c r="H4" s="5">
        <f>'CID Leaderboard'!G20</f>
        <v>92</v>
      </c>
      <c r="I4" s="8">
        <f>SUM(C4:H4)</f>
        <v>296</v>
      </c>
      <c r="J4" s="9">
        <f>B4-I4</f>
        <v>164</v>
      </c>
      <c r="K4" s="110">
        <f>E14</f>
        <v>58</v>
      </c>
      <c r="L4" s="37" t="s">
        <v>222</v>
      </c>
      <c r="M4" s="38"/>
      <c r="N4" s="38"/>
      <c r="O4" s="38"/>
      <c r="P4" s="38"/>
      <c r="Q4" s="38"/>
      <c r="R4" s="38"/>
      <c r="S4" s="38"/>
      <c r="T4" s="38"/>
    </row>
    <row r="5" spans="1:30" ht="15.75" customHeight="1" x14ac:dyDescent="0.4">
      <c r="A5" s="5" t="s">
        <v>9</v>
      </c>
      <c r="B5" s="6">
        <v>546</v>
      </c>
      <c r="C5" s="7">
        <v>0</v>
      </c>
      <c r="D5" s="7">
        <v>434</v>
      </c>
      <c r="E5" s="7">
        <v>2</v>
      </c>
      <c r="F5" s="7">
        <v>0</v>
      </c>
      <c r="G5" s="7">
        <v>0</v>
      </c>
      <c r="H5" s="7">
        <v>0</v>
      </c>
      <c r="I5" s="8">
        <f t="shared" ref="I5:I6" si="0">SUM(C5:H5)</f>
        <v>436</v>
      </c>
      <c r="J5" s="9">
        <f>B5-I5</f>
        <v>110</v>
      </c>
      <c r="K5" s="110">
        <v>80</v>
      </c>
      <c r="L5" s="37" t="s">
        <v>232</v>
      </c>
      <c r="M5" s="42"/>
      <c r="N5" s="42"/>
      <c r="O5" s="42"/>
      <c r="P5" s="42"/>
      <c r="Q5" s="42"/>
      <c r="R5" s="42"/>
      <c r="S5" s="42"/>
      <c r="T5" s="42"/>
    </row>
    <row r="6" spans="1:30" ht="15.75" customHeight="1" x14ac:dyDescent="0.4">
      <c r="A6" s="5" t="s">
        <v>10</v>
      </c>
      <c r="B6" s="6">
        <v>16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8">
        <f t="shared" si="0"/>
        <v>0</v>
      </c>
      <c r="J6" s="11">
        <v>16</v>
      </c>
      <c r="K6" s="11">
        <v>0</v>
      </c>
      <c r="L6" s="10" t="s">
        <v>181</v>
      </c>
    </row>
    <row r="7" spans="1:30" ht="15.75" customHeight="1" x14ac:dyDescent="0.4">
      <c r="A7" s="5" t="s">
        <v>11</v>
      </c>
      <c r="B7" s="6">
        <v>1022</v>
      </c>
      <c r="C7" s="12"/>
      <c r="D7" s="12"/>
      <c r="E7" s="12"/>
      <c r="F7" s="12"/>
      <c r="G7" s="12"/>
      <c r="H7" s="12"/>
      <c r="I7" s="13"/>
      <c r="J7" s="13"/>
      <c r="K7" s="13"/>
      <c r="L7" s="13"/>
    </row>
    <row r="8" spans="1:30" ht="15.75" customHeight="1" x14ac:dyDescent="0.4">
      <c r="K8" s="2"/>
    </row>
    <row r="9" spans="1:30" ht="15.75" customHeight="1" x14ac:dyDescent="0.4">
      <c r="A9" s="14" t="s">
        <v>217</v>
      </c>
      <c r="B9" s="14" t="s">
        <v>12</v>
      </c>
      <c r="C9" s="14" t="s">
        <v>13</v>
      </c>
      <c r="D9" s="14" t="s">
        <v>14</v>
      </c>
      <c r="E9" s="14" t="s">
        <v>15</v>
      </c>
      <c r="F9" s="14" t="s">
        <v>16</v>
      </c>
      <c r="G9" s="14" t="s">
        <v>2</v>
      </c>
      <c r="H9" s="14" t="s">
        <v>17</v>
      </c>
      <c r="I9" s="14" t="s">
        <v>18</v>
      </c>
      <c r="J9" s="111"/>
      <c r="L9" s="15"/>
    </row>
    <row r="10" spans="1:30" ht="17.05" customHeight="1" x14ac:dyDescent="0.4">
      <c r="A10" s="16" t="s">
        <v>265</v>
      </c>
      <c r="B10" s="17"/>
      <c r="C10" s="17">
        <f>2*J4/7</f>
        <v>46.857142857142854</v>
      </c>
      <c r="D10" s="17">
        <f>4*J4/7</f>
        <v>93.714285714285708</v>
      </c>
      <c r="E10" s="126">
        <f>1*J4/7</f>
        <v>23.428571428571427</v>
      </c>
      <c r="F10" s="19"/>
      <c r="G10" s="19"/>
      <c r="H10" s="20"/>
      <c r="I10" s="20"/>
      <c r="J10" s="112"/>
    </row>
    <row r="11" spans="1:30" ht="15.75" customHeight="1" x14ac:dyDescent="0.4">
      <c r="E11" s="49" t="s">
        <v>264</v>
      </c>
    </row>
    <row r="13" spans="1:30" ht="15.75" customHeight="1" x14ac:dyDescent="0.4">
      <c r="A13" s="98" t="s">
        <v>226</v>
      </c>
      <c r="B13" s="106" t="s">
        <v>19</v>
      </c>
      <c r="C13" s="106" t="s">
        <v>215</v>
      </c>
      <c r="D13" s="69" t="s">
        <v>154</v>
      </c>
      <c r="E13" s="109" t="s">
        <v>212</v>
      </c>
      <c r="F13" s="142" t="s">
        <v>213</v>
      </c>
      <c r="G13" s="69" t="s">
        <v>216</v>
      </c>
      <c r="H13" s="105" t="s">
        <v>11</v>
      </c>
    </row>
    <row r="14" spans="1:30" ht="15.75" customHeight="1" x14ac:dyDescent="0.4">
      <c r="A14" s="99" t="s">
        <v>219</v>
      </c>
      <c r="B14" s="104">
        <v>12</v>
      </c>
      <c r="C14" s="38">
        <f>B4-B14</f>
        <v>448</v>
      </c>
      <c r="D14" s="38">
        <f>I4</f>
        <v>296</v>
      </c>
      <c r="E14" s="38">
        <f>Motions!I72</f>
        <v>58</v>
      </c>
      <c r="F14" s="38">
        <f>B4-D14</f>
        <v>164</v>
      </c>
      <c r="G14" s="38">
        <f>B4-D14-E14</f>
        <v>106</v>
      </c>
      <c r="H14" s="107">
        <f>D14+E14+G14</f>
        <v>460</v>
      </c>
    </row>
    <row r="15" spans="1:30" ht="15.75" customHeight="1" x14ac:dyDescent="0.4">
      <c r="A15" s="102" t="s">
        <v>220</v>
      </c>
      <c r="B15" s="103">
        <v>1</v>
      </c>
      <c r="C15" s="38">
        <f t="shared" ref="C15:C16" si="1">B5-B15</f>
        <v>545</v>
      </c>
      <c r="D15" s="38">
        <f>I5</f>
        <v>436</v>
      </c>
      <c r="E15" s="38">
        <f>K5</f>
        <v>80</v>
      </c>
      <c r="F15" s="38">
        <f>B5-D15</f>
        <v>110</v>
      </c>
      <c r="G15" s="38">
        <f t="shared" ref="G15:G16" si="2">B5-D15-E15</f>
        <v>30</v>
      </c>
      <c r="H15" s="107">
        <f t="shared" ref="H15:H16" si="3">D15+E15+G15</f>
        <v>546</v>
      </c>
    </row>
    <row r="16" spans="1:30" ht="15.75" customHeight="1" x14ac:dyDescent="0.4">
      <c r="A16" s="102" t="s">
        <v>221</v>
      </c>
      <c r="B16" s="38">
        <v>7</v>
      </c>
      <c r="C16" s="38">
        <f t="shared" si="1"/>
        <v>9</v>
      </c>
      <c r="D16" s="38">
        <v>4</v>
      </c>
      <c r="E16" s="38">
        <v>0</v>
      </c>
      <c r="F16" s="38">
        <f>B6-D16</f>
        <v>12</v>
      </c>
      <c r="G16" s="38">
        <f t="shared" si="2"/>
        <v>12</v>
      </c>
      <c r="H16" s="107">
        <f t="shared" si="3"/>
        <v>16</v>
      </c>
    </row>
    <row r="18" spans="4:11" ht="15.75" customHeight="1" x14ac:dyDescent="0.4">
      <c r="D18" s="42"/>
    </row>
    <row r="22" spans="4:11" ht="15.75" customHeight="1" x14ac:dyDescent="0.4">
      <c r="K22" s="42"/>
    </row>
    <row r="32" spans="4:11" ht="36" customHeight="1" x14ac:dyDescent="0.4"/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22"/>
  <sheetViews>
    <sheetView zoomScale="85" zoomScaleNormal="85" workbookViewId="0">
      <selection activeCell="J26" sqref="J26"/>
    </sheetView>
  </sheetViews>
  <sheetFormatPr defaultColWidth="14.5" defaultRowHeight="15.75" customHeight="1" x14ac:dyDescent="0.4"/>
  <cols>
    <col min="1" max="1" width="23" customWidth="1"/>
    <col min="3" max="7" width="21.83203125" customWidth="1"/>
    <col min="10" max="10" width="18.77734375" customWidth="1"/>
    <col min="11" max="11" width="17.33203125" customWidth="1"/>
    <col min="12" max="12" width="71.6640625" customWidth="1"/>
  </cols>
  <sheetData>
    <row r="1" spans="1:12" ht="15.75" customHeight="1" x14ac:dyDescent="0.4">
      <c r="A1" s="22" t="s">
        <v>20</v>
      </c>
      <c r="B1" s="21" t="s">
        <v>2</v>
      </c>
      <c r="C1" s="22" t="s">
        <v>3</v>
      </c>
      <c r="D1" s="22" t="s">
        <v>4</v>
      </c>
      <c r="E1" s="22" t="s">
        <v>5</v>
      </c>
      <c r="F1" s="22" t="s">
        <v>12</v>
      </c>
      <c r="G1" s="22" t="s">
        <v>13</v>
      </c>
      <c r="H1" s="21" t="s">
        <v>126</v>
      </c>
      <c r="I1" s="50" t="s">
        <v>127</v>
      </c>
      <c r="J1" s="50" t="s">
        <v>128</v>
      </c>
      <c r="K1" s="50" t="s">
        <v>183</v>
      </c>
      <c r="L1" s="50" t="s">
        <v>188</v>
      </c>
    </row>
    <row r="2" spans="1:12" ht="15.75" customHeight="1" x14ac:dyDescent="0.4">
      <c r="A2" s="21"/>
      <c r="B2" s="23"/>
      <c r="C2" s="23"/>
      <c r="D2" s="23"/>
      <c r="E2" s="23"/>
      <c r="F2" s="23"/>
      <c r="G2" s="23"/>
      <c r="H2" s="23"/>
    </row>
    <row r="3" spans="1:12" ht="15.75" customHeight="1" x14ac:dyDescent="0.4">
      <c r="A3" s="22" t="s">
        <v>21</v>
      </c>
      <c r="B3" s="18">
        <v>14</v>
      </c>
      <c r="C3" s="18">
        <v>32</v>
      </c>
      <c r="D3" s="18"/>
      <c r="E3" s="18"/>
      <c r="F3" s="18"/>
      <c r="G3" s="18">
        <v>15</v>
      </c>
      <c r="H3" s="20">
        <f t="shared" ref="H3:H19" si="0">SUM(B3:G3)</f>
        <v>61</v>
      </c>
      <c r="I3">
        <v>63</v>
      </c>
      <c r="J3" s="51">
        <f t="shared" ref="J3:J19" si="1">I3-H3</f>
        <v>2</v>
      </c>
      <c r="K3" s="51">
        <v>17</v>
      </c>
      <c r="L3" s="49" t="s">
        <v>187</v>
      </c>
    </row>
    <row r="4" spans="1:12" ht="15.75" customHeight="1" x14ac:dyDescent="0.4">
      <c r="A4" s="22" t="s">
        <v>22</v>
      </c>
      <c r="B4" s="20">
        <f>13+16+7</f>
        <v>36</v>
      </c>
      <c r="C4" s="18"/>
      <c r="D4" s="18"/>
      <c r="E4" s="18">
        <v>2</v>
      </c>
      <c r="F4" s="18"/>
      <c r="G4" s="18"/>
      <c r="H4" s="20">
        <f t="shared" si="0"/>
        <v>38</v>
      </c>
      <c r="I4">
        <v>44</v>
      </c>
      <c r="J4" s="51">
        <f t="shared" si="1"/>
        <v>6</v>
      </c>
      <c r="K4" s="51">
        <v>6</v>
      </c>
      <c r="L4" s="49" t="s">
        <v>186</v>
      </c>
    </row>
    <row r="5" spans="1:12" ht="15.75" customHeight="1" x14ac:dyDescent="0.4">
      <c r="A5" s="22" t="s">
        <v>23</v>
      </c>
      <c r="B5" s="20">
        <f>11+5+3</f>
        <v>19</v>
      </c>
      <c r="C5" s="18">
        <v>15</v>
      </c>
      <c r="D5" s="18"/>
      <c r="E5" s="18">
        <v>1</v>
      </c>
      <c r="F5" s="18"/>
      <c r="G5" s="18">
        <v>2</v>
      </c>
      <c r="H5" s="20">
        <f t="shared" si="0"/>
        <v>37</v>
      </c>
      <c r="I5">
        <v>76</v>
      </c>
      <c r="J5" s="51">
        <f t="shared" si="1"/>
        <v>39</v>
      </c>
      <c r="K5" s="51">
        <v>41</v>
      </c>
    </row>
    <row r="6" spans="1:12" ht="15.75" customHeight="1" x14ac:dyDescent="0.4">
      <c r="A6" s="22" t="s">
        <v>24</v>
      </c>
      <c r="B6" s="18">
        <v>0</v>
      </c>
      <c r="C6" s="18"/>
      <c r="D6" s="18">
        <v>27</v>
      </c>
      <c r="E6" s="18"/>
      <c r="F6" s="18"/>
      <c r="G6" s="18">
        <v>8</v>
      </c>
      <c r="H6" s="20">
        <f t="shared" si="0"/>
        <v>35</v>
      </c>
      <c r="I6">
        <v>63</v>
      </c>
      <c r="J6" s="51">
        <f t="shared" si="1"/>
        <v>28</v>
      </c>
      <c r="K6" s="51">
        <v>36</v>
      </c>
      <c r="L6" s="49"/>
    </row>
    <row r="7" spans="1:12" ht="15.75" customHeight="1" x14ac:dyDescent="0.4">
      <c r="A7" s="22" t="s">
        <v>31</v>
      </c>
      <c r="B7" s="18">
        <v>0</v>
      </c>
      <c r="C7" s="18"/>
      <c r="D7" s="18"/>
      <c r="E7" s="18"/>
      <c r="F7" s="18"/>
      <c r="G7" s="18">
        <v>34</v>
      </c>
      <c r="H7" s="20">
        <f t="shared" si="0"/>
        <v>34</v>
      </c>
      <c r="I7">
        <v>44</v>
      </c>
      <c r="J7" s="51">
        <f t="shared" si="1"/>
        <v>10</v>
      </c>
      <c r="K7">
        <v>42</v>
      </c>
      <c r="L7" s="49" t="s">
        <v>190</v>
      </c>
    </row>
    <row r="8" spans="1:12" ht="15.75" customHeight="1" x14ac:dyDescent="0.4">
      <c r="A8" s="22" t="s">
        <v>26</v>
      </c>
      <c r="B8" s="18">
        <v>0</v>
      </c>
      <c r="C8" s="20"/>
      <c r="D8" s="18">
        <v>17</v>
      </c>
      <c r="E8" s="20"/>
      <c r="F8" s="20">
        <v>1</v>
      </c>
      <c r="G8" s="20">
        <v>15</v>
      </c>
      <c r="H8" s="20">
        <f t="shared" si="0"/>
        <v>33</v>
      </c>
      <c r="I8">
        <v>31</v>
      </c>
      <c r="J8" s="51">
        <f t="shared" si="1"/>
        <v>-2</v>
      </c>
      <c r="K8" s="51">
        <v>14</v>
      </c>
      <c r="L8" s="49" t="s">
        <v>180</v>
      </c>
    </row>
    <row r="9" spans="1:12" ht="15.75" customHeight="1" x14ac:dyDescent="0.4">
      <c r="A9" s="22" t="s">
        <v>27</v>
      </c>
      <c r="B9" s="18">
        <v>0</v>
      </c>
      <c r="C9" s="18">
        <v>15</v>
      </c>
      <c r="D9" s="18"/>
      <c r="E9" s="18"/>
      <c r="F9" s="18"/>
      <c r="G9" s="18">
        <v>18</v>
      </c>
      <c r="H9" s="20">
        <f t="shared" si="0"/>
        <v>33</v>
      </c>
      <c r="I9">
        <v>39</v>
      </c>
      <c r="J9" s="51">
        <f t="shared" si="1"/>
        <v>6</v>
      </c>
      <c r="K9" s="51">
        <v>24</v>
      </c>
      <c r="L9" s="49" t="s">
        <v>189</v>
      </c>
    </row>
    <row r="10" spans="1:12" ht="15.75" customHeight="1" x14ac:dyDescent="0.4">
      <c r="A10" s="22" t="s">
        <v>25</v>
      </c>
      <c r="B10" s="18">
        <v>0</v>
      </c>
      <c r="C10" s="18">
        <v>23</v>
      </c>
      <c r="D10" s="18"/>
      <c r="E10" s="18"/>
      <c r="F10" s="18"/>
      <c r="G10" s="18"/>
      <c r="H10" s="20">
        <f t="shared" si="0"/>
        <v>23</v>
      </c>
      <c r="I10">
        <v>24</v>
      </c>
      <c r="J10" s="51">
        <f t="shared" si="1"/>
        <v>1</v>
      </c>
      <c r="K10" s="51">
        <v>1</v>
      </c>
    </row>
    <row r="11" spans="1:12" ht="16" customHeight="1" x14ac:dyDescent="0.4">
      <c r="A11" s="22" t="s">
        <v>29</v>
      </c>
      <c r="B11" s="18">
        <v>0</v>
      </c>
      <c r="C11" s="18"/>
      <c r="D11" s="18">
        <v>1</v>
      </c>
      <c r="E11" s="18"/>
      <c r="F11" s="18"/>
      <c r="G11" s="18"/>
      <c r="H11" s="20">
        <f t="shared" si="0"/>
        <v>1</v>
      </c>
      <c r="I11">
        <v>1</v>
      </c>
      <c r="J11" s="51">
        <f t="shared" si="1"/>
        <v>0</v>
      </c>
      <c r="K11" s="51">
        <v>0</v>
      </c>
      <c r="L11" s="49" t="s">
        <v>182</v>
      </c>
    </row>
    <row r="12" spans="1:12" ht="15.75" customHeight="1" x14ac:dyDescent="0.4">
      <c r="A12" s="22" t="s">
        <v>28</v>
      </c>
      <c r="B12" s="18">
        <v>1</v>
      </c>
      <c r="C12" s="18"/>
      <c r="D12" s="18"/>
      <c r="E12" s="18"/>
      <c r="F12" s="18"/>
      <c r="G12" s="18"/>
      <c r="H12" s="20">
        <f t="shared" si="0"/>
        <v>1</v>
      </c>
      <c r="I12">
        <v>1</v>
      </c>
      <c r="J12" s="51">
        <f t="shared" si="1"/>
        <v>0</v>
      </c>
      <c r="K12" s="51">
        <v>0</v>
      </c>
    </row>
    <row r="13" spans="1:12" ht="15.75" customHeight="1" x14ac:dyDescent="0.4">
      <c r="A13" s="22" t="s">
        <v>36</v>
      </c>
      <c r="B13" s="18">
        <v>0</v>
      </c>
      <c r="C13" s="18"/>
      <c r="D13" s="18"/>
      <c r="E13" s="18"/>
      <c r="F13" s="18"/>
      <c r="G13" s="18"/>
      <c r="H13" s="20">
        <f t="shared" si="0"/>
        <v>0</v>
      </c>
      <c r="I13">
        <v>0</v>
      </c>
      <c r="J13" s="51">
        <f t="shared" si="1"/>
        <v>0</v>
      </c>
      <c r="K13" s="51">
        <v>0</v>
      </c>
    </row>
    <row r="14" spans="1:12" ht="15.75" customHeight="1" x14ac:dyDescent="0.4">
      <c r="A14" s="22" t="s">
        <v>37</v>
      </c>
      <c r="B14" s="18">
        <v>0</v>
      </c>
      <c r="C14" s="18"/>
      <c r="D14" s="18"/>
      <c r="E14" s="18"/>
      <c r="F14" s="18"/>
      <c r="G14" s="18"/>
      <c r="H14" s="20">
        <f t="shared" si="0"/>
        <v>0</v>
      </c>
      <c r="I14">
        <v>0</v>
      </c>
      <c r="J14" s="51">
        <f t="shared" si="1"/>
        <v>0</v>
      </c>
      <c r="K14" s="51">
        <v>0</v>
      </c>
    </row>
    <row r="15" spans="1:12" ht="15.75" customHeight="1" x14ac:dyDescent="0.4">
      <c r="A15" s="22" t="s">
        <v>35</v>
      </c>
      <c r="B15" s="18">
        <v>0</v>
      </c>
      <c r="C15" s="18"/>
      <c r="D15" s="18"/>
      <c r="E15" s="18"/>
      <c r="F15" s="18"/>
      <c r="G15" s="18"/>
      <c r="H15" s="20">
        <f t="shared" si="0"/>
        <v>0</v>
      </c>
      <c r="I15">
        <v>1</v>
      </c>
      <c r="J15" s="51">
        <f t="shared" si="1"/>
        <v>1</v>
      </c>
      <c r="K15" s="51">
        <v>1</v>
      </c>
    </row>
    <row r="16" spans="1:12" ht="15.75" customHeight="1" x14ac:dyDescent="0.4">
      <c r="A16" s="22" t="s">
        <v>32</v>
      </c>
      <c r="B16" s="18">
        <v>0</v>
      </c>
      <c r="C16" s="18"/>
      <c r="D16" s="18"/>
      <c r="E16" s="18"/>
      <c r="F16" s="18"/>
      <c r="G16" s="18"/>
      <c r="H16" s="20">
        <f t="shared" si="0"/>
        <v>0</v>
      </c>
      <c r="I16">
        <v>2</v>
      </c>
      <c r="J16" s="51">
        <f t="shared" si="1"/>
        <v>2</v>
      </c>
      <c r="K16" s="51">
        <v>2</v>
      </c>
    </row>
    <row r="17" spans="1:11" ht="15.75" customHeight="1" x14ac:dyDescent="0.4">
      <c r="A17" s="22" t="s">
        <v>33</v>
      </c>
      <c r="B17" s="18">
        <v>0</v>
      </c>
      <c r="C17" s="18"/>
      <c r="D17" s="18"/>
      <c r="E17" s="18"/>
      <c r="F17" s="18"/>
      <c r="G17" s="18"/>
      <c r="H17" s="20">
        <f t="shared" si="0"/>
        <v>0</v>
      </c>
      <c r="I17">
        <v>14</v>
      </c>
      <c r="J17" s="51">
        <f t="shared" si="1"/>
        <v>14</v>
      </c>
      <c r="K17" s="51">
        <v>14</v>
      </c>
    </row>
    <row r="18" spans="1:11" ht="15.75" customHeight="1" x14ac:dyDescent="0.4">
      <c r="A18" s="22" t="s">
        <v>30</v>
      </c>
      <c r="B18" s="18">
        <v>0</v>
      </c>
      <c r="C18" s="18"/>
      <c r="D18" s="18"/>
      <c r="E18" s="18"/>
      <c r="F18" s="18"/>
      <c r="G18" s="18"/>
      <c r="H18" s="20">
        <f t="shared" si="0"/>
        <v>0</v>
      </c>
      <c r="I18">
        <v>16</v>
      </c>
      <c r="J18" s="51">
        <f t="shared" si="1"/>
        <v>16</v>
      </c>
      <c r="K18" s="51">
        <v>16</v>
      </c>
    </row>
    <row r="19" spans="1:11" ht="15.75" customHeight="1" x14ac:dyDescent="0.4">
      <c r="A19" s="22" t="s">
        <v>34</v>
      </c>
      <c r="B19" s="18">
        <v>0</v>
      </c>
      <c r="C19" s="18"/>
      <c r="D19" s="18"/>
      <c r="E19" s="18"/>
      <c r="F19" s="18"/>
      <c r="G19" s="18"/>
      <c r="H19" s="20">
        <f t="shared" si="0"/>
        <v>0</v>
      </c>
      <c r="I19">
        <v>20</v>
      </c>
      <c r="J19" s="51">
        <f t="shared" si="1"/>
        <v>20</v>
      </c>
      <c r="K19" s="51">
        <v>20</v>
      </c>
    </row>
    <row r="20" spans="1:11" ht="15.75" customHeight="1" x14ac:dyDescent="0.4">
      <c r="A20" s="22" t="s">
        <v>38</v>
      </c>
      <c r="B20" s="23">
        <f t="shared" ref="B20:K20" si="2">SUM(B3:B19)</f>
        <v>70</v>
      </c>
      <c r="C20" s="23">
        <f t="shared" si="2"/>
        <v>85</v>
      </c>
      <c r="D20" s="23">
        <f t="shared" si="2"/>
        <v>45</v>
      </c>
      <c r="E20" s="23">
        <f t="shared" si="2"/>
        <v>3</v>
      </c>
      <c r="F20" s="23">
        <f t="shared" si="2"/>
        <v>1</v>
      </c>
      <c r="G20" s="23">
        <f t="shared" si="2"/>
        <v>92</v>
      </c>
      <c r="H20" s="23">
        <f t="shared" si="2"/>
        <v>296</v>
      </c>
      <c r="I20" s="23">
        <f t="shared" si="2"/>
        <v>439</v>
      </c>
      <c r="J20" s="23">
        <f t="shared" si="2"/>
        <v>143</v>
      </c>
      <c r="K20" s="23">
        <f t="shared" si="2"/>
        <v>234</v>
      </c>
    </row>
    <row r="22" spans="1:11" ht="15.75" customHeight="1" x14ac:dyDescent="0.4">
      <c r="A22" s="1"/>
    </row>
  </sheetData>
  <sortState ref="A3:L19">
    <sortCondition descending="1" ref="H3:H19"/>
    <sortCondition ref="I3:I1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K1053"/>
  <sheetViews>
    <sheetView topLeftCell="A41" zoomScale="90" zoomScaleNormal="90" workbookViewId="0">
      <selection activeCell="I77" sqref="I77"/>
    </sheetView>
  </sheetViews>
  <sheetFormatPr defaultColWidth="14.5" defaultRowHeight="15.75" customHeight="1" x14ac:dyDescent="0.4"/>
  <cols>
    <col min="1" max="1" width="8.27734375" customWidth="1"/>
    <col min="2" max="2" width="12.21875" customWidth="1"/>
    <col min="3" max="3" width="5.5" customWidth="1"/>
    <col min="4" max="4" width="8.83203125" customWidth="1"/>
    <col min="5" max="5" width="21.44140625" customWidth="1"/>
    <col min="6" max="6" width="41.1640625" customWidth="1"/>
    <col min="7" max="7" width="9.33203125" style="81" customWidth="1"/>
    <col min="8" max="8" width="11.5" style="81" customWidth="1"/>
    <col min="9" max="9" width="8.1640625" style="81" customWidth="1"/>
    <col min="10" max="10" width="122.1640625" customWidth="1"/>
    <col min="11" max="11" width="88.33203125" customWidth="1"/>
  </cols>
  <sheetData>
    <row r="1" spans="1:11" ht="15.75" customHeight="1" x14ac:dyDescent="0.4">
      <c r="A1" s="69" t="s">
        <v>153</v>
      </c>
      <c r="B1" s="3" t="s">
        <v>39</v>
      </c>
      <c r="C1" s="3" t="s">
        <v>40</v>
      </c>
      <c r="D1" s="24" t="s">
        <v>41</v>
      </c>
      <c r="E1" s="3" t="s">
        <v>42</v>
      </c>
      <c r="F1" s="3" t="s">
        <v>43</v>
      </c>
      <c r="G1" s="25" t="s">
        <v>44</v>
      </c>
      <c r="H1" s="25" t="s">
        <v>45</v>
      </c>
      <c r="I1" s="25" t="s">
        <v>204</v>
      </c>
      <c r="J1" s="24" t="s">
        <v>46</v>
      </c>
      <c r="K1" s="26"/>
    </row>
    <row r="2" spans="1:11" ht="15.75" customHeight="1" x14ac:dyDescent="0.4">
      <c r="A2" s="72" t="s">
        <v>2</v>
      </c>
      <c r="B2" s="74"/>
      <c r="C2" s="82"/>
      <c r="D2" s="83"/>
      <c r="E2" s="82"/>
      <c r="F2" s="82"/>
      <c r="G2" s="84"/>
      <c r="H2" s="84"/>
      <c r="I2" s="84"/>
      <c r="J2" s="66"/>
      <c r="K2" s="61"/>
    </row>
    <row r="3" spans="1:11" ht="15.75" customHeight="1" x14ac:dyDescent="0.45">
      <c r="A3" s="71" t="s">
        <v>50</v>
      </c>
      <c r="B3" s="68" t="s">
        <v>131</v>
      </c>
      <c r="C3" s="85"/>
      <c r="D3" s="86" t="s">
        <v>132</v>
      </c>
      <c r="E3" s="67"/>
      <c r="F3" s="85" t="s">
        <v>133</v>
      </c>
      <c r="G3" s="87">
        <v>0</v>
      </c>
      <c r="H3" s="87">
        <v>0</v>
      </c>
      <c r="I3" s="87"/>
      <c r="J3" s="66"/>
      <c r="K3" s="61"/>
    </row>
    <row r="4" spans="1:11" ht="15.75" customHeight="1" x14ac:dyDescent="0.45">
      <c r="A4" s="71" t="s">
        <v>50</v>
      </c>
      <c r="B4" s="68" t="s">
        <v>134</v>
      </c>
      <c r="C4" s="85"/>
      <c r="D4" s="88" t="s">
        <v>135</v>
      </c>
      <c r="E4" s="89"/>
      <c r="F4" s="85" t="s">
        <v>136</v>
      </c>
      <c r="G4" s="87">
        <v>0</v>
      </c>
      <c r="H4" s="87">
        <v>0</v>
      </c>
      <c r="I4" s="87"/>
      <c r="J4" s="66"/>
      <c r="K4" s="61"/>
    </row>
    <row r="5" spans="1:11" ht="15.75" customHeight="1" x14ac:dyDescent="0.45">
      <c r="A5" s="71" t="s">
        <v>154</v>
      </c>
      <c r="B5" s="127" t="s">
        <v>137</v>
      </c>
      <c r="C5" s="85"/>
      <c r="D5" s="86" t="s">
        <v>158</v>
      </c>
      <c r="E5" s="96" t="s">
        <v>166</v>
      </c>
      <c r="F5" s="67"/>
      <c r="G5" s="87">
        <v>0</v>
      </c>
      <c r="H5" s="87">
        <v>1</v>
      </c>
      <c r="I5" s="87"/>
      <c r="J5" s="119">
        <v>3130</v>
      </c>
      <c r="K5" s="61"/>
    </row>
    <row r="6" spans="1:11" ht="15.75" customHeight="1" x14ac:dyDescent="0.45">
      <c r="A6" s="71" t="s">
        <v>154</v>
      </c>
      <c r="B6" s="127" t="s">
        <v>138</v>
      </c>
      <c r="C6" s="63"/>
      <c r="D6" s="64" t="s">
        <v>159</v>
      </c>
      <c r="E6" s="97" t="s">
        <v>23</v>
      </c>
      <c r="F6" s="67"/>
      <c r="G6" s="87">
        <v>0</v>
      </c>
      <c r="H6" s="79">
        <v>11</v>
      </c>
      <c r="I6" s="79"/>
      <c r="J6" s="120" t="s">
        <v>139</v>
      </c>
      <c r="K6" s="61"/>
    </row>
    <row r="7" spans="1:11" ht="15.75" customHeight="1" x14ac:dyDescent="0.45">
      <c r="A7" s="71" t="s">
        <v>154</v>
      </c>
      <c r="B7" s="127" t="s">
        <v>140</v>
      </c>
      <c r="C7" s="63"/>
      <c r="D7" s="64" t="s">
        <v>160</v>
      </c>
      <c r="E7" s="97" t="s">
        <v>23</v>
      </c>
      <c r="F7" s="67"/>
      <c r="G7" s="87">
        <v>0</v>
      </c>
      <c r="H7" s="79">
        <v>5</v>
      </c>
      <c r="I7" s="79"/>
      <c r="J7" s="120" t="s">
        <v>141</v>
      </c>
      <c r="K7" s="61"/>
    </row>
    <row r="8" spans="1:11" ht="15.75" customHeight="1" x14ac:dyDescent="0.45">
      <c r="A8" s="71" t="s">
        <v>154</v>
      </c>
      <c r="B8" s="127" t="s">
        <v>142</v>
      </c>
      <c r="C8" s="63"/>
      <c r="D8" s="64" t="s">
        <v>161</v>
      </c>
      <c r="E8" s="97" t="s">
        <v>22</v>
      </c>
      <c r="F8" s="35"/>
      <c r="G8" s="87">
        <v>0</v>
      </c>
      <c r="H8" s="79">
        <v>13</v>
      </c>
      <c r="I8" s="79"/>
      <c r="J8" s="120" t="s">
        <v>184</v>
      </c>
      <c r="K8" s="61"/>
    </row>
    <row r="9" spans="1:11" ht="15.75" customHeight="1" x14ac:dyDescent="0.45">
      <c r="A9" s="71" t="s">
        <v>154</v>
      </c>
      <c r="B9" s="127" t="s">
        <v>143</v>
      </c>
      <c r="C9" s="63"/>
      <c r="D9" s="64" t="s">
        <v>162</v>
      </c>
      <c r="E9" s="97" t="s">
        <v>23</v>
      </c>
      <c r="F9" s="35"/>
      <c r="G9" s="87">
        <v>0</v>
      </c>
      <c r="H9" s="79">
        <v>3</v>
      </c>
      <c r="I9" s="79"/>
      <c r="J9" s="121" t="s">
        <v>144</v>
      </c>
      <c r="K9" s="61"/>
    </row>
    <row r="10" spans="1:11" ht="15.75" customHeight="1" x14ac:dyDescent="0.45">
      <c r="A10" s="71" t="s">
        <v>154</v>
      </c>
      <c r="B10" s="127" t="s">
        <v>145</v>
      </c>
      <c r="C10" s="63"/>
      <c r="D10" s="64" t="s">
        <v>163</v>
      </c>
      <c r="E10" s="97" t="s">
        <v>22</v>
      </c>
      <c r="F10" s="35"/>
      <c r="G10" s="87">
        <v>0</v>
      </c>
      <c r="H10" s="79">
        <v>16</v>
      </c>
      <c r="I10" s="79"/>
      <c r="J10" s="120" t="s">
        <v>146</v>
      </c>
      <c r="K10" s="61"/>
    </row>
    <row r="11" spans="1:11" ht="15.75" customHeight="1" x14ac:dyDescent="0.5">
      <c r="A11" s="71" t="s">
        <v>50</v>
      </c>
      <c r="B11" s="68" t="s">
        <v>147</v>
      </c>
      <c r="C11" s="63"/>
      <c r="D11" s="62"/>
      <c r="E11" s="35"/>
      <c r="F11" s="63" t="s">
        <v>148</v>
      </c>
      <c r="G11" s="87">
        <v>0</v>
      </c>
      <c r="H11" s="79">
        <v>0</v>
      </c>
      <c r="I11" s="79"/>
      <c r="J11" s="122"/>
      <c r="K11" s="61"/>
    </row>
    <row r="12" spans="1:11" ht="15.75" customHeight="1" x14ac:dyDescent="0.45">
      <c r="A12" s="71" t="s">
        <v>154</v>
      </c>
      <c r="B12" s="127" t="s">
        <v>149</v>
      </c>
      <c r="C12" s="63"/>
      <c r="D12" s="64" t="s">
        <v>164</v>
      </c>
      <c r="E12" s="67" t="s">
        <v>22</v>
      </c>
      <c r="F12" s="35"/>
      <c r="G12" s="87">
        <v>0</v>
      </c>
      <c r="H12" s="79">
        <v>7</v>
      </c>
      <c r="I12" s="79"/>
      <c r="J12" s="120" t="s">
        <v>150</v>
      </c>
      <c r="K12" s="61"/>
    </row>
    <row r="13" spans="1:11" ht="15.75" customHeight="1" x14ac:dyDescent="0.45">
      <c r="A13" s="71" t="s">
        <v>154</v>
      </c>
      <c r="B13" s="127" t="s">
        <v>151</v>
      </c>
      <c r="C13" s="63"/>
      <c r="D13" s="64" t="s">
        <v>165</v>
      </c>
      <c r="E13" s="67" t="s">
        <v>21</v>
      </c>
      <c r="F13" s="35"/>
      <c r="G13" s="87">
        <v>0</v>
      </c>
      <c r="H13" s="79">
        <v>14</v>
      </c>
      <c r="I13" s="79"/>
      <c r="J13" s="120" t="s">
        <v>152</v>
      </c>
      <c r="K13" s="61"/>
    </row>
    <row r="14" spans="1:11" s="35" customFormat="1" ht="15.75" customHeight="1" x14ac:dyDescent="0.5">
      <c r="A14" s="72" t="s">
        <v>3</v>
      </c>
      <c r="B14" s="62"/>
      <c r="C14" s="63"/>
      <c r="D14" s="64"/>
      <c r="E14" s="63"/>
      <c r="F14" s="63"/>
      <c r="G14" s="79"/>
      <c r="H14" s="80"/>
      <c r="I14" s="80"/>
      <c r="J14" s="60"/>
      <c r="K14" s="61"/>
    </row>
    <row r="15" spans="1:11" ht="15.75" customHeight="1" x14ac:dyDescent="0.45">
      <c r="A15" s="71" t="s">
        <v>50</v>
      </c>
      <c r="B15" s="90" t="s">
        <v>47</v>
      </c>
      <c r="C15" s="67"/>
      <c r="D15" s="91" t="s">
        <v>48</v>
      </c>
      <c r="E15" s="92" t="s">
        <v>23</v>
      </c>
      <c r="F15" s="92" t="s">
        <v>49</v>
      </c>
      <c r="G15" s="93">
        <v>0</v>
      </c>
      <c r="H15" s="93">
        <v>0</v>
      </c>
      <c r="I15" s="93"/>
      <c r="J15" s="128" t="s">
        <v>50</v>
      </c>
    </row>
    <row r="16" spans="1:11" ht="15.75" customHeight="1" x14ac:dyDescent="0.45">
      <c r="A16" s="71" t="s">
        <v>50</v>
      </c>
      <c r="B16" s="90" t="s">
        <v>51</v>
      </c>
      <c r="C16" s="67"/>
      <c r="D16" s="91" t="s">
        <v>52</v>
      </c>
      <c r="E16" s="92" t="s">
        <v>23</v>
      </c>
      <c r="F16" s="92" t="s">
        <v>53</v>
      </c>
      <c r="G16" s="93">
        <v>0</v>
      </c>
      <c r="H16" s="93">
        <v>0</v>
      </c>
      <c r="I16" s="93"/>
      <c r="J16" s="128" t="s">
        <v>50</v>
      </c>
    </row>
    <row r="17" spans="1:11" ht="15.75" customHeight="1" x14ac:dyDescent="0.45">
      <c r="A17" s="70" t="s">
        <v>50</v>
      </c>
      <c r="B17" s="75" t="s">
        <v>54</v>
      </c>
      <c r="C17" s="42"/>
      <c r="D17" s="76" t="s">
        <v>55</v>
      </c>
      <c r="E17" s="27" t="s">
        <v>23</v>
      </c>
      <c r="F17" s="27" t="s">
        <v>56</v>
      </c>
      <c r="G17" s="29">
        <v>0</v>
      </c>
      <c r="H17" s="29">
        <v>0</v>
      </c>
      <c r="I17" s="29"/>
      <c r="J17" s="128" t="s">
        <v>50</v>
      </c>
    </row>
    <row r="18" spans="1:11" ht="15.75" customHeight="1" x14ac:dyDescent="0.45">
      <c r="A18" s="71" t="s">
        <v>50</v>
      </c>
      <c r="B18" s="90" t="s">
        <v>57</v>
      </c>
      <c r="C18" s="67"/>
      <c r="D18" s="91" t="s">
        <v>58</v>
      </c>
      <c r="E18" s="92" t="s">
        <v>37</v>
      </c>
      <c r="F18" s="92" t="s">
        <v>59</v>
      </c>
      <c r="G18" s="29">
        <v>0</v>
      </c>
      <c r="H18" s="29">
        <v>0</v>
      </c>
      <c r="I18" s="29"/>
      <c r="J18" s="128" t="s">
        <v>50</v>
      </c>
    </row>
    <row r="19" spans="1:11" ht="15.75" customHeight="1" x14ac:dyDescent="0.45">
      <c r="A19" s="71" t="s">
        <v>50</v>
      </c>
      <c r="B19" s="90" t="s">
        <v>60</v>
      </c>
      <c r="C19" s="67"/>
      <c r="D19" s="91" t="s">
        <v>61</v>
      </c>
      <c r="E19" s="92" t="s">
        <v>23</v>
      </c>
      <c r="F19" s="92" t="s">
        <v>62</v>
      </c>
      <c r="G19" s="29">
        <v>0</v>
      </c>
      <c r="H19" s="29">
        <v>0</v>
      </c>
      <c r="I19" s="29"/>
      <c r="J19" s="128" t="s">
        <v>50</v>
      </c>
    </row>
    <row r="20" spans="1:11" ht="15.75" customHeight="1" x14ac:dyDescent="0.5">
      <c r="A20" s="71" t="s">
        <v>154</v>
      </c>
      <c r="B20" s="131" t="s">
        <v>63</v>
      </c>
      <c r="C20" s="67"/>
      <c r="D20" s="91" t="s">
        <v>64</v>
      </c>
      <c r="E20" s="90" t="s">
        <v>27</v>
      </c>
      <c r="F20" s="35"/>
      <c r="G20" s="29">
        <v>0</v>
      </c>
      <c r="H20" s="29">
        <v>9</v>
      </c>
      <c r="I20" s="29"/>
      <c r="J20" s="128" t="s">
        <v>169</v>
      </c>
      <c r="K20" s="49" t="s">
        <v>170</v>
      </c>
    </row>
    <row r="21" spans="1:11" ht="15.75" customHeight="1" x14ac:dyDescent="0.5">
      <c r="A21" s="71" t="s">
        <v>154</v>
      </c>
      <c r="B21" s="132" t="s">
        <v>65</v>
      </c>
      <c r="C21" s="67"/>
      <c r="D21" s="91" t="s">
        <v>66</v>
      </c>
      <c r="E21" s="90" t="s">
        <v>27</v>
      </c>
      <c r="F21" s="92" t="s">
        <v>125</v>
      </c>
      <c r="G21" s="29">
        <v>0</v>
      </c>
      <c r="H21" s="29">
        <v>6</v>
      </c>
      <c r="I21" s="29"/>
      <c r="J21" s="128" t="s">
        <v>122</v>
      </c>
    </row>
    <row r="22" spans="1:11" ht="15.75" customHeight="1" x14ac:dyDescent="0.45">
      <c r="A22" s="71" t="s">
        <v>154</v>
      </c>
      <c r="B22" s="131" t="s">
        <v>67</v>
      </c>
      <c r="C22" s="67"/>
      <c r="D22" s="91" t="s">
        <v>68</v>
      </c>
      <c r="E22" s="90" t="s">
        <v>23</v>
      </c>
      <c r="F22" s="35"/>
      <c r="G22" s="29">
        <v>0</v>
      </c>
      <c r="H22" s="29">
        <v>15</v>
      </c>
      <c r="I22" s="29"/>
      <c r="J22" s="128" t="s">
        <v>69</v>
      </c>
    </row>
    <row r="23" spans="1:11" ht="15.75" customHeight="1" x14ac:dyDescent="0.45">
      <c r="A23" s="71" t="s">
        <v>154</v>
      </c>
      <c r="B23" s="132" t="s">
        <v>70</v>
      </c>
      <c r="C23" s="67"/>
      <c r="D23" s="91" t="s">
        <v>71</v>
      </c>
      <c r="E23" s="90" t="s">
        <v>25</v>
      </c>
      <c r="F23" s="35"/>
      <c r="G23" s="29">
        <v>0</v>
      </c>
      <c r="H23" s="29">
        <v>23</v>
      </c>
      <c r="I23" s="29"/>
      <c r="J23" s="128" t="s">
        <v>72</v>
      </c>
    </row>
    <row r="24" spans="1:11" ht="15.75" customHeight="1" x14ac:dyDescent="0.45">
      <c r="A24" s="71" t="s">
        <v>154</v>
      </c>
      <c r="B24" s="131" t="s">
        <v>73</v>
      </c>
      <c r="C24" s="67"/>
      <c r="D24" s="91" t="s">
        <v>74</v>
      </c>
      <c r="E24" s="90" t="s">
        <v>21</v>
      </c>
      <c r="F24" s="35"/>
      <c r="G24" s="29">
        <v>0</v>
      </c>
      <c r="H24" s="29">
        <v>13</v>
      </c>
      <c r="I24" s="29"/>
      <c r="J24" s="128" t="s">
        <v>75</v>
      </c>
      <c r="K24" s="49" t="s">
        <v>168</v>
      </c>
    </row>
    <row r="25" spans="1:11" ht="15.75" customHeight="1" x14ac:dyDescent="0.5">
      <c r="A25" s="71" t="s">
        <v>154</v>
      </c>
      <c r="B25" s="132" t="s">
        <v>76</v>
      </c>
      <c r="C25" s="67"/>
      <c r="D25" s="91" t="s">
        <v>77</v>
      </c>
      <c r="E25" s="90" t="s">
        <v>21</v>
      </c>
      <c r="F25" s="65" t="s">
        <v>123</v>
      </c>
      <c r="G25" s="29">
        <v>0</v>
      </c>
      <c r="H25" s="29">
        <v>19</v>
      </c>
      <c r="I25" s="29"/>
      <c r="J25" s="128" t="s">
        <v>124</v>
      </c>
    </row>
    <row r="26" spans="1:11" ht="15.75" customHeight="1" x14ac:dyDescent="0.45">
      <c r="A26" s="72" t="s">
        <v>155</v>
      </c>
      <c r="B26" s="94"/>
      <c r="C26" s="67"/>
      <c r="D26" s="95"/>
      <c r="E26" s="94"/>
      <c r="F26" s="35"/>
      <c r="G26" s="29"/>
      <c r="H26" s="29"/>
      <c r="I26" s="29"/>
      <c r="J26" s="30"/>
    </row>
    <row r="27" spans="1:11" ht="15.75" customHeight="1" x14ac:dyDescent="0.45">
      <c r="A27" s="71" t="s">
        <v>154</v>
      </c>
      <c r="B27" s="131" t="s">
        <v>78</v>
      </c>
      <c r="C27" s="67"/>
      <c r="D27" s="95" t="s">
        <v>79</v>
      </c>
      <c r="E27" s="94" t="s">
        <v>26</v>
      </c>
      <c r="F27" s="35"/>
      <c r="G27" s="29">
        <v>0</v>
      </c>
      <c r="H27" s="29">
        <v>14</v>
      </c>
      <c r="I27" s="29"/>
      <c r="J27" s="128" t="s">
        <v>80</v>
      </c>
    </row>
    <row r="28" spans="1:11" ht="15.75" customHeight="1" x14ac:dyDescent="0.45">
      <c r="A28" s="71" t="s">
        <v>154</v>
      </c>
      <c r="B28" s="131" t="s">
        <v>81</v>
      </c>
      <c r="C28" s="67"/>
      <c r="D28" s="95" t="s">
        <v>82</v>
      </c>
      <c r="E28" s="94" t="s">
        <v>26</v>
      </c>
      <c r="F28" s="35"/>
      <c r="G28" s="29">
        <v>0</v>
      </c>
      <c r="H28" s="34">
        <v>3</v>
      </c>
      <c r="I28" s="34"/>
      <c r="J28" s="128" t="s">
        <v>83</v>
      </c>
    </row>
    <row r="29" spans="1:11" ht="15.75" customHeight="1" x14ac:dyDescent="0.45">
      <c r="A29" s="71" t="s">
        <v>154</v>
      </c>
      <c r="B29" s="125" t="s">
        <v>84</v>
      </c>
      <c r="C29" s="42"/>
      <c r="D29" s="45" t="s">
        <v>85</v>
      </c>
      <c r="E29" s="78" t="s">
        <v>24</v>
      </c>
      <c r="G29" s="29">
        <v>0</v>
      </c>
      <c r="H29" s="34">
        <v>6</v>
      </c>
      <c r="I29" s="34"/>
      <c r="J29" s="128" t="s">
        <v>86</v>
      </c>
    </row>
    <row r="30" spans="1:11" ht="15.75" customHeight="1" x14ac:dyDescent="0.4">
      <c r="A30" s="71" t="s">
        <v>154</v>
      </c>
      <c r="B30" s="123" t="s">
        <v>87</v>
      </c>
      <c r="C30" s="78" t="s">
        <v>88</v>
      </c>
      <c r="D30" s="45" t="s">
        <v>89</v>
      </c>
      <c r="E30" s="75" t="s">
        <v>90</v>
      </c>
      <c r="F30" s="49" t="s">
        <v>266</v>
      </c>
      <c r="G30" s="34">
        <v>434</v>
      </c>
      <c r="H30" s="34">
        <v>0</v>
      </c>
      <c r="I30" s="34"/>
      <c r="J30" s="129" t="s">
        <v>203</v>
      </c>
    </row>
    <row r="31" spans="1:11" ht="15.75" customHeight="1" x14ac:dyDescent="0.45">
      <c r="A31" s="71" t="s">
        <v>154</v>
      </c>
      <c r="B31" s="125" t="s">
        <v>91</v>
      </c>
      <c r="C31" s="42"/>
      <c r="D31" s="45" t="s">
        <v>92</v>
      </c>
      <c r="E31" s="78" t="s">
        <v>24</v>
      </c>
      <c r="G31" s="31">
        <v>0</v>
      </c>
      <c r="H31" s="34">
        <v>1</v>
      </c>
      <c r="I31" s="34"/>
      <c r="J31" s="128">
        <v>3679</v>
      </c>
    </row>
    <row r="32" spans="1:11" ht="15.75" customHeight="1" x14ac:dyDescent="0.4">
      <c r="A32" s="71" t="s">
        <v>154</v>
      </c>
      <c r="B32" s="123" t="s">
        <v>93</v>
      </c>
      <c r="C32" s="42"/>
      <c r="D32" s="45" t="s">
        <v>94</v>
      </c>
      <c r="E32" s="78" t="s">
        <v>21</v>
      </c>
      <c r="F32" s="133" t="s">
        <v>95</v>
      </c>
      <c r="G32" s="31">
        <v>0</v>
      </c>
      <c r="H32" s="34">
        <v>0</v>
      </c>
      <c r="I32" s="34"/>
      <c r="J32" s="129" t="s">
        <v>227</v>
      </c>
    </row>
    <row r="33" spans="1:11" ht="15.75" customHeight="1" x14ac:dyDescent="0.4">
      <c r="A33" s="71" t="s">
        <v>154</v>
      </c>
      <c r="B33" s="125" t="s">
        <v>96</v>
      </c>
      <c r="C33" s="42"/>
      <c r="D33" s="45" t="s">
        <v>97</v>
      </c>
      <c r="E33" s="78" t="s">
        <v>98</v>
      </c>
      <c r="G33" s="31">
        <v>0</v>
      </c>
      <c r="H33" s="34">
        <v>1</v>
      </c>
      <c r="I33" s="34"/>
      <c r="J33" s="129">
        <v>3129</v>
      </c>
    </row>
    <row r="34" spans="1:11" ht="15.75" customHeight="1" x14ac:dyDescent="0.45">
      <c r="A34" s="71" t="s">
        <v>154</v>
      </c>
      <c r="B34" s="125" t="s">
        <v>99</v>
      </c>
      <c r="C34" s="42"/>
      <c r="D34" s="45" t="s">
        <v>100</v>
      </c>
      <c r="E34" s="78" t="s">
        <v>101</v>
      </c>
      <c r="G34" s="31">
        <v>0</v>
      </c>
      <c r="H34" s="34">
        <v>2</v>
      </c>
      <c r="I34" s="34"/>
      <c r="J34" s="130" t="s">
        <v>102</v>
      </c>
    </row>
    <row r="35" spans="1:11" ht="15.75" customHeight="1" x14ac:dyDescent="0.45">
      <c r="A35" s="71" t="s">
        <v>154</v>
      </c>
      <c r="B35" s="125" t="s">
        <v>103</v>
      </c>
      <c r="C35" s="42"/>
      <c r="D35" s="45" t="s">
        <v>104</v>
      </c>
      <c r="E35" s="78" t="s">
        <v>101</v>
      </c>
      <c r="G35" s="31">
        <v>0</v>
      </c>
      <c r="H35" s="34">
        <v>18</v>
      </c>
      <c r="I35" s="34"/>
      <c r="J35" s="130" t="s">
        <v>105</v>
      </c>
    </row>
    <row r="36" spans="1:11" ht="15.75" customHeight="1" x14ac:dyDescent="0.45">
      <c r="A36" s="71" t="s">
        <v>154</v>
      </c>
      <c r="B36" s="125" t="s">
        <v>106</v>
      </c>
      <c r="C36" s="42"/>
      <c r="D36" s="45" t="s">
        <v>107</v>
      </c>
      <c r="E36" s="78" t="s">
        <v>26</v>
      </c>
      <c r="F36" s="49" t="s">
        <v>129</v>
      </c>
      <c r="G36" s="31">
        <v>2</v>
      </c>
      <c r="H36" s="34">
        <v>0</v>
      </c>
      <c r="I36" s="34"/>
      <c r="J36" s="130" t="s">
        <v>108</v>
      </c>
      <c r="K36" s="49" t="s">
        <v>167</v>
      </c>
    </row>
    <row r="37" spans="1:11" ht="15.75" customHeight="1" x14ac:dyDescent="0.4">
      <c r="A37" s="73" t="s">
        <v>156</v>
      </c>
      <c r="B37" s="42"/>
      <c r="C37" s="42"/>
      <c r="D37" s="45"/>
      <c r="E37" s="42"/>
      <c r="G37" s="34"/>
      <c r="H37" s="34"/>
      <c r="I37" s="34"/>
      <c r="J37" s="33"/>
    </row>
    <row r="38" spans="1:11" ht="15.75" customHeight="1" x14ac:dyDescent="0.4">
      <c r="A38" s="71" t="s">
        <v>50</v>
      </c>
      <c r="B38" s="78" t="s">
        <v>109</v>
      </c>
      <c r="C38" s="42"/>
      <c r="D38" s="45" t="s">
        <v>110</v>
      </c>
      <c r="E38" s="78" t="s">
        <v>111</v>
      </c>
      <c r="F38" s="27" t="s">
        <v>112</v>
      </c>
      <c r="G38" s="31">
        <v>0</v>
      </c>
      <c r="H38" s="34">
        <v>0</v>
      </c>
      <c r="I38" s="34"/>
      <c r="J38" s="129" t="s">
        <v>50</v>
      </c>
    </row>
    <row r="39" spans="1:11" ht="15.75" customHeight="1" x14ac:dyDescent="0.4">
      <c r="A39" s="71" t="s">
        <v>154</v>
      </c>
      <c r="B39" s="125" t="s">
        <v>113</v>
      </c>
      <c r="C39" s="42"/>
      <c r="D39" s="45" t="s">
        <v>114</v>
      </c>
      <c r="E39" s="78" t="s">
        <v>115</v>
      </c>
      <c r="G39" s="31">
        <v>0</v>
      </c>
      <c r="H39" s="34">
        <v>2</v>
      </c>
      <c r="I39" s="34"/>
      <c r="J39" s="129" t="s">
        <v>116</v>
      </c>
    </row>
    <row r="40" spans="1:11" ht="15.75" customHeight="1" x14ac:dyDescent="0.4">
      <c r="A40" s="71" t="s">
        <v>154</v>
      </c>
      <c r="B40" s="123" t="s">
        <v>117</v>
      </c>
      <c r="C40" s="42"/>
      <c r="D40" s="45" t="s">
        <v>118</v>
      </c>
      <c r="E40" s="75" t="s">
        <v>26</v>
      </c>
      <c r="F40" s="133" t="s">
        <v>119</v>
      </c>
      <c r="G40" s="31">
        <v>0</v>
      </c>
      <c r="H40" s="34">
        <v>0</v>
      </c>
      <c r="I40" s="34"/>
      <c r="J40" s="129" t="s">
        <v>227</v>
      </c>
    </row>
    <row r="41" spans="1:11" ht="15.75" customHeight="1" x14ac:dyDescent="0.4">
      <c r="A41" s="71" t="s">
        <v>154</v>
      </c>
      <c r="B41" s="125" t="s">
        <v>120</v>
      </c>
      <c r="C41" s="42"/>
      <c r="D41" s="45" t="s">
        <v>121</v>
      </c>
      <c r="E41" s="78" t="s">
        <v>23</v>
      </c>
      <c r="G41" s="31">
        <v>0</v>
      </c>
      <c r="H41" s="34">
        <v>1</v>
      </c>
      <c r="I41" s="34"/>
      <c r="J41" s="129">
        <v>3940</v>
      </c>
    </row>
    <row r="42" spans="1:11" ht="15.75" customHeight="1" x14ac:dyDescent="0.4">
      <c r="A42" s="118" t="s">
        <v>12</v>
      </c>
      <c r="B42" s="77"/>
      <c r="C42" s="42"/>
      <c r="D42" s="45"/>
      <c r="E42" s="78"/>
      <c r="G42" s="31"/>
      <c r="H42" s="34"/>
      <c r="I42" s="34"/>
      <c r="J42" s="33"/>
    </row>
    <row r="43" spans="1:11" ht="15.75" customHeight="1" x14ac:dyDescent="0.4">
      <c r="A43" s="71" t="s">
        <v>50</v>
      </c>
      <c r="B43" s="78" t="s">
        <v>191</v>
      </c>
      <c r="C43" s="42"/>
      <c r="D43" s="45" t="s">
        <v>197</v>
      </c>
      <c r="E43" s="78" t="s">
        <v>23</v>
      </c>
      <c r="F43" s="49" t="s">
        <v>195</v>
      </c>
      <c r="G43" s="31">
        <v>0</v>
      </c>
      <c r="H43" s="34">
        <v>0</v>
      </c>
      <c r="I43" s="34"/>
      <c r="J43" s="129" t="s">
        <v>50</v>
      </c>
    </row>
    <row r="44" spans="1:11" ht="15.75" customHeight="1" x14ac:dyDescent="0.4">
      <c r="A44" s="71" t="s">
        <v>50</v>
      </c>
      <c r="B44" s="78" t="s">
        <v>192</v>
      </c>
      <c r="C44" s="42"/>
      <c r="D44" s="45" t="s">
        <v>198</v>
      </c>
      <c r="E44" s="78" t="s">
        <v>37</v>
      </c>
      <c r="F44" s="49" t="s">
        <v>196</v>
      </c>
      <c r="G44" s="31">
        <v>0</v>
      </c>
      <c r="H44" s="34">
        <v>0</v>
      </c>
      <c r="I44" s="34"/>
      <c r="J44" s="129" t="s">
        <v>50</v>
      </c>
    </row>
    <row r="45" spans="1:11" ht="15.75" customHeight="1" x14ac:dyDescent="0.4">
      <c r="A45" s="71" t="s">
        <v>154</v>
      </c>
      <c r="B45" s="125" t="s">
        <v>193</v>
      </c>
      <c r="C45" s="42"/>
      <c r="D45" s="45" t="s">
        <v>199</v>
      </c>
      <c r="E45" s="78" t="s">
        <v>26</v>
      </c>
      <c r="G45" s="31">
        <v>0</v>
      </c>
      <c r="H45" s="34">
        <v>1</v>
      </c>
      <c r="I45" s="34"/>
      <c r="J45" s="129">
        <v>3880</v>
      </c>
    </row>
    <row r="46" spans="1:11" ht="15.75" customHeight="1" x14ac:dyDescent="0.4">
      <c r="A46" s="71" t="s">
        <v>154</v>
      </c>
      <c r="B46" s="123" t="s">
        <v>194</v>
      </c>
      <c r="C46" s="42"/>
      <c r="D46" s="45" t="s">
        <v>200</v>
      </c>
      <c r="E46" s="78" t="s">
        <v>26</v>
      </c>
      <c r="F46" s="133" t="s">
        <v>201</v>
      </c>
      <c r="G46" s="31">
        <v>0</v>
      </c>
      <c r="H46" s="34">
        <v>0</v>
      </c>
      <c r="I46" s="34"/>
      <c r="J46" s="129" t="s">
        <v>227</v>
      </c>
    </row>
    <row r="47" spans="1:11" ht="15.75" customHeight="1" x14ac:dyDescent="0.4">
      <c r="A47" s="123" t="s">
        <v>228</v>
      </c>
      <c r="B47" s="77"/>
      <c r="C47" s="42"/>
      <c r="D47" s="45"/>
      <c r="E47" s="78"/>
      <c r="G47" s="31"/>
      <c r="H47" s="34"/>
      <c r="I47" s="34"/>
      <c r="J47" s="33"/>
    </row>
    <row r="48" spans="1:11" ht="15.75" customHeight="1" x14ac:dyDescent="0.45">
      <c r="A48" s="136" t="s">
        <v>154</v>
      </c>
      <c r="B48" s="123" t="s">
        <v>233</v>
      </c>
      <c r="C48" s="42"/>
      <c r="D48" s="32" t="s">
        <v>248</v>
      </c>
      <c r="E48" s="78" t="s">
        <v>26</v>
      </c>
      <c r="F48" s="133" t="s">
        <v>201</v>
      </c>
      <c r="G48" s="31">
        <v>0</v>
      </c>
      <c r="H48" s="34">
        <v>0</v>
      </c>
      <c r="I48" s="34"/>
      <c r="J48" s="135" t="s">
        <v>227</v>
      </c>
    </row>
    <row r="49" spans="1:10" ht="15.75" customHeight="1" x14ac:dyDescent="0.45">
      <c r="A49" s="136" t="s">
        <v>154</v>
      </c>
      <c r="B49" s="125" t="s">
        <v>234</v>
      </c>
      <c r="C49" s="42"/>
      <c r="D49" s="32" t="s">
        <v>249</v>
      </c>
      <c r="E49" s="78" t="s">
        <v>27</v>
      </c>
      <c r="G49" s="31">
        <v>0</v>
      </c>
      <c r="H49" s="34">
        <v>8</v>
      </c>
      <c r="I49" s="34"/>
      <c r="J49" s="134" t="s">
        <v>205</v>
      </c>
    </row>
    <row r="50" spans="1:10" ht="15.75" customHeight="1" x14ac:dyDescent="0.45">
      <c r="A50" s="136" t="s">
        <v>154</v>
      </c>
      <c r="B50" s="125" t="s">
        <v>235</v>
      </c>
      <c r="C50" s="42"/>
      <c r="D50" s="32" t="s">
        <v>209</v>
      </c>
      <c r="E50" s="78" t="s">
        <v>27</v>
      </c>
      <c r="G50" s="31">
        <v>0</v>
      </c>
      <c r="H50" s="34">
        <v>8</v>
      </c>
      <c r="I50" s="34"/>
      <c r="J50" s="134" t="s">
        <v>208</v>
      </c>
    </row>
    <row r="51" spans="1:10" ht="15.75" customHeight="1" x14ac:dyDescent="0.45">
      <c r="A51" s="136" t="s">
        <v>154</v>
      </c>
      <c r="B51" s="125" t="s">
        <v>236</v>
      </c>
      <c r="C51" s="42"/>
      <c r="D51" s="32" t="s">
        <v>207</v>
      </c>
      <c r="E51" s="78" t="s">
        <v>23</v>
      </c>
      <c r="G51" s="31">
        <v>0</v>
      </c>
      <c r="H51" s="34">
        <v>2</v>
      </c>
      <c r="I51" s="34"/>
      <c r="J51" s="134" t="s">
        <v>206</v>
      </c>
    </row>
    <row r="52" spans="1:10" ht="15.75" customHeight="1" x14ac:dyDescent="0.45">
      <c r="A52" s="136" t="s">
        <v>154</v>
      </c>
      <c r="B52" s="125" t="s">
        <v>237</v>
      </c>
      <c r="C52" s="42"/>
      <c r="D52" s="32" t="s">
        <v>211</v>
      </c>
      <c r="E52" s="78" t="s">
        <v>27</v>
      </c>
      <c r="G52" s="31">
        <v>0</v>
      </c>
      <c r="H52" s="34">
        <v>2</v>
      </c>
      <c r="I52" s="34"/>
      <c r="J52" s="134" t="s">
        <v>210</v>
      </c>
    </row>
    <row r="53" spans="1:10" ht="15.75" customHeight="1" x14ac:dyDescent="0.45">
      <c r="A53" s="136" t="s">
        <v>154</v>
      </c>
      <c r="B53" s="123" t="s">
        <v>238</v>
      </c>
      <c r="C53" s="42"/>
      <c r="D53" s="32" t="s">
        <v>250</v>
      </c>
      <c r="E53" s="78" t="s">
        <v>21</v>
      </c>
      <c r="F53" s="133" t="s">
        <v>201</v>
      </c>
      <c r="G53" s="31">
        <v>0</v>
      </c>
      <c r="H53" s="34">
        <v>0</v>
      </c>
      <c r="I53" s="34"/>
      <c r="J53" s="134" t="s">
        <v>227</v>
      </c>
    </row>
    <row r="54" spans="1:10" ht="15.75" customHeight="1" x14ac:dyDescent="0.45">
      <c r="A54" s="123"/>
      <c r="B54" s="125" t="s">
        <v>239</v>
      </c>
      <c r="C54" s="42"/>
      <c r="D54" s="32" t="s">
        <v>251</v>
      </c>
      <c r="E54" s="78" t="s">
        <v>21</v>
      </c>
      <c r="G54" s="31">
        <v>0</v>
      </c>
      <c r="H54" s="34">
        <v>13</v>
      </c>
      <c r="I54" s="34"/>
      <c r="J54" s="134" t="s">
        <v>252</v>
      </c>
    </row>
    <row r="55" spans="1:10" ht="15.75" customHeight="1" x14ac:dyDescent="0.45">
      <c r="A55" s="123"/>
      <c r="B55" s="125" t="s">
        <v>240</v>
      </c>
      <c r="C55" s="42"/>
      <c r="D55" s="32" t="s">
        <v>253</v>
      </c>
      <c r="E55" s="78" t="s">
        <v>26</v>
      </c>
      <c r="G55" s="31">
        <v>0</v>
      </c>
      <c r="H55" s="34">
        <v>15</v>
      </c>
      <c r="I55" s="34"/>
      <c r="J55" s="134" t="s">
        <v>254</v>
      </c>
    </row>
    <row r="56" spans="1:10" ht="15.75" customHeight="1" x14ac:dyDescent="0.4">
      <c r="A56" s="71" t="s">
        <v>50</v>
      </c>
      <c r="B56" s="78" t="s">
        <v>241</v>
      </c>
      <c r="C56" s="42"/>
      <c r="D56" s="45"/>
      <c r="E56" s="78"/>
      <c r="F56" s="49" t="s">
        <v>255</v>
      </c>
      <c r="G56" s="31"/>
      <c r="H56" s="34"/>
      <c r="I56" s="34"/>
      <c r="J56" s="33" t="s">
        <v>50</v>
      </c>
    </row>
    <row r="57" spans="1:10" ht="15.75" customHeight="1" x14ac:dyDescent="0.45">
      <c r="A57" s="123"/>
      <c r="B57" s="125" t="s">
        <v>242</v>
      </c>
      <c r="C57" s="42"/>
      <c r="D57" s="32" t="s">
        <v>256</v>
      </c>
      <c r="E57" s="78" t="s">
        <v>31</v>
      </c>
      <c r="G57" s="31">
        <v>0</v>
      </c>
      <c r="H57" s="34">
        <v>8</v>
      </c>
      <c r="I57" s="34"/>
      <c r="J57" s="134" t="s">
        <v>257</v>
      </c>
    </row>
    <row r="58" spans="1:10" ht="15.75" customHeight="1" x14ac:dyDescent="0.45">
      <c r="A58" s="71" t="s">
        <v>50</v>
      </c>
      <c r="B58" s="78" t="s">
        <v>243</v>
      </c>
      <c r="C58" s="42"/>
      <c r="F58" s="49" t="s">
        <v>258</v>
      </c>
      <c r="G58" s="31">
        <v>0</v>
      </c>
      <c r="H58" s="81">
        <v>0</v>
      </c>
      <c r="J58" s="32" t="s">
        <v>50</v>
      </c>
    </row>
    <row r="59" spans="1:10" ht="15.75" customHeight="1" x14ac:dyDescent="0.45">
      <c r="A59" s="123"/>
      <c r="B59" s="125" t="s">
        <v>244</v>
      </c>
      <c r="C59" s="42"/>
      <c r="D59" s="32" t="s">
        <v>259</v>
      </c>
      <c r="E59" s="78" t="s">
        <v>31</v>
      </c>
      <c r="G59" s="31">
        <v>0</v>
      </c>
      <c r="H59" s="34">
        <v>26</v>
      </c>
      <c r="I59" s="34"/>
      <c r="J59" s="134" t="s">
        <v>260</v>
      </c>
    </row>
    <row r="60" spans="1:10" ht="15.75" customHeight="1" x14ac:dyDescent="0.45">
      <c r="A60" s="123" t="s">
        <v>202</v>
      </c>
      <c r="B60" s="123" t="s">
        <v>245</v>
      </c>
      <c r="C60" s="42"/>
      <c r="D60" s="32" t="s">
        <v>261</v>
      </c>
      <c r="E60" s="78" t="s">
        <v>26</v>
      </c>
      <c r="F60" s="133" t="s">
        <v>201</v>
      </c>
      <c r="G60" s="31">
        <v>0</v>
      </c>
      <c r="H60" s="34">
        <v>0</v>
      </c>
      <c r="I60" s="34"/>
      <c r="J60" s="33" t="s">
        <v>227</v>
      </c>
    </row>
    <row r="61" spans="1:10" ht="15.75" customHeight="1" x14ac:dyDescent="0.45">
      <c r="A61" s="123"/>
      <c r="B61" s="125" t="s">
        <v>246</v>
      </c>
      <c r="C61" s="42"/>
      <c r="D61" s="32" t="s">
        <v>262</v>
      </c>
      <c r="E61" s="78" t="s">
        <v>21</v>
      </c>
      <c r="G61" s="31">
        <v>1</v>
      </c>
      <c r="H61" s="34">
        <v>1</v>
      </c>
      <c r="I61" s="34"/>
      <c r="J61" s="32" t="s">
        <v>284</v>
      </c>
    </row>
    <row r="62" spans="1:10" ht="15.75" customHeight="1" x14ac:dyDescent="0.45">
      <c r="A62" s="123"/>
      <c r="B62" s="125" t="s">
        <v>247</v>
      </c>
      <c r="C62" s="42"/>
      <c r="D62" s="32" t="s">
        <v>263</v>
      </c>
      <c r="E62" s="78" t="s">
        <v>24</v>
      </c>
      <c r="G62" s="31">
        <v>0</v>
      </c>
      <c r="H62" s="34">
        <v>8</v>
      </c>
      <c r="I62" s="34"/>
      <c r="J62" s="134" t="s">
        <v>267</v>
      </c>
    </row>
    <row r="63" spans="1:10" ht="15.75" customHeight="1" x14ac:dyDescent="0.45">
      <c r="A63" s="123"/>
      <c r="B63" s="125"/>
      <c r="C63" s="42"/>
      <c r="D63" s="32"/>
      <c r="E63" s="78"/>
      <c r="G63" s="31"/>
      <c r="H63" s="34"/>
      <c r="I63" s="34"/>
      <c r="J63" s="32"/>
    </row>
    <row r="64" spans="1:10" ht="15.75" customHeight="1" x14ac:dyDescent="0.45">
      <c r="A64" s="123"/>
      <c r="B64" s="137" t="s">
        <v>268</v>
      </c>
      <c r="C64" s="42"/>
      <c r="D64" s="32" t="s">
        <v>269</v>
      </c>
      <c r="E64" s="78" t="s">
        <v>24</v>
      </c>
      <c r="G64" s="31">
        <v>0</v>
      </c>
      <c r="H64" s="34">
        <v>0</v>
      </c>
      <c r="I64" s="34">
        <v>16</v>
      </c>
      <c r="J64" s="138" t="s">
        <v>272</v>
      </c>
    </row>
    <row r="65" spans="1:11" ht="15.75" customHeight="1" x14ac:dyDescent="0.45">
      <c r="A65" s="123"/>
      <c r="B65" s="137" t="s">
        <v>268</v>
      </c>
      <c r="C65" s="42"/>
      <c r="D65" s="32" t="s">
        <v>270</v>
      </c>
      <c r="E65" s="78" t="s">
        <v>24</v>
      </c>
      <c r="G65" s="31">
        <v>0</v>
      </c>
      <c r="H65" s="34">
        <v>0</v>
      </c>
      <c r="I65" s="34">
        <v>2</v>
      </c>
      <c r="J65" s="138" t="s">
        <v>271</v>
      </c>
    </row>
    <row r="66" spans="1:11" ht="15.75" customHeight="1" x14ac:dyDescent="0.45">
      <c r="A66" s="123"/>
      <c r="B66" s="137" t="s">
        <v>268</v>
      </c>
      <c r="D66" s="42" t="s">
        <v>273</v>
      </c>
      <c r="E66" s="78" t="s">
        <v>274</v>
      </c>
      <c r="F66" t="s">
        <v>275</v>
      </c>
      <c r="G66" s="31">
        <v>80</v>
      </c>
      <c r="H66" s="34">
        <v>0</v>
      </c>
      <c r="I66" s="34"/>
      <c r="J66" s="138" t="s">
        <v>277</v>
      </c>
    </row>
    <row r="67" spans="1:11" ht="15.75" customHeight="1" x14ac:dyDescent="0.45">
      <c r="A67" s="123"/>
      <c r="B67" s="137" t="s">
        <v>268</v>
      </c>
      <c r="C67" s="42"/>
      <c r="D67" s="32" t="s">
        <v>276</v>
      </c>
      <c r="E67" s="78" t="s">
        <v>21</v>
      </c>
      <c r="G67" s="31">
        <v>0</v>
      </c>
      <c r="H67" s="34">
        <v>0</v>
      </c>
      <c r="I67" s="34">
        <v>1</v>
      </c>
      <c r="J67" s="139">
        <v>3883</v>
      </c>
    </row>
    <row r="68" spans="1:11" ht="15.75" customHeight="1" x14ac:dyDescent="0.45">
      <c r="A68" s="123"/>
      <c r="B68" s="137" t="s">
        <v>268</v>
      </c>
      <c r="C68" s="42"/>
      <c r="D68" s="32" t="s">
        <v>278</v>
      </c>
      <c r="E68" s="78" t="s">
        <v>31</v>
      </c>
      <c r="G68" s="31">
        <v>0</v>
      </c>
      <c r="H68" s="34">
        <v>0</v>
      </c>
      <c r="I68" s="34">
        <v>10</v>
      </c>
      <c r="J68" s="138" t="s">
        <v>279</v>
      </c>
    </row>
    <row r="69" spans="1:11" ht="15.75" customHeight="1" x14ac:dyDescent="0.45">
      <c r="A69" s="123"/>
      <c r="B69" s="137" t="s">
        <v>268</v>
      </c>
      <c r="C69" s="42"/>
      <c r="D69" s="32" t="s">
        <v>280</v>
      </c>
      <c r="E69" s="78" t="s">
        <v>34</v>
      </c>
      <c r="G69" s="31">
        <v>0</v>
      </c>
      <c r="H69" s="34">
        <v>0</v>
      </c>
      <c r="I69" s="34">
        <v>16</v>
      </c>
      <c r="J69" s="138" t="s">
        <v>282</v>
      </c>
    </row>
    <row r="70" spans="1:11" ht="15.75" customHeight="1" x14ac:dyDescent="0.45">
      <c r="A70" s="70"/>
      <c r="B70" s="137" t="s">
        <v>268</v>
      </c>
      <c r="C70" s="42"/>
      <c r="D70" s="45" t="s">
        <v>281</v>
      </c>
      <c r="E70" s="78" t="s">
        <v>23</v>
      </c>
      <c r="G70" s="31">
        <v>0</v>
      </c>
      <c r="H70" s="34">
        <v>0</v>
      </c>
      <c r="I70" s="34">
        <v>13</v>
      </c>
      <c r="J70" s="138" t="s">
        <v>283</v>
      </c>
    </row>
    <row r="71" spans="1:11" ht="15.75" customHeight="1" thickBot="1" x14ac:dyDescent="0.5">
      <c r="A71" s="70"/>
      <c r="B71" s="141"/>
      <c r="C71" s="108"/>
      <c r="E71" s="78"/>
      <c r="G71" s="31"/>
      <c r="H71" s="34"/>
      <c r="I71" s="34"/>
      <c r="J71" s="32"/>
    </row>
    <row r="72" spans="1:11" ht="15.75" customHeight="1" thickTop="1" thickBot="1" x14ac:dyDescent="0.45">
      <c r="B72" s="140" t="s">
        <v>11</v>
      </c>
      <c r="C72" s="46"/>
      <c r="D72" s="46"/>
      <c r="E72" s="46"/>
      <c r="F72" s="46"/>
      <c r="G72" s="47">
        <f>SUM(G3:G70)</f>
        <v>517</v>
      </c>
      <c r="H72" s="48">
        <f>SUM(H3:H70)</f>
        <v>295</v>
      </c>
      <c r="I72" s="48">
        <f>SUM(I3:I70)</f>
        <v>58</v>
      </c>
      <c r="J72" s="44"/>
      <c r="K72" s="43"/>
    </row>
    <row r="73" spans="1:11" ht="15.75" customHeight="1" thickTop="1" x14ac:dyDescent="0.4">
      <c r="D73" s="33"/>
      <c r="H73" s="34"/>
      <c r="I73" s="34"/>
      <c r="J73" s="33"/>
    </row>
    <row r="74" spans="1:11" ht="15.75" customHeight="1" x14ac:dyDescent="0.4">
      <c r="D74" s="33"/>
      <c r="H74" s="34"/>
      <c r="I74" s="34"/>
      <c r="J74" s="33"/>
    </row>
    <row r="75" spans="1:11" ht="15.75" customHeight="1" x14ac:dyDescent="0.4">
      <c r="B75" s="34"/>
      <c r="D75" s="28"/>
      <c r="H75" s="34"/>
      <c r="I75" s="34"/>
      <c r="J75" s="33"/>
    </row>
    <row r="76" spans="1:11" ht="15.75" customHeight="1" x14ac:dyDescent="0.4">
      <c r="B76" s="34"/>
      <c r="D76" s="33"/>
      <c r="H76" s="34"/>
      <c r="I76" s="34"/>
      <c r="J76" s="33"/>
    </row>
    <row r="77" spans="1:11" ht="15.75" customHeight="1" x14ac:dyDescent="0.4">
      <c r="B77" s="34"/>
      <c r="D77" s="33"/>
      <c r="E77" s="42"/>
      <c r="H77" s="34"/>
      <c r="I77" s="34"/>
      <c r="J77" s="33"/>
    </row>
    <row r="78" spans="1:11" ht="15.75" customHeight="1" x14ac:dyDescent="0.4">
      <c r="B78" s="34"/>
      <c r="D78" s="33"/>
      <c r="E78" s="42"/>
      <c r="H78" s="34"/>
      <c r="I78" s="34"/>
      <c r="J78" s="33"/>
    </row>
    <row r="79" spans="1:11" ht="15.75" customHeight="1" x14ac:dyDescent="0.4">
      <c r="B79" s="34"/>
      <c r="D79" s="33"/>
      <c r="H79" s="34"/>
      <c r="I79" s="34"/>
      <c r="J79" s="33"/>
    </row>
    <row r="80" spans="1:11" ht="15.75" customHeight="1" x14ac:dyDescent="0.4">
      <c r="B80" s="34"/>
      <c r="D80" s="33"/>
      <c r="H80" s="34"/>
      <c r="I80" s="34"/>
      <c r="J80" s="33"/>
    </row>
    <row r="81" spans="2:10" ht="15.75" customHeight="1" x14ac:dyDescent="0.4">
      <c r="B81" s="34"/>
      <c r="D81" s="33"/>
      <c r="H81" s="34"/>
      <c r="I81" s="34"/>
      <c r="J81" s="33"/>
    </row>
    <row r="82" spans="2:10" ht="15.75" customHeight="1" x14ac:dyDescent="0.4">
      <c r="B82" s="34"/>
      <c r="D82" s="33"/>
      <c r="H82" s="34"/>
      <c r="I82" s="34"/>
      <c r="J82" s="33"/>
    </row>
    <row r="83" spans="2:10" ht="15.75" customHeight="1" x14ac:dyDescent="0.4">
      <c r="B83" s="34"/>
      <c r="D83" s="33"/>
      <c r="H83" s="34"/>
      <c r="I83" s="34"/>
      <c r="J83" s="33"/>
    </row>
    <row r="84" spans="2:10" ht="15.75" customHeight="1" x14ac:dyDescent="0.4">
      <c r="B84" s="34"/>
      <c r="D84" s="33"/>
      <c r="H84" s="34"/>
      <c r="I84" s="34"/>
      <c r="J84" s="33"/>
    </row>
    <row r="85" spans="2:10" ht="15.75" customHeight="1" x14ac:dyDescent="0.4">
      <c r="B85" s="81"/>
      <c r="D85" s="33"/>
      <c r="H85" s="34"/>
      <c r="I85" s="34"/>
      <c r="J85" s="33"/>
    </row>
    <row r="86" spans="2:10" ht="15.75" customHeight="1" x14ac:dyDescent="0.4">
      <c r="B86" s="34"/>
      <c r="D86" s="33"/>
      <c r="H86" s="34"/>
      <c r="I86" s="34"/>
      <c r="J86" s="33"/>
    </row>
    <row r="87" spans="2:10" ht="15.75" customHeight="1" x14ac:dyDescent="0.4">
      <c r="B87" s="34"/>
      <c r="D87" s="33"/>
      <c r="H87" s="34"/>
      <c r="I87" s="34"/>
      <c r="J87" s="33"/>
    </row>
    <row r="88" spans="2:10" ht="15.75" customHeight="1" x14ac:dyDescent="0.4">
      <c r="B88" s="34"/>
      <c r="D88" s="33"/>
      <c r="H88" s="34"/>
      <c r="I88" s="34"/>
      <c r="J88" s="33"/>
    </row>
    <row r="89" spans="2:10" ht="15.75" customHeight="1" x14ac:dyDescent="0.4">
      <c r="B89" s="34"/>
      <c r="D89" s="33"/>
      <c r="H89" s="34"/>
      <c r="I89" s="34"/>
      <c r="J89" s="33"/>
    </row>
    <row r="90" spans="2:10" ht="15.75" customHeight="1" x14ac:dyDescent="0.4">
      <c r="D90" s="33"/>
      <c r="H90" s="34"/>
      <c r="I90" s="34"/>
      <c r="J90" s="33"/>
    </row>
    <row r="91" spans="2:10" ht="15.75" customHeight="1" x14ac:dyDescent="0.4">
      <c r="D91" s="33"/>
      <c r="H91" s="34"/>
      <c r="I91" s="34"/>
      <c r="J91" s="33"/>
    </row>
    <row r="92" spans="2:10" ht="15.75" customHeight="1" x14ac:dyDescent="0.4">
      <c r="D92" s="33"/>
      <c r="H92" s="34"/>
      <c r="I92" s="34"/>
      <c r="J92" s="33"/>
    </row>
    <row r="93" spans="2:10" ht="15.75" customHeight="1" x14ac:dyDescent="0.4">
      <c r="D93" s="33"/>
      <c r="H93" s="34"/>
      <c r="I93" s="34"/>
      <c r="J93" s="33"/>
    </row>
    <row r="94" spans="2:10" ht="15.75" customHeight="1" x14ac:dyDescent="0.4">
      <c r="D94" s="33"/>
      <c r="H94" s="34"/>
      <c r="I94" s="34"/>
      <c r="J94" s="33"/>
    </row>
    <row r="95" spans="2:10" ht="15.75" customHeight="1" x14ac:dyDescent="0.4">
      <c r="D95" s="33"/>
      <c r="H95" s="34"/>
      <c r="I95" s="34"/>
      <c r="J95" s="33"/>
    </row>
    <row r="96" spans="2:10" ht="15.75" customHeight="1" x14ac:dyDescent="0.4">
      <c r="D96" s="33"/>
      <c r="H96" s="34"/>
      <c r="I96" s="34"/>
      <c r="J96" s="33"/>
    </row>
    <row r="97" spans="4:10" ht="15.75" customHeight="1" x14ac:dyDescent="0.4">
      <c r="D97" s="33"/>
      <c r="H97" s="34"/>
      <c r="I97" s="34"/>
      <c r="J97" s="33"/>
    </row>
    <row r="98" spans="4:10" ht="15.75" customHeight="1" x14ac:dyDescent="0.4">
      <c r="D98" s="33"/>
      <c r="H98" s="34"/>
      <c r="I98" s="34"/>
      <c r="J98" s="33"/>
    </row>
    <row r="99" spans="4:10" ht="15.75" customHeight="1" x14ac:dyDescent="0.4">
      <c r="D99" s="33"/>
      <c r="H99" s="34"/>
      <c r="I99" s="34"/>
      <c r="J99" s="33"/>
    </row>
    <row r="100" spans="4:10" ht="15.75" customHeight="1" x14ac:dyDescent="0.4">
      <c r="D100" s="33"/>
      <c r="H100" s="34"/>
      <c r="I100" s="34"/>
      <c r="J100" s="33"/>
    </row>
    <row r="101" spans="4:10" ht="15.75" customHeight="1" x14ac:dyDescent="0.4">
      <c r="D101" s="33"/>
      <c r="H101" s="34"/>
      <c r="I101" s="34"/>
      <c r="J101" s="33"/>
    </row>
    <row r="102" spans="4:10" ht="15.75" customHeight="1" x14ac:dyDescent="0.4">
      <c r="D102" s="33"/>
      <c r="H102" s="34"/>
      <c r="I102" s="34"/>
      <c r="J102" s="33"/>
    </row>
    <row r="103" spans="4:10" ht="15.75" customHeight="1" x14ac:dyDescent="0.4">
      <c r="D103" s="33"/>
      <c r="H103" s="34"/>
      <c r="I103" s="34"/>
      <c r="J103" s="33"/>
    </row>
    <row r="104" spans="4:10" ht="12.3" x14ac:dyDescent="0.4">
      <c r="D104" s="33"/>
      <c r="H104" s="34"/>
      <c r="I104" s="34"/>
      <c r="J104" s="33"/>
    </row>
    <row r="105" spans="4:10" ht="12.3" x14ac:dyDescent="0.4">
      <c r="D105" s="33"/>
      <c r="H105" s="34"/>
      <c r="I105" s="34"/>
      <c r="J105" s="33"/>
    </row>
    <row r="106" spans="4:10" ht="12.3" x14ac:dyDescent="0.4">
      <c r="D106" s="33"/>
      <c r="H106" s="34"/>
      <c r="I106" s="34"/>
      <c r="J106" s="33"/>
    </row>
    <row r="107" spans="4:10" ht="12.3" x14ac:dyDescent="0.4">
      <c r="D107" s="33"/>
      <c r="H107" s="34"/>
      <c r="I107" s="34"/>
      <c r="J107" s="33"/>
    </row>
    <row r="108" spans="4:10" ht="12.3" x14ac:dyDescent="0.4">
      <c r="D108" s="33"/>
      <c r="H108" s="34"/>
      <c r="I108" s="34"/>
      <c r="J108" s="33"/>
    </row>
    <row r="109" spans="4:10" ht="12.3" x14ac:dyDescent="0.4">
      <c r="D109" s="33"/>
      <c r="H109" s="34"/>
      <c r="I109" s="34"/>
      <c r="J109" s="33"/>
    </row>
    <row r="110" spans="4:10" ht="12.3" x14ac:dyDescent="0.4">
      <c r="D110" s="33"/>
      <c r="H110" s="34"/>
      <c r="I110" s="34"/>
      <c r="J110" s="33"/>
    </row>
    <row r="111" spans="4:10" ht="12.3" x14ac:dyDescent="0.4">
      <c r="D111" s="33"/>
      <c r="H111" s="34"/>
      <c r="I111" s="34"/>
      <c r="J111" s="33"/>
    </row>
    <row r="112" spans="4:10" ht="12.3" x14ac:dyDescent="0.4">
      <c r="D112" s="33"/>
      <c r="H112" s="34"/>
      <c r="I112" s="34"/>
      <c r="J112" s="33"/>
    </row>
    <row r="113" spans="4:10" ht="12.3" x14ac:dyDescent="0.4">
      <c r="D113" s="33"/>
      <c r="H113" s="34"/>
      <c r="I113" s="34"/>
      <c r="J113" s="33"/>
    </row>
    <row r="114" spans="4:10" ht="12.3" x14ac:dyDescent="0.4">
      <c r="D114" s="33"/>
      <c r="H114" s="34"/>
      <c r="I114" s="34"/>
      <c r="J114" s="33"/>
    </row>
    <row r="115" spans="4:10" ht="12.3" x14ac:dyDescent="0.4">
      <c r="D115" s="33"/>
      <c r="H115" s="34"/>
      <c r="I115" s="34"/>
      <c r="J115" s="33"/>
    </row>
    <row r="116" spans="4:10" ht="12.3" x14ac:dyDescent="0.4">
      <c r="D116" s="33"/>
      <c r="H116" s="34"/>
      <c r="I116" s="34"/>
      <c r="J116" s="33"/>
    </row>
    <row r="117" spans="4:10" ht="12.3" x14ac:dyDescent="0.4">
      <c r="D117" s="33"/>
      <c r="H117" s="34"/>
      <c r="I117" s="34"/>
      <c r="J117" s="33"/>
    </row>
    <row r="118" spans="4:10" ht="12.3" x14ac:dyDescent="0.4">
      <c r="D118" s="33"/>
      <c r="H118" s="34"/>
      <c r="I118" s="34"/>
      <c r="J118" s="33"/>
    </row>
    <row r="119" spans="4:10" ht="12.3" x14ac:dyDescent="0.4">
      <c r="D119" s="33"/>
      <c r="H119" s="34"/>
      <c r="I119" s="34"/>
      <c r="J119" s="33"/>
    </row>
    <row r="120" spans="4:10" ht="12.3" x14ac:dyDescent="0.4">
      <c r="D120" s="33"/>
      <c r="H120" s="34"/>
      <c r="I120" s="34"/>
      <c r="J120" s="33"/>
    </row>
    <row r="121" spans="4:10" ht="12.3" x14ac:dyDescent="0.4">
      <c r="D121" s="33"/>
      <c r="H121" s="34"/>
      <c r="I121" s="34"/>
      <c r="J121" s="33"/>
    </row>
    <row r="122" spans="4:10" ht="12.3" x14ac:dyDescent="0.4">
      <c r="D122" s="33"/>
      <c r="H122" s="34"/>
      <c r="I122" s="34"/>
      <c r="J122" s="33"/>
    </row>
    <row r="123" spans="4:10" ht="12.3" x14ac:dyDescent="0.4">
      <c r="D123" s="33"/>
      <c r="H123" s="34"/>
      <c r="I123" s="34"/>
      <c r="J123" s="33"/>
    </row>
    <row r="124" spans="4:10" ht="12.3" x14ac:dyDescent="0.4">
      <c r="D124" s="33"/>
      <c r="H124" s="34"/>
      <c r="I124" s="34"/>
      <c r="J124" s="33"/>
    </row>
    <row r="125" spans="4:10" ht="12.3" x14ac:dyDescent="0.4">
      <c r="D125" s="33"/>
      <c r="H125" s="34"/>
      <c r="I125" s="34"/>
      <c r="J125" s="33"/>
    </row>
    <row r="126" spans="4:10" ht="12.3" x14ac:dyDescent="0.4">
      <c r="D126" s="33"/>
      <c r="H126" s="34"/>
      <c r="I126" s="34"/>
      <c r="J126" s="33"/>
    </row>
    <row r="127" spans="4:10" ht="12.3" x14ac:dyDescent="0.4">
      <c r="D127" s="33"/>
      <c r="H127" s="34"/>
      <c r="I127" s="34"/>
      <c r="J127" s="33"/>
    </row>
    <row r="128" spans="4:10" ht="12.3" x14ac:dyDescent="0.4">
      <c r="D128" s="33"/>
      <c r="H128" s="34"/>
      <c r="I128" s="34"/>
      <c r="J128" s="33"/>
    </row>
    <row r="129" spans="4:10" ht="12.3" x14ac:dyDescent="0.4">
      <c r="D129" s="33"/>
      <c r="H129" s="34"/>
      <c r="I129" s="34"/>
      <c r="J129" s="33"/>
    </row>
    <row r="130" spans="4:10" ht="12.3" x14ac:dyDescent="0.4">
      <c r="D130" s="33"/>
      <c r="H130" s="34"/>
      <c r="I130" s="34"/>
      <c r="J130" s="33"/>
    </row>
    <row r="131" spans="4:10" ht="12.3" x14ac:dyDescent="0.4">
      <c r="D131" s="33"/>
      <c r="H131" s="34"/>
      <c r="I131" s="34"/>
      <c r="J131" s="33"/>
    </row>
    <row r="132" spans="4:10" ht="12.3" x14ac:dyDescent="0.4">
      <c r="D132" s="33"/>
      <c r="H132" s="34"/>
      <c r="I132" s="34"/>
      <c r="J132" s="33"/>
    </row>
    <row r="133" spans="4:10" ht="12.3" x14ac:dyDescent="0.4">
      <c r="D133" s="33"/>
      <c r="H133" s="34"/>
      <c r="I133" s="34"/>
      <c r="J133" s="33"/>
    </row>
    <row r="134" spans="4:10" ht="12.3" x14ac:dyDescent="0.4">
      <c r="D134" s="33"/>
      <c r="H134" s="34"/>
      <c r="I134" s="34"/>
      <c r="J134" s="33"/>
    </row>
    <row r="135" spans="4:10" ht="12.3" x14ac:dyDescent="0.4">
      <c r="D135" s="33"/>
      <c r="H135" s="34"/>
      <c r="I135" s="34"/>
      <c r="J135" s="33"/>
    </row>
    <row r="136" spans="4:10" ht="12.3" x14ac:dyDescent="0.4">
      <c r="D136" s="33"/>
      <c r="H136" s="34"/>
      <c r="I136" s="34"/>
      <c r="J136" s="33"/>
    </row>
    <row r="137" spans="4:10" ht="12.3" x14ac:dyDescent="0.4">
      <c r="D137" s="33"/>
      <c r="H137" s="34"/>
      <c r="I137" s="34"/>
      <c r="J137" s="33"/>
    </row>
    <row r="138" spans="4:10" ht="12.3" x14ac:dyDescent="0.4">
      <c r="D138" s="33"/>
      <c r="H138" s="34"/>
      <c r="I138" s="34"/>
      <c r="J138" s="33"/>
    </row>
    <row r="139" spans="4:10" ht="12.3" x14ac:dyDescent="0.4">
      <c r="D139" s="33"/>
      <c r="H139" s="34"/>
      <c r="I139" s="34"/>
      <c r="J139" s="33"/>
    </row>
    <row r="140" spans="4:10" ht="12.3" x14ac:dyDescent="0.4">
      <c r="D140" s="33"/>
      <c r="H140" s="34"/>
      <c r="I140" s="34"/>
      <c r="J140" s="33"/>
    </row>
    <row r="141" spans="4:10" ht="12.3" x14ac:dyDescent="0.4">
      <c r="D141" s="33"/>
      <c r="H141" s="34"/>
      <c r="I141" s="34"/>
      <c r="J141" s="33"/>
    </row>
    <row r="142" spans="4:10" ht="12.3" x14ac:dyDescent="0.4">
      <c r="D142" s="33"/>
      <c r="H142" s="34"/>
      <c r="I142" s="34"/>
      <c r="J142" s="33"/>
    </row>
    <row r="143" spans="4:10" ht="12.3" x14ac:dyDescent="0.4">
      <c r="D143" s="33"/>
      <c r="H143" s="34"/>
      <c r="I143" s="34"/>
      <c r="J143" s="33"/>
    </row>
    <row r="144" spans="4:10" ht="12.3" x14ac:dyDescent="0.4">
      <c r="D144" s="33"/>
      <c r="H144" s="34"/>
      <c r="I144" s="34"/>
      <c r="J144" s="33"/>
    </row>
    <row r="145" spans="4:10" ht="12.3" x14ac:dyDescent="0.4">
      <c r="D145" s="33"/>
      <c r="H145" s="34"/>
      <c r="I145" s="34"/>
      <c r="J145" s="33"/>
    </row>
    <row r="146" spans="4:10" ht="12.3" x14ac:dyDescent="0.4">
      <c r="D146" s="33"/>
      <c r="H146" s="34"/>
      <c r="I146" s="34"/>
      <c r="J146" s="33"/>
    </row>
    <row r="147" spans="4:10" ht="12.3" x14ac:dyDescent="0.4">
      <c r="D147" s="33"/>
      <c r="H147" s="34"/>
      <c r="I147" s="34"/>
      <c r="J147" s="33"/>
    </row>
    <row r="148" spans="4:10" ht="12.3" x14ac:dyDescent="0.4">
      <c r="D148" s="33"/>
      <c r="H148" s="34"/>
      <c r="I148" s="34"/>
      <c r="J148" s="33"/>
    </row>
    <row r="149" spans="4:10" ht="12.3" x14ac:dyDescent="0.4">
      <c r="D149" s="33"/>
      <c r="H149" s="34"/>
      <c r="I149" s="34"/>
      <c r="J149" s="33"/>
    </row>
    <row r="150" spans="4:10" ht="12.3" x14ac:dyDescent="0.4">
      <c r="D150" s="33"/>
      <c r="H150" s="34"/>
      <c r="I150" s="34"/>
      <c r="J150" s="33"/>
    </row>
    <row r="151" spans="4:10" ht="12.3" x14ac:dyDescent="0.4">
      <c r="D151" s="33"/>
      <c r="H151" s="34"/>
      <c r="I151" s="34"/>
      <c r="J151" s="33"/>
    </row>
    <row r="152" spans="4:10" ht="12.3" x14ac:dyDescent="0.4">
      <c r="D152" s="33"/>
      <c r="H152" s="34"/>
      <c r="I152" s="34"/>
      <c r="J152" s="33"/>
    </row>
    <row r="153" spans="4:10" ht="12.3" x14ac:dyDescent="0.4">
      <c r="D153" s="33"/>
      <c r="H153" s="34"/>
      <c r="I153" s="34"/>
      <c r="J153" s="33"/>
    </row>
    <row r="154" spans="4:10" ht="12.3" x14ac:dyDescent="0.4">
      <c r="D154" s="33"/>
      <c r="H154" s="34"/>
      <c r="I154" s="34"/>
      <c r="J154" s="33"/>
    </row>
    <row r="155" spans="4:10" ht="12.3" x14ac:dyDescent="0.4">
      <c r="D155" s="33"/>
      <c r="H155" s="34"/>
      <c r="I155" s="34"/>
      <c r="J155" s="33"/>
    </row>
    <row r="156" spans="4:10" ht="12.3" x14ac:dyDescent="0.4">
      <c r="D156" s="33"/>
      <c r="H156" s="34"/>
      <c r="I156" s="34"/>
      <c r="J156" s="33"/>
    </row>
    <row r="157" spans="4:10" ht="12.3" x14ac:dyDescent="0.4">
      <c r="D157" s="33"/>
      <c r="H157" s="34"/>
      <c r="I157" s="34"/>
      <c r="J157" s="33"/>
    </row>
    <row r="158" spans="4:10" ht="12.3" x14ac:dyDescent="0.4">
      <c r="D158" s="33"/>
      <c r="H158" s="34"/>
      <c r="I158" s="34"/>
      <c r="J158" s="33"/>
    </row>
    <row r="159" spans="4:10" ht="12.3" x14ac:dyDescent="0.4">
      <c r="D159" s="33"/>
      <c r="H159" s="34"/>
      <c r="I159" s="34"/>
      <c r="J159" s="33"/>
    </row>
    <row r="160" spans="4:10" ht="12.3" x14ac:dyDescent="0.4">
      <c r="D160" s="33"/>
      <c r="H160" s="34"/>
      <c r="I160" s="34"/>
      <c r="J160" s="33"/>
    </row>
    <row r="161" spans="4:10" ht="12.3" x14ac:dyDescent="0.4">
      <c r="D161" s="33"/>
      <c r="H161" s="34"/>
      <c r="I161" s="34"/>
      <c r="J161" s="33"/>
    </row>
    <row r="162" spans="4:10" ht="12.3" x14ac:dyDescent="0.4">
      <c r="D162" s="33"/>
      <c r="H162" s="34"/>
      <c r="I162" s="34"/>
      <c r="J162" s="33"/>
    </row>
    <row r="163" spans="4:10" ht="12.3" x14ac:dyDescent="0.4">
      <c r="D163" s="33"/>
      <c r="H163" s="34"/>
      <c r="I163" s="34"/>
      <c r="J163" s="33"/>
    </row>
    <row r="164" spans="4:10" ht="12.3" x14ac:dyDescent="0.4">
      <c r="D164" s="33"/>
      <c r="H164" s="34"/>
      <c r="I164" s="34"/>
      <c r="J164" s="33"/>
    </row>
    <row r="165" spans="4:10" ht="12.3" x14ac:dyDescent="0.4">
      <c r="D165" s="33"/>
      <c r="H165" s="34"/>
      <c r="I165" s="34"/>
      <c r="J165" s="33"/>
    </row>
    <row r="166" spans="4:10" ht="12.3" x14ac:dyDescent="0.4">
      <c r="D166" s="33"/>
      <c r="H166" s="34"/>
      <c r="I166" s="34"/>
      <c r="J166" s="33"/>
    </row>
    <row r="167" spans="4:10" ht="12.3" x14ac:dyDescent="0.4">
      <c r="D167" s="33"/>
      <c r="H167" s="34"/>
      <c r="I167" s="34"/>
      <c r="J167" s="33"/>
    </row>
    <row r="168" spans="4:10" ht="12.3" x14ac:dyDescent="0.4">
      <c r="D168" s="33"/>
      <c r="H168" s="34"/>
      <c r="I168" s="34"/>
      <c r="J168" s="33"/>
    </row>
    <row r="169" spans="4:10" ht="12.3" x14ac:dyDescent="0.4">
      <c r="D169" s="33"/>
      <c r="H169" s="34"/>
      <c r="I169" s="34"/>
      <c r="J169" s="33"/>
    </row>
    <row r="170" spans="4:10" ht="12.3" x14ac:dyDescent="0.4">
      <c r="D170" s="33"/>
      <c r="H170" s="34"/>
      <c r="I170" s="34"/>
      <c r="J170" s="33"/>
    </row>
    <row r="171" spans="4:10" ht="12.3" x14ac:dyDescent="0.4">
      <c r="D171" s="33"/>
      <c r="H171" s="34"/>
      <c r="I171" s="34"/>
      <c r="J171" s="33"/>
    </row>
    <row r="172" spans="4:10" ht="12.3" x14ac:dyDescent="0.4">
      <c r="D172" s="33"/>
      <c r="H172" s="34"/>
      <c r="I172" s="34"/>
      <c r="J172" s="33"/>
    </row>
    <row r="173" spans="4:10" ht="12.3" x14ac:dyDescent="0.4">
      <c r="D173" s="33"/>
      <c r="H173" s="34"/>
      <c r="I173" s="34"/>
      <c r="J173" s="33"/>
    </row>
    <row r="174" spans="4:10" ht="12.3" x14ac:dyDescent="0.4">
      <c r="D174" s="33"/>
      <c r="H174" s="34"/>
      <c r="I174" s="34"/>
      <c r="J174" s="33"/>
    </row>
    <row r="175" spans="4:10" ht="12.3" x14ac:dyDescent="0.4">
      <c r="D175" s="33"/>
      <c r="H175" s="34"/>
      <c r="I175" s="34"/>
      <c r="J175" s="33"/>
    </row>
    <row r="176" spans="4:10" ht="12.3" x14ac:dyDescent="0.4">
      <c r="D176" s="33"/>
      <c r="H176" s="34"/>
      <c r="I176" s="34"/>
      <c r="J176" s="33"/>
    </row>
    <row r="177" spans="4:10" ht="12.3" x14ac:dyDescent="0.4">
      <c r="D177" s="33"/>
      <c r="H177" s="34"/>
      <c r="I177" s="34"/>
      <c r="J177" s="33"/>
    </row>
    <row r="178" spans="4:10" ht="12.3" x14ac:dyDescent="0.4">
      <c r="D178" s="33"/>
      <c r="H178" s="34"/>
      <c r="I178" s="34"/>
      <c r="J178" s="33"/>
    </row>
    <row r="179" spans="4:10" ht="12.3" x14ac:dyDescent="0.4">
      <c r="D179" s="33"/>
      <c r="H179" s="34"/>
      <c r="I179" s="34"/>
      <c r="J179" s="33"/>
    </row>
    <row r="180" spans="4:10" ht="12.3" x14ac:dyDescent="0.4">
      <c r="D180" s="33"/>
      <c r="H180" s="34"/>
      <c r="I180" s="34"/>
      <c r="J180" s="33"/>
    </row>
    <row r="181" spans="4:10" ht="12.3" x14ac:dyDescent="0.4">
      <c r="D181" s="33"/>
      <c r="H181" s="34"/>
      <c r="I181" s="34"/>
      <c r="J181" s="33"/>
    </row>
    <row r="182" spans="4:10" ht="12.3" x14ac:dyDescent="0.4">
      <c r="D182" s="33"/>
      <c r="H182" s="34"/>
      <c r="I182" s="34"/>
      <c r="J182" s="33"/>
    </row>
    <row r="183" spans="4:10" ht="12.3" x14ac:dyDescent="0.4">
      <c r="D183" s="33"/>
      <c r="H183" s="34"/>
      <c r="I183" s="34"/>
      <c r="J183" s="33"/>
    </row>
    <row r="184" spans="4:10" ht="12.3" x14ac:dyDescent="0.4">
      <c r="D184" s="33"/>
      <c r="H184" s="34"/>
      <c r="I184" s="34"/>
      <c r="J184" s="33"/>
    </row>
    <row r="185" spans="4:10" ht="12.3" x14ac:dyDescent="0.4">
      <c r="D185" s="33"/>
      <c r="H185" s="34"/>
      <c r="I185" s="34"/>
      <c r="J185" s="33"/>
    </row>
    <row r="186" spans="4:10" ht="12.3" x14ac:dyDescent="0.4">
      <c r="D186" s="33"/>
      <c r="H186" s="34"/>
      <c r="I186" s="34"/>
      <c r="J186" s="33"/>
    </row>
    <row r="187" spans="4:10" ht="12.3" x14ac:dyDescent="0.4">
      <c r="D187" s="33"/>
      <c r="H187" s="34"/>
      <c r="I187" s="34"/>
      <c r="J187" s="33"/>
    </row>
    <row r="188" spans="4:10" ht="12.3" x14ac:dyDescent="0.4">
      <c r="D188" s="33"/>
      <c r="H188" s="34"/>
      <c r="I188" s="34"/>
      <c r="J188" s="33"/>
    </row>
    <row r="189" spans="4:10" ht="12.3" x14ac:dyDescent="0.4">
      <c r="D189" s="33"/>
      <c r="H189" s="34"/>
      <c r="I189" s="34"/>
      <c r="J189" s="33"/>
    </row>
    <row r="190" spans="4:10" ht="12.3" x14ac:dyDescent="0.4">
      <c r="D190" s="33"/>
      <c r="H190" s="34"/>
      <c r="I190" s="34"/>
      <c r="J190" s="33"/>
    </row>
    <row r="191" spans="4:10" ht="12.3" x14ac:dyDescent="0.4">
      <c r="D191" s="33"/>
      <c r="H191" s="34"/>
      <c r="I191" s="34"/>
      <c r="J191" s="33"/>
    </row>
    <row r="192" spans="4:10" ht="12.3" x14ac:dyDescent="0.4">
      <c r="D192" s="33"/>
      <c r="H192" s="34"/>
      <c r="I192" s="34"/>
      <c r="J192" s="33"/>
    </row>
    <row r="193" spans="4:10" ht="12.3" x14ac:dyDescent="0.4">
      <c r="D193" s="33"/>
      <c r="H193" s="34"/>
      <c r="I193" s="34"/>
      <c r="J193" s="33"/>
    </row>
    <row r="194" spans="4:10" ht="12.3" x14ac:dyDescent="0.4">
      <c r="D194" s="33"/>
      <c r="H194" s="34"/>
      <c r="I194" s="34"/>
      <c r="J194" s="33"/>
    </row>
    <row r="195" spans="4:10" ht="12.3" x14ac:dyDescent="0.4">
      <c r="D195" s="33"/>
      <c r="H195" s="34"/>
      <c r="I195" s="34"/>
      <c r="J195" s="33"/>
    </row>
    <row r="196" spans="4:10" ht="12.3" x14ac:dyDescent="0.4">
      <c r="D196" s="33"/>
      <c r="H196" s="34"/>
      <c r="I196" s="34"/>
      <c r="J196" s="33"/>
    </row>
    <row r="197" spans="4:10" ht="12.3" x14ac:dyDescent="0.4">
      <c r="D197" s="33"/>
      <c r="H197" s="34"/>
      <c r="I197" s="34"/>
      <c r="J197" s="33"/>
    </row>
    <row r="198" spans="4:10" ht="12.3" x14ac:dyDescent="0.4">
      <c r="D198" s="33"/>
      <c r="H198" s="34"/>
      <c r="I198" s="34"/>
      <c r="J198" s="33"/>
    </row>
    <row r="199" spans="4:10" ht="12.3" x14ac:dyDescent="0.4">
      <c r="D199" s="33"/>
      <c r="H199" s="34"/>
      <c r="I199" s="34"/>
      <c r="J199" s="33"/>
    </row>
    <row r="200" spans="4:10" ht="12.3" x14ac:dyDescent="0.4">
      <c r="D200" s="33"/>
      <c r="H200" s="34"/>
      <c r="I200" s="34"/>
      <c r="J200" s="33"/>
    </row>
    <row r="201" spans="4:10" ht="12.3" x14ac:dyDescent="0.4">
      <c r="D201" s="33"/>
      <c r="H201" s="34"/>
      <c r="I201" s="34"/>
      <c r="J201" s="33"/>
    </row>
    <row r="202" spans="4:10" ht="12.3" x14ac:dyDescent="0.4">
      <c r="D202" s="33"/>
      <c r="H202" s="34"/>
      <c r="I202" s="34"/>
      <c r="J202" s="33"/>
    </row>
    <row r="203" spans="4:10" ht="12.3" x14ac:dyDescent="0.4">
      <c r="D203" s="33"/>
      <c r="H203" s="34"/>
      <c r="I203" s="34"/>
      <c r="J203" s="33"/>
    </row>
    <row r="204" spans="4:10" ht="12.3" x14ac:dyDescent="0.4">
      <c r="D204" s="33"/>
      <c r="H204" s="34"/>
      <c r="I204" s="34"/>
      <c r="J204" s="33"/>
    </row>
    <row r="205" spans="4:10" ht="12.3" x14ac:dyDescent="0.4">
      <c r="D205" s="33"/>
      <c r="H205" s="34"/>
      <c r="I205" s="34"/>
      <c r="J205" s="33"/>
    </row>
    <row r="206" spans="4:10" ht="12.3" x14ac:dyDescent="0.4">
      <c r="D206" s="33"/>
      <c r="H206" s="34"/>
      <c r="I206" s="34"/>
      <c r="J206" s="33"/>
    </row>
    <row r="207" spans="4:10" ht="12.3" x14ac:dyDescent="0.4">
      <c r="D207" s="33"/>
      <c r="H207" s="34"/>
      <c r="I207" s="34"/>
      <c r="J207" s="33"/>
    </row>
    <row r="208" spans="4:10" ht="12.3" x14ac:dyDescent="0.4">
      <c r="D208" s="33"/>
      <c r="H208" s="34"/>
      <c r="I208" s="34"/>
      <c r="J208" s="33"/>
    </row>
    <row r="209" spans="4:10" ht="12.3" x14ac:dyDescent="0.4">
      <c r="D209" s="33"/>
      <c r="H209" s="34"/>
      <c r="I209" s="34"/>
      <c r="J209" s="33"/>
    </row>
    <row r="210" spans="4:10" ht="12.3" x14ac:dyDescent="0.4">
      <c r="D210" s="33"/>
      <c r="H210" s="34"/>
      <c r="I210" s="34"/>
      <c r="J210" s="33"/>
    </row>
    <row r="211" spans="4:10" ht="12.3" x14ac:dyDescent="0.4">
      <c r="D211" s="33"/>
      <c r="H211" s="34"/>
      <c r="I211" s="34"/>
      <c r="J211" s="33"/>
    </row>
    <row r="212" spans="4:10" ht="12.3" x14ac:dyDescent="0.4">
      <c r="D212" s="33"/>
      <c r="H212" s="34"/>
      <c r="I212" s="34"/>
      <c r="J212" s="33"/>
    </row>
    <row r="213" spans="4:10" ht="12.3" x14ac:dyDescent="0.4">
      <c r="D213" s="33"/>
      <c r="H213" s="34"/>
      <c r="I213" s="34"/>
      <c r="J213" s="33"/>
    </row>
    <row r="214" spans="4:10" ht="12.3" x14ac:dyDescent="0.4">
      <c r="D214" s="33"/>
      <c r="H214" s="34"/>
      <c r="I214" s="34"/>
      <c r="J214" s="33"/>
    </row>
    <row r="215" spans="4:10" ht="12.3" x14ac:dyDescent="0.4">
      <c r="D215" s="33"/>
      <c r="H215" s="34"/>
      <c r="I215" s="34"/>
      <c r="J215" s="33"/>
    </row>
    <row r="216" spans="4:10" ht="12.3" x14ac:dyDescent="0.4">
      <c r="D216" s="33"/>
      <c r="H216" s="34"/>
      <c r="I216" s="34"/>
      <c r="J216" s="33"/>
    </row>
    <row r="217" spans="4:10" ht="12.3" x14ac:dyDescent="0.4">
      <c r="D217" s="33"/>
      <c r="H217" s="34"/>
      <c r="I217" s="34"/>
      <c r="J217" s="33"/>
    </row>
    <row r="218" spans="4:10" ht="12.3" x14ac:dyDescent="0.4">
      <c r="D218" s="33"/>
      <c r="H218" s="34"/>
      <c r="I218" s="34"/>
      <c r="J218" s="33"/>
    </row>
    <row r="219" spans="4:10" ht="12.3" x14ac:dyDescent="0.4">
      <c r="D219" s="33"/>
      <c r="H219" s="34"/>
      <c r="I219" s="34"/>
      <c r="J219" s="33"/>
    </row>
    <row r="220" spans="4:10" ht="12.3" x14ac:dyDescent="0.4">
      <c r="D220" s="33"/>
      <c r="H220" s="34"/>
      <c r="I220" s="34"/>
      <c r="J220" s="33"/>
    </row>
    <row r="221" spans="4:10" ht="12.3" x14ac:dyDescent="0.4">
      <c r="D221" s="33"/>
      <c r="H221" s="34"/>
      <c r="I221" s="34"/>
      <c r="J221" s="33"/>
    </row>
    <row r="222" spans="4:10" ht="12.3" x14ac:dyDescent="0.4">
      <c r="D222" s="33"/>
      <c r="H222" s="34"/>
      <c r="I222" s="34"/>
      <c r="J222" s="33"/>
    </row>
    <row r="223" spans="4:10" ht="12.3" x14ac:dyDescent="0.4">
      <c r="D223" s="33"/>
      <c r="H223" s="34"/>
      <c r="I223" s="34"/>
      <c r="J223" s="33"/>
    </row>
    <row r="224" spans="4:10" ht="12.3" x14ac:dyDescent="0.4">
      <c r="D224" s="33"/>
      <c r="H224" s="34"/>
      <c r="I224" s="34"/>
      <c r="J224" s="33"/>
    </row>
    <row r="225" spans="4:10" ht="12.3" x14ac:dyDescent="0.4">
      <c r="D225" s="33"/>
      <c r="H225" s="34"/>
      <c r="I225" s="34"/>
      <c r="J225" s="33"/>
    </row>
    <row r="226" spans="4:10" ht="12.3" x14ac:dyDescent="0.4">
      <c r="D226" s="33"/>
      <c r="H226" s="34"/>
      <c r="I226" s="34"/>
      <c r="J226" s="33"/>
    </row>
    <row r="227" spans="4:10" ht="12.3" x14ac:dyDescent="0.4">
      <c r="D227" s="33"/>
      <c r="H227" s="34"/>
      <c r="I227" s="34"/>
      <c r="J227" s="33"/>
    </row>
    <row r="228" spans="4:10" ht="12.3" x14ac:dyDescent="0.4">
      <c r="D228" s="33"/>
      <c r="H228" s="34"/>
      <c r="I228" s="34"/>
      <c r="J228" s="33"/>
    </row>
    <row r="229" spans="4:10" ht="12.3" x14ac:dyDescent="0.4">
      <c r="D229" s="33"/>
      <c r="H229" s="34"/>
      <c r="I229" s="34"/>
      <c r="J229" s="33"/>
    </row>
    <row r="230" spans="4:10" ht="12.3" x14ac:dyDescent="0.4">
      <c r="D230" s="33"/>
      <c r="H230" s="34"/>
      <c r="I230" s="34"/>
      <c r="J230" s="33"/>
    </row>
    <row r="231" spans="4:10" ht="12.3" x14ac:dyDescent="0.4">
      <c r="D231" s="33"/>
      <c r="H231" s="34"/>
      <c r="I231" s="34"/>
      <c r="J231" s="33"/>
    </row>
    <row r="232" spans="4:10" ht="12.3" x14ac:dyDescent="0.4">
      <c r="D232" s="33"/>
      <c r="H232" s="34"/>
      <c r="I232" s="34"/>
      <c r="J232" s="33"/>
    </row>
    <row r="233" spans="4:10" ht="12.3" x14ac:dyDescent="0.4">
      <c r="D233" s="33"/>
      <c r="H233" s="34"/>
      <c r="I233" s="34"/>
      <c r="J233" s="33"/>
    </row>
    <row r="234" spans="4:10" ht="12.3" x14ac:dyDescent="0.4">
      <c r="D234" s="33"/>
      <c r="H234" s="34"/>
      <c r="I234" s="34"/>
      <c r="J234" s="33"/>
    </row>
    <row r="235" spans="4:10" ht="12.3" x14ac:dyDescent="0.4">
      <c r="D235" s="33"/>
      <c r="H235" s="34"/>
      <c r="I235" s="34"/>
      <c r="J235" s="33"/>
    </row>
    <row r="236" spans="4:10" ht="12.3" x14ac:dyDescent="0.4">
      <c r="D236" s="33"/>
      <c r="H236" s="34"/>
      <c r="I236" s="34"/>
      <c r="J236" s="33"/>
    </row>
    <row r="237" spans="4:10" ht="12.3" x14ac:dyDescent="0.4">
      <c r="D237" s="33"/>
      <c r="H237" s="34"/>
      <c r="I237" s="34"/>
      <c r="J237" s="33"/>
    </row>
    <row r="238" spans="4:10" ht="12.3" x14ac:dyDescent="0.4">
      <c r="D238" s="33"/>
      <c r="H238" s="34"/>
      <c r="I238" s="34"/>
      <c r="J238" s="33"/>
    </row>
    <row r="239" spans="4:10" ht="12.3" x14ac:dyDescent="0.4">
      <c r="D239" s="33"/>
      <c r="H239" s="34"/>
      <c r="I239" s="34"/>
      <c r="J239" s="33"/>
    </row>
    <row r="240" spans="4:10" ht="12.3" x14ac:dyDescent="0.4">
      <c r="D240" s="33"/>
      <c r="H240" s="34"/>
      <c r="I240" s="34"/>
      <c r="J240" s="33"/>
    </row>
    <row r="241" spans="4:10" ht="12.3" x14ac:dyDescent="0.4">
      <c r="D241" s="33"/>
      <c r="H241" s="34"/>
      <c r="I241" s="34"/>
      <c r="J241" s="33"/>
    </row>
    <row r="242" spans="4:10" ht="12.3" x14ac:dyDescent="0.4">
      <c r="D242" s="33"/>
      <c r="H242" s="34"/>
      <c r="I242" s="34"/>
      <c r="J242" s="33"/>
    </row>
    <row r="243" spans="4:10" ht="12.3" x14ac:dyDescent="0.4">
      <c r="D243" s="33"/>
      <c r="H243" s="34"/>
      <c r="I243" s="34"/>
      <c r="J243" s="33"/>
    </row>
    <row r="244" spans="4:10" ht="12.3" x14ac:dyDescent="0.4">
      <c r="D244" s="33"/>
      <c r="H244" s="34"/>
      <c r="I244" s="34"/>
      <c r="J244" s="33"/>
    </row>
    <row r="245" spans="4:10" ht="12.3" x14ac:dyDescent="0.4">
      <c r="D245" s="33"/>
      <c r="H245" s="34"/>
      <c r="I245" s="34"/>
      <c r="J245" s="33"/>
    </row>
    <row r="246" spans="4:10" ht="12.3" x14ac:dyDescent="0.4">
      <c r="D246" s="33"/>
      <c r="H246" s="34"/>
      <c r="I246" s="34"/>
      <c r="J246" s="33"/>
    </row>
    <row r="247" spans="4:10" ht="12.3" x14ac:dyDescent="0.4">
      <c r="D247" s="33"/>
      <c r="H247" s="34"/>
      <c r="I247" s="34"/>
      <c r="J247" s="33"/>
    </row>
    <row r="248" spans="4:10" ht="12.3" x14ac:dyDescent="0.4">
      <c r="D248" s="33"/>
      <c r="H248" s="34"/>
      <c r="I248" s="34"/>
      <c r="J248" s="33"/>
    </row>
    <row r="249" spans="4:10" ht="12.3" x14ac:dyDescent="0.4">
      <c r="D249" s="33"/>
      <c r="H249" s="34"/>
      <c r="I249" s="34"/>
      <c r="J249" s="33"/>
    </row>
    <row r="250" spans="4:10" ht="12.3" x14ac:dyDescent="0.4">
      <c r="D250" s="33"/>
      <c r="H250" s="34"/>
      <c r="I250" s="34"/>
      <c r="J250" s="33"/>
    </row>
    <row r="251" spans="4:10" ht="12.3" x14ac:dyDescent="0.4">
      <c r="D251" s="33"/>
      <c r="H251" s="34"/>
      <c r="I251" s="34"/>
      <c r="J251" s="33"/>
    </row>
    <row r="252" spans="4:10" ht="12.3" x14ac:dyDescent="0.4">
      <c r="D252" s="33"/>
      <c r="H252" s="34"/>
      <c r="I252" s="34"/>
      <c r="J252" s="33"/>
    </row>
    <row r="253" spans="4:10" ht="12.3" x14ac:dyDescent="0.4">
      <c r="D253" s="33"/>
      <c r="H253" s="34"/>
      <c r="I253" s="34"/>
      <c r="J253" s="33"/>
    </row>
    <row r="254" spans="4:10" ht="12.3" x14ac:dyDescent="0.4">
      <c r="D254" s="33"/>
      <c r="H254" s="34"/>
      <c r="I254" s="34"/>
      <c r="J254" s="33"/>
    </row>
    <row r="255" spans="4:10" ht="12.3" x14ac:dyDescent="0.4">
      <c r="D255" s="33"/>
      <c r="H255" s="34"/>
      <c r="I255" s="34"/>
      <c r="J255" s="33"/>
    </row>
    <row r="256" spans="4:10" ht="12.3" x14ac:dyDescent="0.4">
      <c r="D256" s="33"/>
      <c r="H256" s="34"/>
      <c r="I256" s="34"/>
      <c r="J256" s="33"/>
    </row>
    <row r="257" spans="4:10" ht="12.3" x14ac:dyDescent="0.4">
      <c r="D257" s="33"/>
      <c r="H257" s="34"/>
      <c r="I257" s="34"/>
      <c r="J257" s="33"/>
    </row>
    <row r="258" spans="4:10" ht="12.3" x14ac:dyDescent="0.4">
      <c r="D258" s="33"/>
      <c r="H258" s="34"/>
      <c r="I258" s="34"/>
      <c r="J258" s="33"/>
    </row>
    <row r="259" spans="4:10" ht="12.3" x14ac:dyDescent="0.4">
      <c r="D259" s="33"/>
      <c r="H259" s="34"/>
      <c r="I259" s="34"/>
      <c r="J259" s="33"/>
    </row>
    <row r="260" spans="4:10" ht="12.3" x14ac:dyDescent="0.4">
      <c r="D260" s="33"/>
      <c r="H260" s="34"/>
      <c r="I260" s="34"/>
      <c r="J260" s="33"/>
    </row>
    <row r="261" spans="4:10" ht="12.3" x14ac:dyDescent="0.4">
      <c r="D261" s="33"/>
      <c r="H261" s="34"/>
      <c r="I261" s="34"/>
      <c r="J261" s="33"/>
    </row>
    <row r="262" spans="4:10" ht="12.3" x14ac:dyDescent="0.4">
      <c r="D262" s="33"/>
      <c r="H262" s="34"/>
      <c r="I262" s="34"/>
      <c r="J262" s="33"/>
    </row>
    <row r="263" spans="4:10" ht="12.3" x14ac:dyDescent="0.4">
      <c r="D263" s="33"/>
      <c r="H263" s="34"/>
      <c r="I263" s="34"/>
      <c r="J263" s="33"/>
    </row>
    <row r="264" spans="4:10" ht="12.3" x14ac:dyDescent="0.4">
      <c r="D264" s="33"/>
      <c r="H264" s="34"/>
      <c r="I264" s="34"/>
      <c r="J264" s="33"/>
    </row>
    <row r="265" spans="4:10" ht="12.3" x14ac:dyDescent="0.4">
      <c r="D265" s="33"/>
      <c r="H265" s="34"/>
      <c r="I265" s="34"/>
      <c r="J265" s="33"/>
    </row>
    <row r="266" spans="4:10" ht="12.3" x14ac:dyDescent="0.4">
      <c r="D266" s="33"/>
      <c r="H266" s="34"/>
      <c r="I266" s="34"/>
      <c r="J266" s="33"/>
    </row>
    <row r="267" spans="4:10" ht="12.3" x14ac:dyDescent="0.4">
      <c r="D267" s="33"/>
      <c r="H267" s="34"/>
      <c r="I267" s="34"/>
      <c r="J267" s="33"/>
    </row>
    <row r="268" spans="4:10" ht="12.3" x14ac:dyDescent="0.4">
      <c r="D268" s="33"/>
      <c r="H268" s="34"/>
      <c r="I268" s="34"/>
      <c r="J268" s="33"/>
    </row>
    <row r="269" spans="4:10" ht="12.3" x14ac:dyDescent="0.4">
      <c r="D269" s="33"/>
      <c r="H269" s="34"/>
      <c r="I269" s="34"/>
      <c r="J269" s="33"/>
    </row>
    <row r="270" spans="4:10" ht="12.3" x14ac:dyDescent="0.4">
      <c r="D270" s="33"/>
      <c r="H270" s="34"/>
      <c r="I270" s="34"/>
      <c r="J270" s="33"/>
    </row>
    <row r="271" spans="4:10" ht="12.3" x14ac:dyDescent="0.4">
      <c r="D271" s="33"/>
      <c r="H271" s="34"/>
      <c r="I271" s="34"/>
      <c r="J271" s="33"/>
    </row>
    <row r="272" spans="4:10" ht="12.3" x14ac:dyDescent="0.4">
      <c r="D272" s="33"/>
      <c r="H272" s="34"/>
      <c r="I272" s="34"/>
      <c r="J272" s="33"/>
    </row>
    <row r="273" spans="4:10" ht="12.3" x14ac:dyDescent="0.4">
      <c r="D273" s="33"/>
      <c r="H273" s="34"/>
      <c r="I273" s="34"/>
      <c r="J273" s="33"/>
    </row>
    <row r="274" spans="4:10" ht="12.3" x14ac:dyDescent="0.4">
      <c r="D274" s="33"/>
      <c r="H274" s="34"/>
      <c r="I274" s="34"/>
      <c r="J274" s="33"/>
    </row>
    <row r="275" spans="4:10" ht="12.3" x14ac:dyDescent="0.4">
      <c r="D275" s="33"/>
      <c r="H275" s="34"/>
      <c r="I275" s="34"/>
      <c r="J275" s="33"/>
    </row>
    <row r="276" spans="4:10" ht="12.3" x14ac:dyDescent="0.4">
      <c r="D276" s="33"/>
      <c r="H276" s="34"/>
      <c r="I276" s="34"/>
      <c r="J276" s="33"/>
    </row>
    <row r="277" spans="4:10" ht="12.3" x14ac:dyDescent="0.4">
      <c r="D277" s="33"/>
      <c r="H277" s="34"/>
      <c r="I277" s="34"/>
      <c r="J277" s="33"/>
    </row>
    <row r="278" spans="4:10" ht="12.3" x14ac:dyDescent="0.4">
      <c r="D278" s="33"/>
      <c r="H278" s="34"/>
      <c r="I278" s="34"/>
      <c r="J278" s="33"/>
    </row>
    <row r="279" spans="4:10" ht="12.3" x14ac:dyDescent="0.4">
      <c r="D279" s="33"/>
      <c r="H279" s="34"/>
      <c r="I279" s="34"/>
      <c r="J279" s="33"/>
    </row>
    <row r="280" spans="4:10" ht="12.3" x14ac:dyDescent="0.4">
      <c r="D280" s="33"/>
      <c r="H280" s="34"/>
      <c r="I280" s="34"/>
      <c r="J280" s="33"/>
    </row>
    <row r="281" spans="4:10" ht="12.3" x14ac:dyDescent="0.4">
      <c r="D281" s="33"/>
      <c r="H281" s="34"/>
      <c r="I281" s="34"/>
      <c r="J281" s="33"/>
    </row>
    <row r="282" spans="4:10" ht="12.3" x14ac:dyDescent="0.4">
      <c r="D282" s="33"/>
      <c r="H282" s="34"/>
      <c r="I282" s="34"/>
      <c r="J282" s="33"/>
    </row>
    <row r="283" spans="4:10" ht="12.3" x14ac:dyDescent="0.4">
      <c r="D283" s="33"/>
      <c r="H283" s="34"/>
      <c r="I283" s="34"/>
      <c r="J283" s="33"/>
    </row>
    <row r="284" spans="4:10" ht="12.3" x14ac:dyDescent="0.4">
      <c r="D284" s="33"/>
      <c r="H284" s="34"/>
      <c r="I284" s="34"/>
      <c r="J284" s="33"/>
    </row>
    <row r="285" spans="4:10" ht="12.3" x14ac:dyDescent="0.4">
      <c r="D285" s="33"/>
      <c r="H285" s="34"/>
      <c r="I285" s="34"/>
      <c r="J285" s="33"/>
    </row>
    <row r="286" spans="4:10" ht="12.3" x14ac:dyDescent="0.4">
      <c r="D286" s="33"/>
      <c r="H286" s="34"/>
      <c r="I286" s="34"/>
      <c r="J286" s="33"/>
    </row>
    <row r="287" spans="4:10" ht="12.3" x14ac:dyDescent="0.4">
      <c r="D287" s="33"/>
      <c r="H287" s="34"/>
      <c r="I287" s="34"/>
      <c r="J287" s="33"/>
    </row>
    <row r="288" spans="4:10" ht="12.3" x14ac:dyDescent="0.4">
      <c r="D288" s="33"/>
      <c r="H288" s="34"/>
      <c r="I288" s="34"/>
      <c r="J288" s="33"/>
    </row>
    <row r="289" spans="4:10" ht="12.3" x14ac:dyDescent="0.4">
      <c r="D289" s="33"/>
      <c r="H289" s="34"/>
      <c r="I289" s="34"/>
      <c r="J289" s="33"/>
    </row>
    <row r="290" spans="4:10" ht="12.3" x14ac:dyDescent="0.4">
      <c r="D290" s="33"/>
      <c r="H290" s="34"/>
      <c r="I290" s="34"/>
      <c r="J290" s="33"/>
    </row>
    <row r="291" spans="4:10" ht="12.3" x14ac:dyDescent="0.4">
      <c r="D291" s="33"/>
      <c r="H291" s="34"/>
      <c r="I291" s="34"/>
      <c r="J291" s="33"/>
    </row>
    <row r="292" spans="4:10" ht="12.3" x14ac:dyDescent="0.4">
      <c r="D292" s="33"/>
      <c r="H292" s="34"/>
      <c r="I292" s="34"/>
      <c r="J292" s="33"/>
    </row>
    <row r="293" spans="4:10" ht="12.3" x14ac:dyDescent="0.4">
      <c r="D293" s="33"/>
      <c r="H293" s="34"/>
      <c r="I293" s="34"/>
      <c r="J293" s="33"/>
    </row>
    <row r="294" spans="4:10" ht="12.3" x14ac:dyDescent="0.4">
      <c r="D294" s="33"/>
      <c r="H294" s="34"/>
      <c r="I294" s="34"/>
      <c r="J294" s="33"/>
    </row>
    <row r="295" spans="4:10" ht="12.3" x14ac:dyDescent="0.4">
      <c r="D295" s="33"/>
      <c r="H295" s="34"/>
      <c r="I295" s="34"/>
      <c r="J295" s="33"/>
    </row>
    <row r="296" spans="4:10" ht="12.3" x14ac:dyDescent="0.4">
      <c r="D296" s="33"/>
      <c r="H296" s="34"/>
      <c r="I296" s="34"/>
      <c r="J296" s="33"/>
    </row>
    <row r="297" spans="4:10" ht="12.3" x14ac:dyDescent="0.4">
      <c r="D297" s="33"/>
      <c r="H297" s="34"/>
      <c r="I297" s="34"/>
      <c r="J297" s="33"/>
    </row>
    <row r="298" spans="4:10" ht="12.3" x14ac:dyDescent="0.4">
      <c r="D298" s="33"/>
      <c r="H298" s="34"/>
      <c r="I298" s="34"/>
      <c r="J298" s="33"/>
    </row>
    <row r="299" spans="4:10" ht="12.3" x14ac:dyDescent="0.4">
      <c r="D299" s="33"/>
      <c r="H299" s="34"/>
      <c r="I299" s="34"/>
      <c r="J299" s="33"/>
    </row>
    <row r="300" spans="4:10" ht="12.3" x14ac:dyDescent="0.4">
      <c r="D300" s="33"/>
      <c r="H300" s="34"/>
      <c r="I300" s="34"/>
      <c r="J300" s="33"/>
    </row>
    <row r="301" spans="4:10" ht="12.3" x14ac:dyDescent="0.4">
      <c r="D301" s="33"/>
      <c r="H301" s="34"/>
      <c r="I301" s="34"/>
      <c r="J301" s="33"/>
    </row>
    <row r="302" spans="4:10" ht="12.3" x14ac:dyDescent="0.4">
      <c r="D302" s="33"/>
      <c r="H302" s="34"/>
      <c r="I302" s="34"/>
      <c r="J302" s="33"/>
    </row>
    <row r="303" spans="4:10" ht="12.3" x14ac:dyDescent="0.4">
      <c r="D303" s="33"/>
      <c r="H303" s="34"/>
      <c r="I303" s="34"/>
      <c r="J303" s="33"/>
    </row>
    <row r="304" spans="4:10" ht="12.3" x14ac:dyDescent="0.4">
      <c r="D304" s="33"/>
      <c r="H304" s="34"/>
      <c r="I304" s="34"/>
      <c r="J304" s="33"/>
    </row>
    <row r="305" spans="4:10" ht="12.3" x14ac:dyDescent="0.4">
      <c r="D305" s="33"/>
      <c r="H305" s="34"/>
      <c r="I305" s="34"/>
      <c r="J305" s="33"/>
    </row>
    <row r="306" spans="4:10" ht="12.3" x14ac:dyDescent="0.4">
      <c r="D306" s="33"/>
      <c r="H306" s="34"/>
      <c r="I306" s="34"/>
      <c r="J306" s="33"/>
    </row>
    <row r="307" spans="4:10" ht="12.3" x14ac:dyDescent="0.4">
      <c r="D307" s="33"/>
      <c r="H307" s="34"/>
      <c r="I307" s="34"/>
      <c r="J307" s="33"/>
    </row>
    <row r="308" spans="4:10" ht="12.3" x14ac:dyDescent="0.4">
      <c r="D308" s="33"/>
      <c r="H308" s="34"/>
      <c r="I308" s="34"/>
      <c r="J308" s="33"/>
    </row>
    <row r="309" spans="4:10" ht="12.3" x14ac:dyDescent="0.4">
      <c r="D309" s="33"/>
      <c r="H309" s="34"/>
      <c r="I309" s="34"/>
      <c r="J309" s="33"/>
    </row>
    <row r="310" spans="4:10" ht="12.3" x14ac:dyDescent="0.4">
      <c r="D310" s="33"/>
      <c r="H310" s="34"/>
      <c r="I310" s="34"/>
      <c r="J310" s="33"/>
    </row>
    <row r="311" spans="4:10" ht="12.3" x14ac:dyDescent="0.4">
      <c r="D311" s="33"/>
      <c r="H311" s="34"/>
      <c r="I311" s="34"/>
      <c r="J311" s="33"/>
    </row>
    <row r="312" spans="4:10" ht="12.3" x14ac:dyDescent="0.4">
      <c r="D312" s="33"/>
      <c r="H312" s="34"/>
      <c r="I312" s="34"/>
      <c r="J312" s="33"/>
    </row>
    <row r="313" spans="4:10" ht="12.3" x14ac:dyDescent="0.4">
      <c r="D313" s="33"/>
      <c r="H313" s="34"/>
      <c r="I313" s="34"/>
      <c r="J313" s="33"/>
    </row>
    <row r="314" spans="4:10" ht="12.3" x14ac:dyDescent="0.4">
      <c r="D314" s="33"/>
      <c r="H314" s="34"/>
      <c r="I314" s="34"/>
      <c r="J314" s="33"/>
    </row>
    <row r="315" spans="4:10" ht="12.3" x14ac:dyDescent="0.4">
      <c r="D315" s="33"/>
      <c r="H315" s="34"/>
      <c r="I315" s="34"/>
      <c r="J315" s="33"/>
    </row>
    <row r="316" spans="4:10" ht="12.3" x14ac:dyDescent="0.4">
      <c r="D316" s="33"/>
      <c r="H316" s="34"/>
      <c r="I316" s="34"/>
      <c r="J316" s="33"/>
    </row>
    <row r="317" spans="4:10" ht="12.3" x14ac:dyDescent="0.4">
      <c r="D317" s="33"/>
      <c r="H317" s="34"/>
      <c r="I317" s="34"/>
      <c r="J317" s="33"/>
    </row>
    <row r="318" spans="4:10" ht="12.3" x14ac:dyDescent="0.4">
      <c r="D318" s="33"/>
      <c r="H318" s="34"/>
      <c r="I318" s="34"/>
      <c r="J318" s="33"/>
    </row>
    <row r="319" spans="4:10" ht="12.3" x14ac:dyDescent="0.4">
      <c r="D319" s="33"/>
      <c r="H319" s="34"/>
      <c r="I319" s="34"/>
      <c r="J319" s="33"/>
    </row>
    <row r="320" spans="4:10" ht="12.3" x14ac:dyDescent="0.4">
      <c r="D320" s="33"/>
      <c r="H320" s="34"/>
      <c r="I320" s="34"/>
      <c r="J320" s="33"/>
    </row>
    <row r="321" spans="4:10" ht="12.3" x14ac:dyDescent="0.4">
      <c r="D321" s="33"/>
      <c r="H321" s="34"/>
      <c r="I321" s="34"/>
      <c r="J321" s="33"/>
    </row>
    <row r="322" spans="4:10" ht="12.3" x14ac:dyDescent="0.4">
      <c r="D322" s="33"/>
      <c r="H322" s="34"/>
      <c r="I322" s="34"/>
      <c r="J322" s="33"/>
    </row>
    <row r="323" spans="4:10" ht="12.3" x14ac:dyDescent="0.4">
      <c r="D323" s="33"/>
      <c r="H323" s="34"/>
      <c r="I323" s="34"/>
      <c r="J323" s="33"/>
    </row>
    <row r="324" spans="4:10" ht="12.3" x14ac:dyDescent="0.4">
      <c r="D324" s="33"/>
      <c r="H324" s="34"/>
      <c r="I324" s="34"/>
      <c r="J324" s="33"/>
    </row>
    <row r="325" spans="4:10" ht="12.3" x14ac:dyDescent="0.4">
      <c r="D325" s="33"/>
      <c r="H325" s="34"/>
      <c r="I325" s="34"/>
      <c r="J325" s="33"/>
    </row>
    <row r="326" spans="4:10" ht="12.3" x14ac:dyDescent="0.4">
      <c r="D326" s="33"/>
      <c r="H326" s="34"/>
      <c r="I326" s="34"/>
      <c r="J326" s="33"/>
    </row>
    <row r="327" spans="4:10" ht="12.3" x14ac:dyDescent="0.4">
      <c r="D327" s="33"/>
      <c r="H327" s="34"/>
      <c r="I327" s="34"/>
      <c r="J327" s="33"/>
    </row>
    <row r="328" spans="4:10" ht="12.3" x14ac:dyDescent="0.4">
      <c r="D328" s="33"/>
      <c r="H328" s="34"/>
      <c r="I328" s="34"/>
      <c r="J328" s="33"/>
    </row>
    <row r="329" spans="4:10" ht="12.3" x14ac:dyDescent="0.4">
      <c r="D329" s="33"/>
      <c r="H329" s="34"/>
      <c r="I329" s="34"/>
      <c r="J329" s="33"/>
    </row>
    <row r="330" spans="4:10" ht="12.3" x14ac:dyDescent="0.4">
      <c r="D330" s="33"/>
      <c r="H330" s="34"/>
      <c r="I330" s="34"/>
      <c r="J330" s="33"/>
    </row>
    <row r="331" spans="4:10" ht="12.3" x14ac:dyDescent="0.4">
      <c r="D331" s="33"/>
      <c r="H331" s="34"/>
      <c r="I331" s="34"/>
      <c r="J331" s="33"/>
    </row>
    <row r="332" spans="4:10" ht="12.3" x14ac:dyDescent="0.4">
      <c r="D332" s="33"/>
      <c r="H332" s="34"/>
      <c r="I332" s="34"/>
      <c r="J332" s="33"/>
    </row>
    <row r="333" spans="4:10" ht="12.3" x14ac:dyDescent="0.4">
      <c r="D333" s="33"/>
      <c r="H333" s="34"/>
      <c r="I333" s="34"/>
      <c r="J333" s="33"/>
    </row>
    <row r="334" spans="4:10" ht="12.3" x14ac:dyDescent="0.4">
      <c r="D334" s="33"/>
      <c r="H334" s="34"/>
      <c r="I334" s="34"/>
      <c r="J334" s="33"/>
    </row>
    <row r="335" spans="4:10" ht="12.3" x14ac:dyDescent="0.4">
      <c r="D335" s="33"/>
      <c r="H335" s="34"/>
      <c r="I335" s="34"/>
      <c r="J335" s="33"/>
    </row>
    <row r="336" spans="4:10" ht="12.3" x14ac:dyDescent="0.4">
      <c r="D336" s="33"/>
      <c r="H336" s="34"/>
      <c r="I336" s="34"/>
      <c r="J336" s="33"/>
    </row>
    <row r="337" spans="4:10" ht="12.3" x14ac:dyDescent="0.4">
      <c r="D337" s="33"/>
      <c r="H337" s="34"/>
      <c r="I337" s="34"/>
      <c r="J337" s="33"/>
    </row>
    <row r="338" spans="4:10" ht="12.3" x14ac:dyDescent="0.4">
      <c r="D338" s="33"/>
      <c r="H338" s="34"/>
      <c r="I338" s="34"/>
      <c r="J338" s="33"/>
    </row>
    <row r="339" spans="4:10" ht="12.3" x14ac:dyDescent="0.4">
      <c r="D339" s="33"/>
      <c r="H339" s="34"/>
      <c r="I339" s="34"/>
      <c r="J339" s="33"/>
    </row>
    <row r="340" spans="4:10" ht="12.3" x14ac:dyDescent="0.4">
      <c r="D340" s="33"/>
      <c r="H340" s="34"/>
      <c r="I340" s="34"/>
      <c r="J340" s="33"/>
    </row>
    <row r="341" spans="4:10" ht="12.3" x14ac:dyDescent="0.4">
      <c r="D341" s="33"/>
      <c r="H341" s="34"/>
      <c r="I341" s="34"/>
      <c r="J341" s="33"/>
    </row>
    <row r="342" spans="4:10" ht="12.3" x14ac:dyDescent="0.4">
      <c r="D342" s="33"/>
      <c r="H342" s="34"/>
      <c r="I342" s="34"/>
      <c r="J342" s="33"/>
    </row>
    <row r="343" spans="4:10" ht="12.3" x14ac:dyDescent="0.4">
      <c r="D343" s="33"/>
      <c r="H343" s="34"/>
      <c r="I343" s="34"/>
      <c r="J343" s="33"/>
    </row>
    <row r="344" spans="4:10" ht="12.3" x14ac:dyDescent="0.4">
      <c r="D344" s="33"/>
      <c r="H344" s="34"/>
      <c r="I344" s="34"/>
      <c r="J344" s="33"/>
    </row>
    <row r="345" spans="4:10" ht="12.3" x14ac:dyDescent="0.4">
      <c r="D345" s="33"/>
      <c r="H345" s="34"/>
      <c r="I345" s="34"/>
      <c r="J345" s="33"/>
    </row>
    <row r="346" spans="4:10" ht="12.3" x14ac:dyDescent="0.4">
      <c r="D346" s="33"/>
      <c r="H346" s="34"/>
      <c r="I346" s="34"/>
      <c r="J346" s="33"/>
    </row>
    <row r="347" spans="4:10" ht="12.3" x14ac:dyDescent="0.4">
      <c r="D347" s="33"/>
      <c r="H347" s="34"/>
      <c r="I347" s="34"/>
      <c r="J347" s="33"/>
    </row>
    <row r="348" spans="4:10" ht="12.3" x14ac:dyDescent="0.4">
      <c r="D348" s="33"/>
      <c r="H348" s="34"/>
      <c r="I348" s="34"/>
      <c r="J348" s="33"/>
    </row>
    <row r="349" spans="4:10" ht="12.3" x14ac:dyDescent="0.4">
      <c r="D349" s="33"/>
      <c r="H349" s="34"/>
      <c r="I349" s="34"/>
      <c r="J349" s="33"/>
    </row>
    <row r="350" spans="4:10" ht="12.3" x14ac:dyDescent="0.4">
      <c r="D350" s="33"/>
      <c r="H350" s="34"/>
      <c r="I350" s="34"/>
      <c r="J350" s="33"/>
    </row>
    <row r="351" spans="4:10" ht="12.3" x14ac:dyDescent="0.4">
      <c r="D351" s="33"/>
      <c r="H351" s="34"/>
      <c r="I351" s="34"/>
      <c r="J351" s="33"/>
    </row>
    <row r="352" spans="4:10" ht="12.3" x14ac:dyDescent="0.4">
      <c r="D352" s="33"/>
      <c r="H352" s="34"/>
      <c r="I352" s="34"/>
      <c r="J352" s="33"/>
    </row>
    <row r="353" spans="4:10" ht="12.3" x14ac:dyDescent="0.4">
      <c r="D353" s="33"/>
      <c r="H353" s="34"/>
      <c r="I353" s="34"/>
      <c r="J353" s="33"/>
    </row>
    <row r="354" spans="4:10" ht="12.3" x14ac:dyDescent="0.4">
      <c r="D354" s="33"/>
      <c r="H354" s="34"/>
      <c r="I354" s="34"/>
      <c r="J354" s="33"/>
    </row>
    <row r="355" spans="4:10" ht="12.3" x14ac:dyDescent="0.4">
      <c r="D355" s="33"/>
      <c r="H355" s="34"/>
      <c r="I355" s="34"/>
      <c r="J355" s="33"/>
    </row>
    <row r="356" spans="4:10" ht="12.3" x14ac:dyDescent="0.4">
      <c r="D356" s="33"/>
      <c r="H356" s="34"/>
      <c r="I356" s="34"/>
      <c r="J356" s="33"/>
    </row>
    <row r="357" spans="4:10" ht="12.3" x14ac:dyDescent="0.4">
      <c r="D357" s="33"/>
      <c r="H357" s="34"/>
      <c r="I357" s="34"/>
      <c r="J357" s="33"/>
    </row>
    <row r="358" spans="4:10" ht="12.3" x14ac:dyDescent="0.4">
      <c r="D358" s="33"/>
      <c r="H358" s="34"/>
      <c r="I358" s="34"/>
      <c r="J358" s="33"/>
    </row>
    <row r="359" spans="4:10" ht="12.3" x14ac:dyDescent="0.4">
      <c r="D359" s="33"/>
      <c r="H359" s="34"/>
      <c r="I359" s="34"/>
      <c r="J359" s="33"/>
    </row>
    <row r="360" spans="4:10" ht="12.3" x14ac:dyDescent="0.4">
      <c r="D360" s="33"/>
      <c r="H360" s="34"/>
      <c r="I360" s="34"/>
      <c r="J360" s="33"/>
    </row>
    <row r="361" spans="4:10" ht="12.3" x14ac:dyDescent="0.4">
      <c r="D361" s="33"/>
      <c r="H361" s="34"/>
      <c r="I361" s="34"/>
      <c r="J361" s="33"/>
    </row>
    <row r="362" spans="4:10" ht="12.3" x14ac:dyDescent="0.4">
      <c r="D362" s="33"/>
      <c r="H362" s="34"/>
      <c r="I362" s="34"/>
      <c r="J362" s="33"/>
    </row>
    <row r="363" spans="4:10" ht="12.3" x14ac:dyDescent="0.4">
      <c r="D363" s="33"/>
      <c r="H363" s="34"/>
      <c r="I363" s="34"/>
      <c r="J363" s="33"/>
    </row>
    <row r="364" spans="4:10" ht="12.3" x14ac:dyDescent="0.4">
      <c r="D364" s="33"/>
      <c r="H364" s="34"/>
      <c r="I364" s="34"/>
      <c r="J364" s="33"/>
    </row>
    <row r="365" spans="4:10" ht="12.3" x14ac:dyDescent="0.4">
      <c r="D365" s="33"/>
      <c r="H365" s="34"/>
      <c r="I365" s="34"/>
      <c r="J365" s="33"/>
    </row>
    <row r="366" spans="4:10" ht="12.3" x14ac:dyDescent="0.4">
      <c r="D366" s="33"/>
      <c r="H366" s="34"/>
      <c r="I366" s="34"/>
      <c r="J366" s="33"/>
    </row>
    <row r="367" spans="4:10" ht="12.3" x14ac:dyDescent="0.4">
      <c r="D367" s="33"/>
      <c r="H367" s="34"/>
      <c r="I367" s="34"/>
      <c r="J367" s="33"/>
    </row>
    <row r="368" spans="4:10" ht="12.3" x14ac:dyDescent="0.4">
      <c r="D368" s="33"/>
      <c r="H368" s="34"/>
      <c r="I368" s="34"/>
      <c r="J368" s="33"/>
    </row>
    <row r="369" spans="4:10" ht="12.3" x14ac:dyDescent="0.4">
      <c r="D369" s="33"/>
      <c r="H369" s="34"/>
      <c r="I369" s="34"/>
      <c r="J369" s="33"/>
    </row>
    <row r="370" spans="4:10" ht="12.3" x14ac:dyDescent="0.4">
      <c r="D370" s="33"/>
      <c r="H370" s="34"/>
      <c r="I370" s="34"/>
      <c r="J370" s="33"/>
    </row>
    <row r="371" spans="4:10" ht="12.3" x14ac:dyDescent="0.4">
      <c r="D371" s="33"/>
      <c r="H371" s="34"/>
      <c r="I371" s="34"/>
      <c r="J371" s="33"/>
    </row>
    <row r="372" spans="4:10" ht="12.3" x14ac:dyDescent="0.4">
      <c r="D372" s="33"/>
      <c r="H372" s="34"/>
      <c r="I372" s="34"/>
      <c r="J372" s="33"/>
    </row>
    <row r="373" spans="4:10" ht="12.3" x14ac:dyDescent="0.4">
      <c r="D373" s="33"/>
      <c r="H373" s="34"/>
      <c r="I373" s="34"/>
      <c r="J373" s="33"/>
    </row>
    <row r="374" spans="4:10" ht="12.3" x14ac:dyDescent="0.4">
      <c r="D374" s="33"/>
      <c r="H374" s="34"/>
      <c r="I374" s="34"/>
      <c r="J374" s="33"/>
    </row>
    <row r="375" spans="4:10" ht="12.3" x14ac:dyDescent="0.4">
      <c r="D375" s="33"/>
      <c r="H375" s="34"/>
      <c r="I375" s="34"/>
      <c r="J375" s="33"/>
    </row>
    <row r="376" spans="4:10" ht="12.3" x14ac:dyDescent="0.4">
      <c r="D376" s="33"/>
      <c r="H376" s="34"/>
      <c r="I376" s="34"/>
      <c r="J376" s="33"/>
    </row>
    <row r="377" spans="4:10" ht="12.3" x14ac:dyDescent="0.4">
      <c r="D377" s="33"/>
      <c r="H377" s="34"/>
      <c r="I377" s="34"/>
      <c r="J377" s="33"/>
    </row>
    <row r="378" spans="4:10" ht="12.3" x14ac:dyDescent="0.4">
      <c r="D378" s="33"/>
      <c r="H378" s="34"/>
      <c r="I378" s="34"/>
      <c r="J378" s="33"/>
    </row>
    <row r="379" spans="4:10" ht="12.3" x14ac:dyDescent="0.4">
      <c r="D379" s="33"/>
      <c r="H379" s="34"/>
      <c r="I379" s="34"/>
      <c r="J379" s="33"/>
    </row>
    <row r="380" spans="4:10" ht="12.3" x14ac:dyDescent="0.4">
      <c r="D380" s="33"/>
      <c r="H380" s="34"/>
      <c r="I380" s="34"/>
      <c r="J380" s="33"/>
    </row>
    <row r="381" spans="4:10" ht="12.3" x14ac:dyDescent="0.4">
      <c r="D381" s="33"/>
      <c r="H381" s="34"/>
      <c r="I381" s="34"/>
      <c r="J381" s="33"/>
    </row>
    <row r="382" spans="4:10" ht="12.3" x14ac:dyDescent="0.4">
      <c r="D382" s="33"/>
      <c r="H382" s="34"/>
      <c r="I382" s="34"/>
      <c r="J382" s="33"/>
    </row>
    <row r="383" spans="4:10" ht="12.3" x14ac:dyDescent="0.4">
      <c r="D383" s="33"/>
      <c r="H383" s="34"/>
      <c r="I383" s="34"/>
      <c r="J383" s="33"/>
    </row>
    <row r="384" spans="4:10" ht="12.3" x14ac:dyDescent="0.4">
      <c r="D384" s="33"/>
      <c r="H384" s="34"/>
      <c r="I384" s="34"/>
      <c r="J384" s="33"/>
    </row>
    <row r="385" spans="4:10" ht="12.3" x14ac:dyDescent="0.4">
      <c r="D385" s="33"/>
      <c r="H385" s="34"/>
      <c r="I385" s="34"/>
      <c r="J385" s="33"/>
    </row>
    <row r="386" spans="4:10" ht="12.3" x14ac:dyDescent="0.4">
      <c r="D386" s="33"/>
      <c r="H386" s="34"/>
      <c r="I386" s="34"/>
      <c r="J386" s="33"/>
    </row>
    <row r="387" spans="4:10" ht="12.3" x14ac:dyDescent="0.4">
      <c r="D387" s="33"/>
      <c r="H387" s="34"/>
      <c r="I387" s="34"/>
      <c r="J387" s="33"/>
    </row>
    <row r="388" spans="4:10" ht="12.3" x14ac:dyDescent="0.4">
      <c r="D388" s="33"/>
      <c r="H388" s="34"/>
      <c r="I388" s="34"/>
      <c r="J388" s="33"/>
    </row>
    <row r="389" spans="4:10" ht="12.3" x14ac:dyDescent="0.4">
      <c r="D389" s="33"/>
      <c r="H389" s="34"/>
      <c r="I389" s="34"/>
      <c r="J389" s="33"/>
    </row>
    <row r="390" spans="4:10" ht="12.3" x14ac:dyDescent="0.4">
      <c r="D390" s="33"/>
      <c r="H390" s="34"/>
      <c r="I390" s="34"/>
      <c r="J390" s="33"/>
    </row>
    <row r="391" spans="4:10" ht="12.3" x14ac:dyDescent="0.4">
      <c r="D391" s="33"/>
      <c r="H391" s="34"/>
      <c r="I391" s="34"/>
      <c r="J391" s="33"/>
    </row>
    <row r="392" spans="4:10" ht="12.3" x14ac:dyDescent="0.4">
      <c r="D392" s="33"/>
      <c r="H392" s="34"/>
      <c r="I392" s="34"/>
      <c r="J392" s="33"/>
    </row>
    <row r="393" spans="4:10" ht="12.3" x14ac:dyDescent="0.4">
      <c r="D393" s="33"/>
      <c r="H393" s="34"/>
      <c r="I393" s="34"/>
      <c r="J393" s="33"/>
    </row>
    <row r="394" spans="4:10" ht="12.3" x14ac:dyDescent="0.4">
      <c r="D394" s="33"/>
      <c r="H394" s="34"/>
      <c r="I394" s="34"/>
      <c r="J394" s="33"/>
    </row>
    <row r="395" spans="4:10" ht="12.3" x14ac:dyDescent="0.4">
      <c r="D395" s="33"/>
      <c r="H395" s="34"/>
      <c r="I395" s="34"/>
      <c r="J395" s="33"/>
    </row>
    <row r="396" spans="4:10" ht="12.3" x14ac:dyDescent="0.4">
      <c r="D396" s="33"/>
      <c r="H396" s="34"/>
      <c r="I396" s="34"/>
      <c r="J396" s="33"/>
    </row>
    <row r="397" spans="4:10" ht="12.3" x14ac:dyDescent="0.4">
      <c r="D397" s="33"/>
      <c r="H397" s="34"/>
      <c r="I397" s="34"/>
      <c r="J397" s="33"/>
    </row>
    <row r="398" spans="4:10" ht="12.3" x14ac:dyDescent="0.4">
      <c r="D398" s="33"/>
      <c r="H398" s="34"/>
      <c r="I398" s="34"/>
      <c r="J398" s="33"/>
    </row>
    <row r="399" spans="4:10" ht="12.3" x14ac:dyDescent="0.4">
      <c r="D399" s="33"/>
      <c r="H399" s="34"/>
      <c r="I399" s="34"/>
      <c r="J399" s="33"/>
    </row>
    <row r="400" spans="4:10" ht="12.3" x14ac:dyDescent="0.4">
      <c r="D400" s="33"/>
      <c r="H400" s="34"/>
      <c r="I400" s="34"/>
      <c r="J400" s="33"/>
    </row>
    <row r="401" spans="4:10" ht="12.3" x14ac:dyDescent="0.4">
      <c r="D401" s="33"/>
      <c r="H401" s="34"/>
      <c r="I401" s="34"/>
      <c r="J401" s="33"/>
    </row>
    <row r="402" spans="4:10" ht="12.3" x14ac:dyDescent="0.4">
      <c r="D402" s="33"/>
      <c r="H402" s="34"/>
      <c r="I402" s="34"/>
      <c r="J402" s="33"/>
    </row>
    <row r="403" spans="4:10" ht="12.3" x14ac:dyDescent="0.4">
      <c r="D403" s="33"/>
      <c r="H403" s="34"/>
      <c r="I403" s="34"/>
      <c r="J403" s="33"/>
    </row>
    <row r="404" spans="4:10" ht="12.3" x14ac:dyDescent="0.4">
      <c r="D404" s="33"/>
      <c r="H404" s="34"/>
      <c r="I404" s="34"/>
      <c r="J404" s="33"/>
    </row>
    <row r="405" spans="4:10" ht="12.3" x14ac:dyDescent="0.4">
      <c r="D405" s="33"/>
      <c r="H405" s="34"/>
      <c r="I405" s="34"/>
      <c r="J405" s="33"/>
    </row>
    <row r="406" spans="4:10" ht="12.3" x14ac:dyDescent="0.4">
      <c r="D406" s="33"/>
      <c r="H406" s="34"/>
      <c r="I406" s="34"/>
      <c r="J406" s="33"/>
    </row>
    <row r="407" spans="4:10" ht="12.3" x14ac:dyDescent="0.4">
      <c r="D407" s="33"/>
      <c r="H407" s="34"/>
      <c r="I407" s="34"/>
      <c r="J407" s="33"/>
    </row>
    <row r="408" spans="4:10" ht="12.3" x14ac:dyDescent="0.4">
      <c r="D408" s="33"/>
      <c r="H408" s="34"/>
      <c r="I408" s="34"/>
      <c r="J408" s="33"/>
    </row>
    <row r="409" spans="4:10" ht="12.3" x14ac:dyDescent="0.4">
      <c r="D409" s="33"/>
      <c r="H409" s="34"/>
      <c r="I409" s="34"/>
      <c r="J409" s="33"/>
    </row>
    <row r="410" spans="4:10" ht="12.3" x14ac:dyDescent="0.4">
      <c r="D410" s="33"/>
      <c r="H410" s="34"/>
      <c r="I410" s="34"/>
      <c r="J410" s="33"/>
    </row>
    <row r="411" spans="4:10" ht="12.3" x14ac:dyDescent="0.4">
      <c r="D411" s="33"/>
      <c r="H411" s="34"/>
      <c r="I411" s="34"/>
      <c r="J411" s="33"/>
    </row>
    <row r="412" spans="4:10" ht="12.3" x14ac:dyDescent="0.4">
      <c r="D412" s="33"/>
      <c r="H412" s="34"/>
      <c r="I412" s="34"/>
      <c r="J412" s="33"/>
    </row>
    <row r="413" spans="4:10" ht="12.3" x14ac:dyDescent="0.4">
      <c r="D413" s="33"/>
      <c r="H413" s="34"/>
      <c r="I413" s="34"/>
      <c r="J413" s="33"/>
    </row>
    <row r="414" spans="4:10" ht="12.3" x14ac:dyDescent="0.4">
      <c r="D414" s="33"/>
      <c r="H414" s="34"/>
      <c r="I414" s="34"/>
      <c r="J414" s="33"/>
    </row>
    <row r="415" spans="4:10" ht="12.3" x14ac:dyDescent="0.4">
      <c r="D415" s="33"/>
      <c r="H415" s="34"/>
      <c r="I415" s="34"/>
      <c r="J415" s="33"/>
    </row>
    <row r="416" spans="4:10" ht="12.3" x14ac:dyDescent="0.4">
      <c r="D416" s="33"/>
      <c r="H416" s="34"/>
      <c r="I416" s="34"/>
      <c r="J416" s="33"/>
    </row>
    <row r="417" spans="4:10" ht="12.3" x14ac:dyDescent="0.4">
      <c r="D417" s="33"/>
      <c r="H417" s="34"/>
      <c r="I417" s="34"/>
      <c r="J417" s="33"/>
    </row>
    <row r="418" spans="4:10" ht="12.3" x14ac:dyDescent="0.4">
      <c r="D418" s="33"/>
      <c r="H418" s="34"/>
      <c r="I418" s="34"/>
      <c r="J418" s="33"/>
    </row>
    <row r="419" spans="4:10" ht="12.3" x14ac:dyDescent="0.4">
      <c r="D419" s="33"/>
      <c r="H419" s="34"/>
      <c r="I419" s="34"/>
      <c r="J419" s="33"/>
    </row>
    <row r="420" spans="4:10" ht="12.3" x14ac:dyDescent="0.4">
      <c r="D420" s="33"/>
      <c r="H420" s="34"/>
      <c r="I420" s="34"/>
      <c r="J420" s="33"/>
    </row>
    <row r="421" spans="4:10" ht="12.3" x14ac:dyDescent="0.4">
      <c r="D421" s="33"/>
      <c r="H421" s="34"/>
      <c r="I421" s="34"/>
      <c r="J421" s="33"/>
    </row>
    <row r="422" spans="4:10" ht="12.3" x14ac:dyDescent="0.4">
      <c r="D422" s="33"/>
      <c r="H422" s="34"/>
      <c r="I422" s="34"/>
      <c r="J422" s="33"/>
    </row>
    <row r="423" spans="4:10" ht="12.3" x14ac:dyDescent="0.4">
      <c r="D423" s="33"/>
      <c r="H423" s="34"/>
      <c r="I423" s="34"/>
      <c r="J423" s="33"/>
    </row>
    <row r="424" spans="4:10" ht="12.3" x14ac:dyDescent="0.4">
      <c r="D424" s="33"/>
      <c r="H424" s="34"/>
      <c r="I424" s="34"/>
      <c r="J424" s="33"/>
    </row>
    <row r="425" spans="4:10" ht="12.3" x14ac:dyDescent="0.4">
      <c r="D425" s="33"/>
      <c r="H425" s="34"/>
      <c r="I425" s="34"/>
      <c r="J425" s="33"/>
    </row>
    <row r="426" spans="4:10" ht="12.3" x14ac:dyDescent="0.4">
      <c r="D426" s="33"/>
      <c r="H426" s="34"/>
      <c r="I426" s="34"/>
      <c r="J426" s="33"/>
    </row>
    <row r="427" spans="4:10" ht="12.3" x14ac:dyDescent="0.4">
      <c r="D427" s="33"/>
      <c r="H427" s="34"/>
      <c r="I427" s="34"/>
      <c r="J427" s="33"/>
    </row>
    <row r="428" spans="4:10" ht="12.3" x14ac:dyDescent="0.4">
      <c r="D428" s="33"/>
      <c r="H428" s="34"/>
      <c r="I428" s="34"/>
      <c r="J428" s="33"/>
    </row>
    <row r="429" spans="4:10" ht="12.3" x14ac:dyDescent="0.4">
      <c r="D429" s="33"/>
      <c r="H429" s="34"/>
      <c r="I429" s="34"/>
      <c r="J429" s="33"/>
    </row>
    <row r="430" spans="4:10" ht="12.3" x14ac:dyDescent="0.4">
      <c r="D430" s="33"/>
      <c r="H430" s="34"/>
      <c r="I430" s="34"/>
      <c r="J430" s="33"/>
    </row>
    <row r="431" spans="4:10" ht="12.3" x14ac:dyDescent="0.4">
      <c r="D431" s="33"/>
      <c r="H431" s="34"/>
      <c r="I431" s="34"/>
      <c r="J431" s="33"/>
    </row>
    <row r="432" spans="4:10" ht="12.3" x14ac:dyDescent="0.4">
      <c r="D432" s="33"/>
      <c r="H432" s="34"/>
      <c r="I432" s="34"/>
      <c r="J432" s="33"/>
    </row>
    <row r="433" spans="4:10" ht="12.3" x14ac:dyDescent="0.4">
      <c r="D433" s="33"/>
      <c r="H433" s="34"/>
      <c r="I433" s="34"/>
      <c r="J433" s="33"/>
    </row>
    <row r="434" spans="4:10" ht="12.3" x14ac:dyDescent="0.4">
      <c r="D434" s="33"/>
      <c r="H434" s="34"/>
      <c r="I434" s="34"/>
      <c r="J434" s="33"/>
    </row>
    <row r="435" spans="4:10" ht="12.3" x14ac:dyDescent="0.4">
      <c r="D435" s="33"/>
      <c r="H435" s="34"/>
      <c r="I435" s="34"/>
      <c r="J435" s="33"/>
    </row>
    <row r="436" spans="4:10" ht="12.3" x14ac:dyDescent="0.4">
      <c r="D436" s="33"/>
      <c r="H436" s="34"/>
      <c r="I436" s="34"/>
      <c r="J436" s="33"/>
    </row>
    <row r="437" spans="4:10" ht="12.3" x14ac:dyDescent="0.4">
      <c r="D437" s="33"/>
      <c r="H437" s="34"/>
      <c r="I437" s="34"/>
      <c r="J437" s="33"/>
    </row>
    <row r="438" spans="4:10" ht="12.3" x14ac:dyDescent="0.4">
      <c r="D438" s="33"/>
      <c r="H438" s="34"/>
      <c r="I438" s="34"/>
      <c r="J438" s="33"/>
    </row>
    <row r="439" spans="4:10" ht="12.3" x14ac:dyDescent="0.4">
      <c r="D439" s="33"/>
      <c r="H439" s="34"/>
      <c r="I439" s="34"/>
      <c r="J439" s="33"/>
    </row>
    <row r="440" spans="4:10" ht="12.3" x14ac:dyDescent="0.4">
      <c r="D440" s="33"/>
      <c r="H440" s="34"/>
      <c r="I440" s="34"/>
      <c r="J440" s="33"/>
    </row>
    <row r="441" spans="4:10" ht="12.3" x14ac:dyDescent="0.4">
      <c r="D441" s="33"/>
      <c r="H441" s="34"/>
      <c r="I441" s="34"/>
      <c r="J441" s="33"/>
    </row>
    <row r="442" spans="4:10" ht="12.3" x14ac:dyDescent="0.4">
      <c r="D442" s="33"/>
      <c r="H442" s="34"/>
      <c r="I442" s="34"/>
      <c r="J442" s="33"/>
    </row>
    <row r="443" spans="4:10" ht="12.3" x14ac:dyDescent="0.4">
      <c r="D443" s="33"/>
      <c r="H443" s="34"/>
      <c r="I443" s="34"/>
      <c r="J443" s="33"/>
    </row>
    <row r="444" spans="4:10" ht="12.3" x14ac:dyDescent="0.4">
      <c r="D444" s="33"/>
      <c r="H444" s="34"/>
      <c r="I444" s="34"/>
      <c r="J444" s="33"/>
    </row>
    <row r="445" spans="4:10" ht="12.3" x14ac:dyDescent="0.4">
      <c r="D445" s="33"/>
      <c r="H445" s="34"/>
      <c r="I445" s="34"/>
      <c r="J445" s="33"/>
    </row>
    <row r="446" spans="4:10" ht="12.3" x14ac:dyDescent="0.4">
      <c r="D446" s="33"/>
      <c r="H446" s="34"/>
      <c r="I446" s="34"/>
      <c r="J446" s="33"/>
    </row>
    <row r="447" spans="4:10" ht="12.3" x14ac:dyDescent="0.4">
      <c r="D447" s="33"/>
      <c r="H447" s="34"/>
      <c r="I447" s="34"/>
      <c r="J447" s="33"/>
    </row>
    <row r="448" spans="4:10" ht="12.3" x14ac:dyDescent="0.4">
      <c r="D448" s="33"/>
      <c r="H448" s="34"/>
      <c r="I448" s="34"/>
      <c r="J448" s="33"/>
    </row>
    <row r="449" spans="4:10" ht="12.3" x14ac:dyDescent="0.4">
      <c r="D449" s="33"/>
      <c r="H449" s="34"/>
      <c r="I449" s="34"/>
      <c r="J449" s="33"/>
    </row>
    <row r="450" spans="4:10" ht="12.3" x14ac:dyDescent="0.4">
      <c r="D450" s="33"/>
      <c r="H450" s="34"/>
      <c r="I450" s="34"/>
      <c r="J450" s="33"/>
    </row>
    <row r="451" spans="4:10" ht="12.3" x14ac:dyDescent="0.4">
      <c r="D451" s="33"/>
      <c r="H451" s="34"/>
      <c r="I451" s="34"/>
      <c r="J451" s="33"/>
    </row>
    <row r="452" spans="4:10" ht="12.3" x14ac:dyDescent="0.4">
      <c r="D452" s="33"/>
      <c r="H452" s="34"/>
      <c r="I452" s="34"/>
      <c r="J452" s="33"/>
    </row>
    <row r="453" spans="4:10" ht="12.3" x14ac:dyDescent="0.4">
      <c r="D453" s="33"/>
      <c r="H453" s="34"/>
      <c r="I453" s="34"/>
      <c r="J453" s="33"/>
    </row>
    <row r="454" spans="4:10" ht="12.3" x14ac:dyDescent="0.4">
      <c r="D454" s="33"/>
      <c r="H454" s="34"/>
      <c r="I454" s="34"/>
      <c r="J454" s="33"/>
    </row>
    <row r="455" spans="4:10" ht="12.3" x14ac:dyDescent="0.4">
      <c r="D455" s="33"/>
      <c r="H455" s="34"/>
      <c r="I455" s="34"/>
      <c r="J455" s="33"/>
    </row>
    <row r="456" spans="4:10" ht="12.3" x14ac:dyDescent="0.4">
      <c r="D456" s="33"/>
      <c r="H456" s="34"/>
      <c r="I456" s="34"/>
      <c r="J456" s="33"/>
    </row>
    <row r="457" spans="4:10" ht="12.3" x14ac:dyDescent="0.4">
      <c r="D457" s="33"/>
      <c r="H457" s="34"/>
      <c r="I457" s="34"/>
      <c r="J457" s="33"/>
    </row>
    <row r="458" spans="4:10" ht="12.3" x14ac:dyDescent="0.4">
      <c r="D458" s="33"/>
      <c r="H458" s="34"/>
      <c r="I458" s="34"/>
      <c r="J458" s="33"/>
    </row>
    <row r="459" spans="4:10" ht="12.3" x14ac:dyDescent="0.4">
      <c r="D459" s="33"/>
      <c r="H459" s="34"/>
      <c r="I459" s="34"/>
      <c r="J459" s="33"/>
    </row>
    <row r="460" spans="4:10" ht="12.3" x14ac:dyDescent="0.4">
      <c r="D460" s="33"/>
      <c r="H460" s="34"/>
      <c r="I460" s="34"/>
      <c r="J460" s="33"/>
    </row>
    <row r="461" spans="4:10" ht="12.3" x14ac:dyDescent="0.4">
      <c r="D461" s="33"/>
      <c r="H461" s="34"/>
      <c r="I461" s="34"/>
      <c r="J461" s="33"/>
    </row>
    <row r="462" spans="4:10" ht="12.3" x14ac:dyDescent="0.4">
      <c r="D462" s="33"/>
      <c r="H462" s="34"/>
      <c r="I462" s="34"/>
      <c r="J462" s="33"/>
    </row>
    <row r="463" spans="4:10" ht="12.3" x14ac:dyDescent="0.4">
      <c r="D463" s="33"/>
      <c r="H463" s="34"/>
      <c r="I463" s="34"/>
      <c r="J463" s="33"/>
    </row>
    <row r="464" spans="4:10" ht="12.3" x14ac:dyDescent="0.4">
      <c r="D464" s="33"/>
      <c r="H464" s="34"/>
      <c r="I464" s="34"/>
      <c r="J464" s="33"/>
    </row>
    <row r="465" spans="4:10" ht="12.3" x14ac:dyDescent="0.4">
      <c r="D465" s="33"/>
      <c r="H465" s="34"/>
      <c r="I465" s="34"/>
      <c r="J465" s="33"/>
    </row>
    <row r="466" spans="4:10" ht="12.3" x14ac:dyDescent="0.4">
      <c r="D466" s="33"/>
      <c r="H466" s="34"/>
      <c r="I466" s="34"/>
      <c r="J466" s="33"/>
    </row>
    <row r="467" spans="4:10" ht="12.3" x14ac:dyDescent="0.4">
      <c r="D467" s="33"/>
      <c r="H467" s="34"/>
      <c r="I467" s="34"/>
      <c r="J467" s="33"/>
    </row>
    <row r="468" spans="4:10" ht="12.3" x14ac:dyDescent="0.4">
      <c r="D468" s="33"/>
      <c r="H468" s="34"/>
      <c r="I468" s="34"/>
      <c r="J468" s="33"/>
    </row>
    <row r="469" spans="4:10" ht="12.3" x14ac:dyDescent="0.4">
      <c r="D469" s="33"/>
      <c r="H469" s="34"/>
      <c r="I469" s="34"/>
      <c r="J469" s="33"/>
    </row>
    <row r="470" spans="4:10" ht="12.3" x14ac:dyDescent="0.4">
      <c r="D470" s="33"/>
      <c r="H470" s="34"/>
      <c r="I470" s="34"/>
      <c r="J470" s="33"/>
    </row>
    <row r="471" spans="4:10" ht="12.3" x14ac:dyDescent="0.4">
      <c r="D471" s="33"/>
      <c r="H471" s="34"/>
      <c r="I471" s="34"/>
      <c r="J471" s="33"/>
    </row>
    <row r="472" spans="4:10" ht="12.3" x14ac:dyDescent="0.4">
      <c r="D472" s="33"/>
      <c r="H472" s="34"/>
      <c r="I472" s="34"/>
      <c r="J472" s="33"/>
    </row>
    <row r="473" spans="4:10" ht="12.3" x14ac:dyDescent="0.4">
      <c r="D473" s="33"/>
      <c r="H473" s="34"/>
      <c r="I473" s="34"/>
      <c r="J473" s="33"/>
    </row>
    <row r="474" spans="4:10" ht="12.3" x14ac:dyDescent="0.4">
      <c r="D474" s="33"/>
      <c r="H474" s="34"/>
      <c r="I474" s="34"/>
      <c r="J474" s="33"/>
    </row>
    <row r="475" spans="4:10" ht="12.3" x14ac:dyDescent="0.4">
      <c r="D475" s="33"/>
      <c r="H475" s="34"/>
      <c r="I475" s="34"/>
      <c r="J475" s="33"/>
    </row>
    <row r="476" spans="4:10" ht="12.3" x14ac:dyDescent="0.4">
      <c r="D476" s="33"/>
      <c r="H476" s="34"/>
      <c r="I476" s="34"/>
      <c r="J476" s="33"/>
    </row>
    <row r="477" spans="4:10" ht="12.3" x14ac:dyDescent="0.4">
      <c r="D477" s="33"/>
      <c r="H477" s="34"/>
      <c r="I477" s="34"/>
      <c r="J477" s="33"/>
    </row>
    <row r="478" spans="4:10" ht="12.3" x14ac:dyDescent="0.4">
      <c r="D478" s="33"/>
      <c r="H478" s="34"/>
      <c r="I478" s="34"/>
      <c r="J478" s="33"/>
    </row>
    <row r="479" spans="4:10" ht="12.3" x14ac:dyDescent="0.4">
      <c r="D479" s="33"/>
      <c r="H479" s="34"/>
      <c r="I479" s="34"/>
      <c r="J479" s="33"/>
    </row>
    <row r="480" spans="4:10" ht="12.3" x14ac:dyDescent="0.4">
      <c r="D480" s="33"/>
      <c r="H480" s="34"/>
      <c r="I480" s="34"/>
      <c r="J480" s="33"/>
    </row>
    <row r="481" spans="4:10" ht="12.3" x14ac:dyDescent="0.4">
      <c r="D481" s="33"/>
      <c r="H481" s="34"/>
      <c r="I481" s="34"/>
      <c r="J481" s="33"/>
    </row>
    <row r="482" spans="4:10" ht="12.3" x14ac:dyDescent="0.4">
      <c r="D482" s="33"/>
      <c r="H482" s="34"/>
      <c r="I482" s="34"/>
      <c r="J482" s="33"/>
    </row>
    <row r="483" spans="4:10" ht="12.3" x14ac:dyDescent="0.4">
      <c r="D483" s="33"/>
      <c r="H483" s="34"/>
      <c r="I483" s="34"/>
      <c r="J483" s="33"/>
    </row>
    <row r="484" spans="4:10" ht="12.3" x14ac:dyDescent="0.4">
      <c r="D484" s="33"/>
      <c r="H484" s="34"/>
      <c r="I484" s="34"/>
      <c r="J484" s="33"/>
    </row>
    <row r="485" spans="4:10" ht="12.3" x14ac:dyDescent="0.4">
      <c r="D485" s="33"/>
      <c r="H485" s="34"/>
      <c r="I485" s="34"/>
      <c r="J485" s="33"/>
    </row>
    <row r="486" spans="4:10" ht="12.3" x14ac:dyDescent="0.4">
      <c r="D486" s="33"/>
      <c r="H486" s="34"/>
      <c r="I486" s="34"/>
      <c r="J486" s="33"/>
    </row>
    <row r="487" spans="4:10" ht="12.3" x14ac:dyDescent="0.4">
      <c r="D487" s="33"/>
      <c r="H487" s="34"/>
      <c r="I487" s="34"/>
      <c r="J487" s="33"/>
    </row>
    <row r="488" spans="4:10" ht="12.3" x14ac:dyDescent="0.4">
      <c r="D488" s="33"/>
      <c r="H488" s="34"/>
      <c r="I488" s="34"/>
      <c r="J488" s="33"/>
    </row>
    <row r="489" spans="4:10" ht="12.3" x14ac:dyDescent="0.4">
      <c r="D489" s="33"/>
      <c r="H489" s="34"/>
      <c r="I489" s="34"/>
      <c r="J489" s="33"/>
    </row>
    <row r="490" spans="4:10" ht="12.3" x14ac:dyDescent="0.4">
      <c r="D490" s="33"/>
      <c r="H490" s="34"/>
      <c r="I490" s="34"/>
      <c r="J490" s="33"/>
    </row>
    <row r="491" spans="4:10" ht="12.3" x14ac:dyDescent="0.4">
      <c r="D491" s="33"/>
      <c r="H491" s="34"/>
      <c r="I491" s="34"/>
      <c r="J491" s="33"/>
    </row>
    <row r="492" spans="4:10" ht="12.3" x14ac:dyDescent="0.4">
      <c r="D492" s="33"/>
      <c r="H492" s="34"/>
      <c r="I492" s="34"/>
      <c r="J492" s="33"/>
    </row>
    <row r="493" spans="4:10" ht="12.3" x14ac:dyDescent="0.4">
      <c r="D493" s="33"/>
      <c r="H493" s="34"/>
      <c r="I493" s="34"/>
      <c r="J493" s="33"/>
    </row>
    <row r="494" spans="4:10" ht="12.3" x14ac:dyDescent="0.4">
      <c r="D494" s="33"/>
      <c r="H494" s="34"/>
      <c r="I494" s="34"/>
      <c r="J494" s="33"/>
    </row>
    <row r="495" spans="4:10" ht="12.3" x14ac:dyDescent="0.4">
      <c r="D495" s="33"/>
      <c r="H495" s="34"/>
      <c r="I495" s="34"/>
      <c r="J495" s="33"/>
    </row>
    <row r="496" spans="4:10" ht="12.3" x14ac:dyDescent="0.4">
      <c r="D496" s="33"/>
      <c r="H496" s="34"/>
      <c r="I496" s="34"/>
      <c r="J496" s="33"/>
    </row>
    <row r="497" spans="4:10" ht="12.3" x14ac:dyDescent="0.4">
      <c r="D497" s="33"/>
      <c r="H497" s="34"/>
      <c r="I497" s="34"/>
      <c r="J497" s="33"/>
    </row>
    <row r="498" spans="4:10" ht="12.3" x14ac:dyDescent="0.4">
      <c r="D498" s="33"/>
      <c r="H498" s="34"/>
      <c r="I498" s="34"/>
      <c r="J498" s="33"/>
    </row>
    <row r="499" spans="4:10" ht="12.3" x14ac:dyDescent="0.4">
      <c r="D499" s="33"/>
      <c r="H499" s="34"/>
      <c r="I499" s="34"/>
      <c r="J499" s="33"/>
    </row>
    <row r="500" spans="4:10" ht="12.3" x14ac:dyDescent="0.4">
      <c r="D500" s="33"/>
      <c r="H500" s="34"/>
      <c r="I500" s="34"/>
      <c r="J500" s="33"/>
    </row>
    <row r="501" spans="4:10" ht="12.3" x14ac:dyDescent="0.4">
      <c r="D501" s="33"/>
      <c r="H501" s="34"/>
      <c r="I501" s="34"/>
      <c r="J501" s="33"/>
    </row>
    <row r="502" spans="4:10" ht="12.3" x14ac:dyDescent="0.4">
      <c r="D502" s="33"/>
      <c r="H502" s="34"/>
      <c r="I502" s="34"/>
      <c r="J502" s="33"/>
    </row>
    <row r="503" spans="4:10" ht="12.3" x14ac:dyDescent="0.4">
      <c r="D503" s="33"/>
      <c r="H503" s="34"/>
      <c r="I503" s="34"/>
      <c r="J503" s="33"/>
    </row>
    <row r="504" spans="4:10" ht="12.3" x14ac:dyDescent="0.4">
      <c r="D504" s="33"/>
      <c r="H504" s="34"/>
      <c r="I504" s="34"/>
      <c r="J504" s="33"/>
    </row>
    <row r="505" spans="4:10" ht="12.3" x14ac:dyDescent="0.4">
      <c r="D505" s="33"/>
      <c r="H505" s="34"/>
      <c r="I505" s="34"/>
      <c r="J505" s="33"/>
    </row>
    <row r="506" spans="4:10" ht="12.3" x14ac:dyDescent="0.4">
      <c r="D506" s="33"/>
      <c r="H506" s="34"/>
      <c r="I506" s="34"/>
      <c r="J506" s="33"/>
    </row>
    <row r="507" spans="4:10" ht="12.3" x14ac:dyDescent="0.4">
      <c r="D507" s="33"/>
      <c r="H507" s="34"/>
      <c r="I507" s="34"/>
      <c r="J507" s="33"/>
    </row>
    <row r="508" spans="4:10" ht="12.3" x14ac:dyDescent="0.4">
      <c r="D508" s="33"/>
      <c r="H508" s="34"/>
      <c r="I508" s="34"/>
      <c r="J508" s="33"/>
    </row>
    <row r="509" spans="4:10" ht="12.3" x14ac:dyDescent="0.4">
      <c r="D509" s="33"/>
      <c r="H509" s="34"/>
      <c r="I509" s="34"/>
      <c r="J509" s="33"/>
    </row>
    <row r="510" spans="4:10" ht="12.3" x14ac:dyDescent="0.4">
      <c r="D510" s="33"/>
      <c r="H510" s="34"/>
      <c r="I510" s="34"/>
      <c r="J510" s="33"/>
    </row>
    <row r="511" spans="4:10" ht="12.3" x14ac:dyDescent="0.4">
      <c r="D511" s="33"/>
      <c r="H511" s="34"/>
      <c r="I511" s="34"/>
      <c r="J511" s="33"/>
    </row>
    <row r="512" spans="4:10" ht="12.3" x14ac:dyDescent="0.4">
      <c r="D512" s="33"/>
      <c r="H512" s="34"/>
      <c r="I512" s="34"/>
      <c r="J512" s="33"/>
    </row>
    <row r="513" spans="4:10" ht="12.3" x14ac:dyDescent="0.4">
      <c r="D513" s="33"/>
      <c r="H513" s="34"/>
      <c r="I513" s="34"/>
      <c r="J513" s="33"/>
    </row>
    <row r="514" spans="4:10" ht="12.3" x14ac:dyDescent="0.4">
      <c r="D514" s="33"/>
      <c r="H514" s="34"/>
      <c r="I514" s="34"/>
      <c r="J514" s="33"/>
    </row>
    <row r="515" spans="4:10" ht="12.3" x14ac:dyDescent="0.4">
      <c r="D515" s="33"/>
      <c r="H515" s="34"/>
      <c r="I515" s="34"/>
      <c r="J515" s="33"/>
    </row>
    <row r="516" spans="4:10" ht="12.3" x14ac:dyDescent="0.4">
      <c r="D516" s="33"/>
      <c r="H516" s="34"/>
      <c r="I516" s="34"/>
      <c r="J516" s="33"/>
    </row>
    <row r="517" spans="4:10" ht="12.3" x14ac:dyDescent="0.4">
      <c r="D517" s="33"/>
      <c r="H517" s="34"/>
      <c r="I517" s="34"/>
      <c r="J517" s="33"/>
    </row>
    <row r="518" spans="4:10" ht="12.3" x14ac:dyDescent="0.4">
      <c r="D518" s="33"/>
      <c r="H518" s="34"/>
      <c r="I518" s="34"/>
      <c r="J518" s="33"/>
    </row>
    <row r="519" spans="4:10" ht="12.3" x14ac:dyDescent="0.4">
      <c r="D519" s="33"/>
      <c r="H519" s="34"/>
      <c r="I519" s="34"/>
      <c r="J519" s="33"/>
    </row>
    <row r="520" spans="4:10" ht="12.3" x14ac:dyDescent="0.4">
      <c r="D520" s="33"/>
      <c r="H520" s="34"/>
      <c r="I520" s="34"/>
      <c r="J520" s="33"/>
    </row>
    <row r="521" spans="4:10" ht="12.3" x14ac:dyDescent="0.4">
      <c r="D521" s="33"/>
      <c r="H521" s="34"/>
      <c r="I521" s="34"/>
      <c r="J521" s="33"/>
    </row>
    <row r="522" spans="4:10" ht="12.3" x14ac:dyDescent="0.4">
      <c r="D522" s="33"/>
      <c r="H522" s="34"/>
      <c r="I522" s="34"/>
      <c r="J522" s="33"/>
    </row>
    <row r="523" spans="4:10" ht="12.3" x14ac:dyDescent="0.4">
      <c r="D523" s="33"/>
      <c r="H523" s="34"/>
      <c r="I523" s="34"/>
      <c r="J523" s="33"/>
    </row>
    <row r="524" spans="4:10" ht="12.3" x14ac:dyDescent="0.4">
      <c r="D524" s="33"/>
      <c r="H524" s="34"/>
      <c r="I524" s="34"/>
      <c r="J524" s="33"/>
    </row>
    <row r="525" spans="4:10" ht="12.3" x14ac:dyDescent="0.4">
      <c r="D525" s="33"/>
      <c r="H525" s="34"/>
      <c r="I525" s="34"/>
      <c r="J525" s="33"/>
    </row>
    <row r="526" spans="4:10" ht="12.3" x14ac:dyDescent="0.4">
      <c r="D526" s="33"/>
      <c r="H526" s="34"/>
      <c r="I526" s="34"/>
      <c r="J526" s="33"/>
    </row>
    <row r="527" spans="4:10" ht="12.3" x14ac:dyDescent="0.4">
      <c r="D527" s="33"/>
      <c r="H527" s="34"/>
      <c r="I527" s="34"/>
      <c r="J527" s="33"/>
    </row>
    <row r="528" spans="4:10" ht="12.3" x14ac:dyDescent="0.4">
      <c r="D528" s="33"/>
      <c r="H528" s="34"/>
      <c r="I528" s="34"/>
      <c r="J528" s="33"/>
    </row>
    <row r="529" spans="4:10" ht="12.3" x14ac:dyDescent="0.4">
      <c r="D529" s="33"/>
      <c r="H529" s="34"/>
      <c r="I529" s="34"/>
      <c r="J529" s="33"/>
    </row>
    <row r="530" spans="4:10" ht="12.3" x14ac:dyDescent="0.4">
      <c r="D530" s="33"/>
      <c r="H530" s="34"/>
      <c r="I530" s="34"/>
      <c r="J530" s="33"/>
    </row>
    <row r="531" spans="4:10" ht="12.3" x14ac:dyDescent="0.4">
      <c r="D531" s="33"/>
      <c r="H531" s="34"/>
      <c r="I531" s="34"/>
      <c r="J531" s="33"/>
    </row>
    <row r="532" spans="4:10" ht="12.3" x14ac:dyDescent="0.4">
      <c r="D532" s="33"/>
      <c r="H532" s="34"/>
      <c r="I532" s="34"/>
      <c r="J532" s="33"/>
    </row>
    <row r="533" spans="4:10" ht="12.3" x14ac:dyDescent="0.4">
      <c r="D533" s="33"/>
      <c r="H533" s="34"/>
      <c r="I533" s="34"/>
      <c r="J533" s="33"/>
    </row>
    <row r="534" spans="4:10" ht="12.3" x14ac:dyDescent="0.4">
      <c r="D534" s="33"/>
      <c r="H534" s="34"/>
      <c r="I534" s="34"/>
      <c r="J534" s="33"/>
    </row>
    <row r="535" spans="4:10" ht="12.3" x14ac:dyDescent="0.4">
      <c r="D535" s="33"/>
      <c r="H535" s="34"/>
      <c r="I535" s="34"/>
      <c r="J535" s="33"/>
    </row>
    <row r="536" spans="4:10" ht="12.3" x14ac:dyDescent="0.4">
      <c r="D536" s="33"/>
      <c r="H536" s="34"/>
      <c r="I536" s="34"/>
      <c r="J536" s="33"/>
    </row>
    <row r="537" spans="4:10" ht="12.3" x14ac:dyDescent="0.4">
      <c r="D537" s="33"/>
      <c r="H537" s="34"/>
      <c r="I537" s="34"/>
      <c r="J537" s="33"/>
    </row>
    <row r="538" spans="4:10" ht="12.3" x14ac:dyDescent="0.4">
      <c r="D538" s="33"/>
      <c r="H538" s="34"/>
      <c r="I538" s="34"/>
      <c r="J538" s="33"/>
    </row>
    <row r="539" spans="4:10" ht="12.3" x14ac:dyDescent="0.4">
      <c r="D539" s="33"/>
      <c r="H539" s="34"/>
      <c r="I539" s="34"/>
      <c r="J539" s="33"/>
    </row>
    <row r="540" spans="4:10" ht="12.3" x14ac:dyDescent="0.4">
      <c r="D540" s="33"/>
      <c r="H540" s="34"/>
      <c r="I540" s="34"/>
      <c r="J540" s="33"/>
    </row>
    <row r="541" spans="4:10" ht="12.3" x14ac:dyDescent="0.4">
      <c r="D541" s="33"/>
      <c r="H541" s="34"/>
      <c r="I541" s="34"/>
      <c r="J541" s="33"/>
    </row>
    <row r="542" spans="4:10" ht="12.3" x14ac:dyDescent="0.4">
      <c r="D542" s="33"/>
      <c r="H542" s="34"/>
      <c r="I542" s="34"/>
      <c r="J542" s="33"/>
    </row>
    <row r="543" spans="4:10" ht="12.3" x14ac:dyDescent="0.4">
      <c r="D543" s="33"/>
      <c r="H543" s="34"/>
      <c r="I543" s="34"/>
      <c r="J543" s="33"/>
    </row>
    <row r="544" spans="4:10" ht="12.3" x14ac:dyDescent="0.4">
      <c r="D544" s="33"/>
      <c r="H544" s="34"/>
      <c r="I544" s="34"/>
      <c r="J544" s="33"/>
    </row>
    <row r="545" spans="4:10" ht="12.3" x14ac:dyDescent="0.4">
      <c r="D545" s="33"/>
      <c r="H545" s="34"/>
      <c r="I545" s="34"/>
      <c r="J545" s="33"/>
    </row>
    <row r="546" spans="4:10" ht="12.3" x14ac:dyDescent="0.4">
      <c r="D546" s="33"/>
      <c r="H546" s="34"/>
      <c r="I546" s="34"/>
      <c r="J546" s="33"/>
    </row>
    <row r="547" spans="4:10" ht="12.3" x14ac:dyDescent="0.4">
      <c r="D547" s="33"/>
      <c r="H547" s="34"/>
      <c r="I547" s="34"/>
      <c r="J547" s="33"/>
    </row>
    <row r="548" spans="4:10" ht="12.3" x14ac:dyDescent="0.4">
      <c r="D548" s="33"/>
      <c r="H548" s="34"/>
      <c r="I548" s="34"/>
      <c r="J548" s="33"/>
    </row>
    <row r="549" spans="4:10" ht="12.3" x14ac:dyDescent="0.4">
      <c r="D549" s="33"/>
      <c r="H549" s="34"/>
      <c r="I549" s="34"/>
      <c r="J549" s="33"/>
    </row>
    <row r="550" spans="4:10" ht="12.3" x14ac:dyDescent="0.4">
      <c r="D550" s="33"/>
      <c r="H550" s="34"/>
      <c r="I550" s="34"/>
      <c r="J550" s="33"/>
    </row>
    <row r="551" spans="4:10" ht="12.3" x14ac:dyDescent="0.4">
      <c r="D551" s="33"/>
      <c r="H551" s="34"/>
      <c r="I551" s="34"/>
      <c r="J551" s="33"/>
    </row>
    <row r="552" spans="4:10" ht="12.3" x14ac:dyDescent="0.4">
      <c r="D552" s="33"/>
      <c r="H552" s="34"/>
      <c r="I552" s="34"/>
      <c r="J552" s="33"/>
    </row>
    <row r="553" spans="4:10" ht="12.3" x14ac:dyDescent="0.4">
      <c r="D553" s="33"/>
      <c r="H553" s="34"/>
      <c r="I553" s="34"/>
      <c r="J553" s="33"/>
    </row>
    <row r="554" spans="4:10" ht="12.3" x14ac:dyDescent="0.4">
      <c r="D554" s="33"/>
      <c r="H554" s="34"/>
      <c r="I554" s="34"/>
      <c r="J554" s="33"/>
    </row>
    <row r="555" spans="4:10" ht="12.3" x14ac:dyDescent="0.4">
      <c r="D555" s="33"/>
      <c r="H555" s="34"/>
      <c r="I555" s="34"/>
      <c r="J555" s="33"/>
    </row>
    <row r="556" spans="4:10" ht="12.3" x14ac:dyDescent="0.4">
      <c r="D556" s="33"/>
      <c r="H556" s="34"/>
      <c r="I556" s="34"/>
      <c r="J556" s="33"/>
    </row>
    <row r="557" spans="4:10" ht="12.3" x14ac:dyDescent="0.4">
      <c r="D557" s="33"/>
      <c r="H557" s="34"/>
      <c r="I557" s="34"/>
      <c r="J557" s="33"/>
    </row>
    <row r="558" spans="4:10" ht="12.3" x14ac:dyDescent="0.4">
      <c r="D558" s="33"/>
      <c r="H558" s="34"/>
      <c r="I558" s="34"/>
      <c r="J558" s="33"/>
    </row>
    <row r="559" spans="4:10" ht="12.3" x14ac:dyDescent="0.4">
      <c r="D559" s="33"/>
      <c r="H559" s="34"/>
      <c r="I559" s="34"/>
      <c r="J559" s="33"/>
    </row>
    <row r="560" spans="4:10" ht="12.3" x14ac:dyDescent="0.4">
      <c r="D560" s="33"/>
      <c r="H560" s="34"/>
      <c r="I560" s="34"/>
      <c r="J560" s="33"/>
    </row>
    <row r="561" spans="4:10" ht="12.3" x14ac:dyDescent="0.4">
      <c r="D561" s="33"/>
      <c r="H561" s="34"/>
      <c r="I561" s="34"/>
      <c r="J561" s="33"/>
    </row>
    <row r="562" spans="4:10" ht="12.3" x14ac:dyDescent="0.4">
      <c r="D562" s="33"/>
      <c r="H562" s="34"/>
      <c r="I562" s="34"/>
      <c r="J562" s="33"/>
    </row>
    <row r="563" spans="4:10" ht="12.3" x14ac:dyDescent="0.4">
      <c r="D563" s="33"/>
      <c r="H563" s="34"/>
      <c r="I563" s="34"/>
      <c r="J563" s="33"/>
    </row>
    <row r="564" spans="4:10" ht="12.3" x14ac:dyDescent="0.4">
      <c r="D564" s="33"/>
      <c r="H564" s="34"/>
      <c r="I564" s="34"/>
      <c r="J564" s="33"/>
    </row>
    <row r="565" spans="4:10" ht="12.3" x14ac:dyDescent="0.4">
      <c r="D565" s="33"/>
      <c r="H565" s="34"/>
      <c r="I565" s="34"/>
      <c r="J565" s="33"/>
    </row>
    <row r="566" spans="4:10" ht="12.3" x14ac:dyDescent="0.4">
      <c r="D566" s="33"/>
      <c r="H566" s="34"/>
      <c r="I566" s="34"/>
      <c r="J566" s="33"/>
    </row>
    <row r="567" spans="4:10" ht="12.3" x14ac:dyDescent="0.4">
      <c r="D567" s="33"/>
      <c r="H567" s="34"/>
      <c r="I567" s="34"/>
      <c r="J567" s="33"/>
    </row>
    <row r="568" spans="4:10" ht="12.3" x14ac:dyDescent="0.4">
      <c r="D568" s="33"/>
      <c r="H568" s="34"/>
      <c r="I568" s="34"/>
      <c r="J568" s="33"/>
    </row>
    <row r="569" spans="4:10" ht="12.3" x14ac:dyDescent="0.4">
      <c r="D569" s="33"/>
      <c r="H569" s="34"/>
      <c r="I569" s="34"/>
      <c r="J569" s="33"/>
    </row>
    <row r="570" spans="4:10" ht="12.3" x14ac:dyDescent="0.4">
      <c r="D570" s="33"/>
      <c r="H570" s="34"/>
      <c r="I570" s="34"/>
      <c r="J570" s="33"/>
    </row>
    <row r="571" spans="4:10" ht="12.3" x14ac:dyDescent="0.4">
      <c r="D571" s="33"/>
      <c r="H571" s="34"/>
      <c r="I571" s="34"/>
      <c r="J571" s="33"/>
    </row>
    <row r="572" spans="4:10" ht="12.3" x14ac:dyDescent="0.4">
      <c r="D572" s="33"/>
      <c r="H572" s="34"/>
      <c r="I572" s="34"/>
      <c r="J572" s="33"/>
    </row>
    <row r="573" spans="4:10" ht="12.3" x14ac:dyDescent="0.4">
      <c r="D573" s="33"/>
      <c r="H573" s="34"/>
      <c r="I573" s="34"/>
      <c r="J573" s="33"/>
    </row>
    <row r="574" spans="4:10" ht="12.3" x14ac:dyDescent="0.4">
      <c r="D574" s="33"/>
      <c r="H574" s="34"/>
      <c r="I574" s="34"/>
      <c r="J574" s="33"/>
    </row>
    <row r="575" spans="4:10" ht="12.3" x14ac:dyDescent="0.4">
      <c r="D575" s="33"/>
      <c r="H575" s="34"/>
      <c r="I575" s="34"/>
      <c r="J575" s="33"/>
    </row>
    <row r="576" spans="4:10" ht="12.3" x14ac:dyDescent="0.4">
      <c r="D576" s="33"/>
      <c r="H576" s="34"/>
      <c r="I576" s="34"/>
      <c r="J576" s="33"/>
    </row>
    <row r="577" spans="4:10" ht="12.3" x14ac:dyDescent="0.4">
      <c r="D577" s="33"/>
      <c r="H577" s="34"/>
      <c r="I577" s="34"/>
      <c r="J577" s="33"/>
    </row>
    <row r="578" spans="4:10" ht="12.3" x14ac:dyDescent="0.4">
      <c r="D578" s="33"/>
      <c r="H578" s="34"/>
      <c r="I578" s="34"/>
      <c r="J578" s="33"/>
    </row>
    <row r="579" spans="4:10" ht="12.3" x14ac:dyDescent="0.4">
      <c r="D579" s="33"/>
      <c r="H579" s="34"/>
      <c r="I579" s="34"/>
      <c r="J579" s="33"/>
    </row>
    <row r="580" spans="4:10" ht="12.3" x14ac:dyDescent="0.4">
      <c r="D580" s="33"/>
      <c r="H580" s="34"/>
      <c r="I580" s="34"/>
      <c r="J580" s="33"/>
    </row>
    <row r="581" spans="4:10" ht="12.3" x14ac:dyDescent="0.4">
      <c r="D581" s="33"/>
      <c r="H581" s="34"/>
      <c r="I581" s="34"/>
      <c r="J581" s="33"/>
    </row>
    <row r="582" spans="4:10" ht="12.3" x14ac:dyDescent="0.4">
      <c r="D582" s="33"/>
      <c r="H582" s="34"/>
      <c r="I582" s="34"/>
      <c r="J582" s="33"/>
    </row>
    <row r="583" spans="4:10" ht="12.3" x14ac:dyDescent="0.4">
      <c r="D583" s="33"/>
      <c r="H583" s="34"/>
      <c r="I583" s="34"/>
      <c r="J583" s="33"/>
    </row>
    <row r="584" spans="4:10" ht="12.3" x14ac:dyDescent="0.4">
      <c r="D584" s="33"/>
      <c r="H584" s="34"/>
      <c r="I584" s="34"/>
      <c r="J584" s="33"/>
    </row>
    <row r="585" spans="4:10" ht="12.3" x14ac:dyDescent="0.4">
      <c r="D585" s="33"/>
      <c r="H585" s="34"/>
      <c r="I585" s="34"/>
      <c r="J585" s="33"/>
    </row>
    <row r="586" spans="4:10" ht="12.3" x14ac:dyDescent="0.4">
      <c r="D586" s="33"/>
      <c r="H586" s="34"/>
      <c r="I586" s="34"/>
      <c r="J586" s="33"/>
    </row>
    <row r="587" spans="4:10" ht="12.3" x14ac:dyDescent="0.4">
      <c r="D587" s="33"/>
      <c r="H587" s="34"/>
      <c r="I587" s="34"/>
      <c r="J587" s="33"/>
    </row>
    <row r="588" spans="4:10" ht="12.3" x14ac:dyDescent="0.4">
      <c r="D588" s="33"/>
      <c r="H588" s="34"/>
      <c r="I588" s="34"/>
      <c r="J588" s="33"/>
    </row>
    <row r="589" spans="4:10" ht="12.3" x14ac:dyDescent="0.4">
      <c r="D589" s="33"/>
      <c r="H589" s="34"/>
      <c r="I589" s="34"/>
      <c r="J589" s="33"/>
    </row>
    <row r="590" spans="4:10" ht="12.3" x14ac:dyDescent="0.4">
      <c r="D590" s="33"/>
      <c r="H590" s="34"/>
      <c r="I590" s="34"/>
      <c r="J590" s="33"/>
    </row>
    <row r="591" spans="4:10" ht="12.3" x14ac:dyDescent="0.4">
      <c r="D591" s="33"/>
      <c r="H591" s="34"/>
      <c r="I591" s="34"/>
      <c r="J591" s="33"/>
    </row>
    <row r="592" spans="4:10" ht="12.3" x14ac:dyDescent="0.4">
      <c r="D592" s="33"/>
      <c r="H592" s="34"/>
      <c r="I592" s="34"/>
      <c r="J592" s="33"/>
    </row>
    <row r="593" spans="4:10" ht="12.3" x14ac:dyDescent="0.4">
      <c r="D593" s="33"/>
      <c r="H593" s="34"/>
      <c r="I593" s="34"/>
      <c r="J593" s="33"/>
    </row>
    <row r="594" spans="4:10" ht="12.3" x14ac:dyDescent="0.4">
      <c r="D594" s="33"/>
      <c r="H594" s="34"/>
      <c r="I594" s="34"/>
      <c r="J594" s="33"/>
    </row>
    <row r="595" spans="4:10" ht="12.3" x14ac:dyDescent="0.4">
      <c r="D595" s="33"/>
      <c r="H595" s="34"/>
      <c r="I595" s="34"/>
      <c r="J595" s="33"/>
    </row>
    <row r="596" spans="4:10" ht="12.3" x14ac:dyDescent="0.4">
      <c r="D596" s="33"/>
      <c r="H596" s="34"/>
      <c r="I596" s="34"/>
      <c r="J596" s="33"/>
    </row>
    <row r="597" spans="4:10" ht="12.3" x14ac:dyDescent="0.4">
      <c r="D597" s="33"/>
      <c r="H597" s="34"/>
      <c r="I597" s="34"/>
      <c r="J597" s="33"/>
    </row>
    <row r="598" spans="4:10" ht="12.3" x14ac:dyDescent="0.4">
      <c r="D598" s="33"/>
      <c r="H598" s="34"/>
      <c r="I598" s="34"/>
      <c r="J598" s="33"/>
    </row>
    <row r="599" spans="4:10" ht="12.3" x14ac:dyDescent="0.4">
      <c r="D599" s="33"/>
      <c r="H599" s="34"/>
      <c r="I599" s="34"/>
      <c r="J599" s="33"/>
    </row>
    <row r="600" spans="4:10" ht="12.3" x14ac:dyDescent="0.4">
      <c r="D600" s="33"/>
      <c r="H600" s="34"/>
      <c r="I600" s="34"/>
      <c r="J600" s="33"/>
    </row>
    <row r="601" spans="4:10" ht="12.3" x14ac:dyDescent="0.4">
      <c r="D601" s="33"/>
      <c r="H601" s="34"/>
      <c r="I601" s="34"/>
      <c r="J601" s="33"/>
    </row>
    <row r="602" spans="4:10" ht="12.3" x14ac:dyDescent="0.4">
      <c r="D602" s="33"/>
      <c r="H602" s="34"/>
      <c r="I602" s="34"/>
      <c r="J602" s="33"/>
    </row>
    <row r="603" spans="4:10" ht="12.3" x14ac:dyDescent="0.4">
      <c r="D603" s="33"/>
      <c r="H603" s="34"/>
      <c r="I603" s="34"/>
      <c r="J603" s="33"/>
    </row>
    <row r="604" spans="4:10" ht="12.3" x14ac:dyDescent="0.4">
      <c r="D604" s="33"/>
      <c r="H604" s="34"/>
      <c r="I604" s="34"/>
      <c r="J604" s="33"/>
    </row>
    <row r="605" spans="4:10" ht="12.3" x14ac:dyDescent="0.4">
      <c r="D605" s="33"/>
      <c r="H605" s="34"/>
      <c r="I605" s="34"/>
      <c r="J605" s="33"/>
    </row>
    <row r="606" spans="4:10" ht="12.3" x14ac:dyDescent="0.4">
      <c r="D606" s="33"/>
      <c r="H606" s="34"/>
      <c r="I606" s="34"/>
      <c r="J606" s="33"/>
    </row>
    <row r="607" spans="4:10" ht="12.3" x14ac:dyDescent="0.4">
      <c r="D607" s="33"/>
      <c r="H607" s="34"/>
      <c r="I607" s="34"/>
      <c r="J607" s="33"/>
    </row>
    <row r="608" spans="4:10" ht="12.3" x14ac:dyDescent="0.4">
      <c r="D608" s="33"/>
      <c r="H608" s="34"/>
      <c r="I608" s="34"/>
      <c r="J608" s="33"/>
    </row>
    <row r="609" spans="4:10" ht="12.3" x14ac:dyDescent="0.4">
      <c r="D609" s="33"/>
      <c r="H609" s="34"/>
      <c r="I609" s="34"/>
      <c r="J609" s="33"/>
    </row>
    <row r="610" spans="4:10" ht="12.3" x14ac:dyDescent="0.4">
      <c r="D610" s="33"/>
      <c r="H610" s="34"/>
      <c r="I610" s="34"/>
      <c r="J610" s="33"/>
    </row>
    <row r="611" spans="4:10" ht="12.3" x14ac:dyDescent="0.4">
      <c r="D611" s="33"/>
      <c r="H611" s="34"/>
      <c r="I611" s="34"/>
      <c r="J611" s="33"/>
    </row>
    <row r="612" spans="4:10" ht="12.3" x14ac:dyDescent="0.4">
      <c r="D612" s="33"/>
      <c r="H612" s="34"/>
      <c r="I612" s="34"/>
      <c r="J612" s="33"/>
    </row>
    <row r="613" spans="4:10" ht="12.3" x14ac:dyDescent="0.4">
      <c r="D613" s="33"/>
      <c r="H613" s="34"/>
      <c r="I613" s="34"/>
      <c r="J613" s="33"/>
    </row>
    <row r="614" spans="4:10" ht="12.3" x14ac:dyDescent="0.4">
      <c r="D614" s="33"/>
      <c r="H614" s="34"/>
      <c r="I614" s="34"/>
      <c r="J614" s="33"/>
    </row>
    <row r="615" spans="4:10" ht="12.3" x14ac:dyDescent="0.4">
      <c r="D615" s="33"/>
      <c r="H615" s="34"/>
      <c r="I615" s="34"/>
      <c r="J615" s="33"/>
    </row>
    <row r="616" spans="4:10" ht="12.3" x14ac:dyDescent="0.4">
      <c r="D616" s="33"/>
      <c r="H616" s="34"/>
      <c r="I616" s="34"/>
      <c r="J616" s="33"/>
    </row>
    <row r="617" spans="4:10" ht="12.3" x14ac:dyDescent="0.4">
      <c r="D617" s="33"/>
      <c r="H617" s="34"/>
      <c r="I617" s="34"/>
      <c r="J617" s="33"/>
    </row>
    <row r="618" spans="4:10" ht="12.3" x14ac:dyDescent="0.4">
      <c r="D618" s="33"/>
      <c r="H618" s="34"/>
      <c r="I618" s="34"/>
      <c r="J618" s="33"/>
    </row>
    <row r="619" spans="4:10" ht="12.3" x14ac:dyDescent="0.4">
      <c r="D619" s="33"/>
      <c r="H619" s="34"/>
      <c r="I619" s="34"/>
      <c r="J619" s="33"/>
    </row>
    <row r="620" spans="4:10" ht="12.3" x14ac:dyDescent="0.4">
      <c r="D620" s="33"/>
      <c r="H620" s="34"/>
      <c r="I620" s="34"/>
      <c r="J620" s="33"/>
    </row>
    <row r="621" spans="4:10" ht="12.3" x14ac:dyDescent="0.4">
      <c r="D621" s="33"/>
      <c r="H621" s="34"/>
      <c r="I621" s="34"/>
      <c r="J621" s="33"/>
    </row>
    <row r="622" spans="4:10" ht="12.3" x14ac:dyDescent="0.4">
      <c r="D622" s="33"/>
      <c r="H622" s="34"/>
      <c r="I622" s="34"/>
      <c r="J622" s="33"/>
    </row>
    <row r="623" spans="4:10" ht="12.3" x14ac:dyDescent="0.4">
      <c r="D623" s="33"/>
      <c r="H623" s="34"/>
      <c r="I623" s="34"/>
      <c r="J623" s="33"/>
    </row>
    <row r="624" spans="4:10" ht="12.3" x14ac:dyDescent="0.4">
      <c r="D624" s="33"/>
      <c r="H624" s="34"/>
      <c r="I624" s="34"/>
      <c r="J624" s="33"/>
    </row>
    <row r="625" spans="4:10" ht="12.3" x14ac:dyDescent="0.4">
      <c r="D625" s="33"/>
      <c r="H625" s="34"/>
      <c r="I625" s="34"/>
      <c r="J625" s="33"/>
    </row>
    <row r="626" spans="4:10" ht="12.3" x14ac:dyDescent="0.4">
      <c r="D626" s="33"/>
      <c r="H626" s="34"/>
      <c r="I626" s="34"/>
      <c r="J626" s="33"/>
    </row>
    <row r="627" spans="4:10" ht="12.3" x14ac:dyDescent="0.4">
      <c r="D627" s="33"/>
      <c r="H627" s="34"/>
      <c r="I627" s="34"/>
      <c r="J627" s="33"/>
    </row>
    <row r="628" spans="4:10" ht="12.3" x14ac:dyDescent="0.4">
      <c r="D628" s="33"/>
      <c r="H628" s="34"/>
      <c r="I628" s="34"/>
      <c r="J628" s="33"/>
    </row>
    <row r="629" spans="4:10" ht="12.3" x14ac:dyDescent="0.4">
      <c r="D629" s="33"/>
      <c r="H629" s="34"/>
      <c r="I629" s="34"/>
      <c r="J629" s="33"/>
    </row>
    <row r="630" spans="4:10" ht="12.3" x14ac:dyDescent="0.4">
      <c r="D630" s="33"/>
      <c r="H630" s="34"/>
      <c r="I630" s="34"/>
      <c r="J630" s="33"/>
    </row>
    <row r="631" spans="4:10" ht="12.3" x14ac:dyDescent="0.4">
      <c r="D631" s="33"/>
      <c r="H631" s="34"/>
      <c r="I631" s="34"/>
      <c r="J631" s="33"/>
    </row>
    <row r="632" spans="4:10" ht="12.3" x14ac:dyDescent="0.4">
      <c r="D632" s="33"/>
      <c r="H632" s="34"/>
      <c r="I632" s="34"/>
      <c r="J632" s="33"/>
    </row>
    <row r="633" spans="4:10" ht="12.3" x14ac:dyDescent="0.4">
      <c r="D633" s="33"/>
      <c r="H633" s="34"/>
      <c r="I633" s="34"/>
      <c r="J633" s="33"/>
    </row>
    <row r="634" spans="4:10" ht="12.3" x14ac:dyDescent="0.4">
      <c r="D634" s="33"/>
      <c r="H634" s="34"/>
      <c r="I634" s="34"/>
      <c r="J634" s="33"/>
    </row>
    <row r="635" spans="4:10" ht="12.3" x14ac:dyDescent="0.4">
      <c r="D635" s="33"/>
      <c r="H635" s="34"/>
      <c r="I635" s="34"/>
      <c r="J635" s="33"/>
    </row>
    <row r="636" spans="4:10" ht="12.3" x14ac:dyDescent="0.4">
      <c r="D636" s="33"/>
      <c r="H636" s="34"/>
      <c r="I636" s="34"/>
      <c r="J636" s="33"/>
    </row>
    <row r="637" spans="4:10" ht="12.3" x14ac:dyDescent="0.4">
      <c r="D637" s="33"/>
      <c r="H637" s="34"/>
      <c r="I637" s="34"/>
      <c r="J637" s="33"/>
    </row>
    <row r="638" spans="4:10" ht="12.3" x14ac:dyDescent="0.4">
      <c r="D638" s="33"/>
      <c r="H638" s="34"/>
      <c r="I638" s="34"/>
      <c r="J638" s="33"/>
    </row>
    <row r="639" spans="4:10" ht="12.3" x14ac:dyDescent="0.4">
      <c r="D639" s="33"/>
      <c r="H639" s="34"/>
      <c r="I639" s="34"/>
      <c r="J639" s="33"/>
    </row>
    <row r="640" spans="4:10" ht="12.3" x14ac:dyDescent="0.4">
      <c r="D640" s="33"/>
      <c r="H640" s="34"/>
      <c r="I640" s="34"/>
      <c r="J640" s="33"/>
    </row>
    <row r="641" spans="4:10" ht="12.3" x14ac:dyDescent="0.4">
      <c r="D641" s="33"/>
      <c r="H641" s="34"/>
      <c r="I641" s="34"/>
      <c r="J641" s="33"/>
    </row>
    <row r="642" spans="4:10" ht="12.3" x14ac:dyDescent="0.4">
      <c r="D642" s="33"/>
      <c r="H642" s="34"/>
      <c r="I642" s="34"/>
      <c r="J642" s="33"/>
    </row>
    <row r="643" spans="4:10" ht="12.3" x14ac:dyDescent="0.4">
      <c r="D643" s="33"/>
      <c r="H643" s="34"/>
      <c r="I643" s="34"/>
      <c r="J643" s="33"/>
    </row>
    <row r="644" spans="4:10" ht="12.3" x14ac:dyDescent="0.4">
      <c r="D644" s="33"/>
      <c r="H644" s="34"/>
      <c r="I644" s="34"/>
      <c r="J644" s="33"/>
    </row>
    <row r="645" spans="4:10" ht="12.3" x14ac:dyDescent="0.4">
      <c r="D645" s="33"/>
      <c r="H645" s="34"/>
      <c r="I645" s="34"/>
      <c r="J645" s="33"/>
    </row>
    <row r="646" spans="4:10" ht="12.3" x14ac:dyDescent="0.4">
      <c r="D646" s="33"/>
      <c r="H646" s="34"/>
      <c r="I646" s="34"/>
      <c r="J646" s="33"/>
    </row>
    <row r="647" spans="4:10" ht="12.3" x14ac:dyDescent="0.4">
      <c r="D647" s="33"/>
      <c r="H647" s="34"/>
      <c r="I647" s="34"/>
      <c r="J647" s="33"/>
    </row>
    <row r="648" spans="4:10" ht="12.3" x14ac:dyDescent="0.4">
      <c r="D648" s="33"/>
      <c r="H648" s="34"/>
      <c r="I648" s="34"/>
      <c r="J648" s="33"/>
    </row>
    <row r="649" spans="4:10" ht="12.3" x14ac:dyDescent="0.4">
      <c r="D649" s="33"/>
      <c r="H649" s="34"/>
      <c r="I649" s="34"/>
      <c r="J649" s="33"/>
    </row>
    <row r="650" spans="4:10" ht="12.3" x14ac:dyDescent="0.4">
      <c r="D650" s="33"/>
      <c r="H650" s="34"/>
      <c r="I650" s="34"/>
      <c r="J650" s="33"/>
    </row>
    <row r="651" spans="4:10" ht="12.3" x14ac:dyDescent="0.4">
      <c r="D651" s="33"/>
      <c r="H651" s="34"/>
      <c r="I651" s="34"/>
      <c r="J651" s="33"/>
    </row>
    <row r="652" spans="4:10" ht="12.3" x14ac:dyDescent="0.4">
      <c r="D652" s="33"/>
      <c r="H652" s="34"/>
      <c r="I652" s="34"/>
      <c r="J652" s="33"/>
    </row>
    <row r="653" spans="4:10" ht="12.3" x14ac:dyDescent="0.4">
      <c r="D653" s="33"/>
      <c r="H653" s="34"/>
      <c r="I653" s="34"/>
      <c r="J653" s="33"/>
    </row>
    <row r="654" spans="4:10" ht="12.3" x14ac:dyDescent="0.4">
      <c r="D654" s="33"/>
      <c r="H654" s="34"/>
      <c r="I654" s="34"/>
      <c r="J654" s="33"/>
    </row>
    <row r="655" spans="4:10" ht="12.3" x14ac:dyDescent="0.4">
      <c r="D655" s="33"/>
      <c r="H655" s="34"/>
      <c r="I655" s="34"/>
      <c r="J655" s="33"/>
    </row>
    <row r="656" spans="4:10" ht="12.3" x14ac:dyDescent="0.4">
      <c r="D656" s="33"/>
      <c r="H656" s="34"/>
      <c r="I656" s="34"/>
      <c r="J656" s="33"/>
    </row>
    <row r="657" spans="4:10" ht="12.3" x14ac:dyDescent="0.4">
      <c r="D657" s="33"/>
      <c r="H657" s="34"/>
      <c r="I657" s="34"/>
      <c r="J657" s="33"/>
    </row>
    <row r="658" spans="4:10" ht="12.3" x14ac:dyDescent="0.4">
      <c r="D658" s="33"/>
      <c r="H658" s="34"/>
      <c r="I658" s="34"/>
      <c r="J658" s="33"/>
    </row>
    <row r="659" spans="4:10" ht="12.3" x14ac:dyDescent="0.4">
      <c r="D659" s="33"/>
      <c r="H659" s="34"/>
      <c r="I659" s="34"/>
      <c r="J659" s="33"/>
    </row>
    <row r="660" spans="4:10" ht="12.3" x14ac:dyDescent="0.4">
      <c r="D660" s="33"/>
      <c r="H660" s="34"/>
      <c r="I660" s="34"/>
      <c r="J660" s="33"/>
    </row>
    <row r="661" spans="4:10" ht="12.3" x14ac:dyDescent="0.4">
      <c r="D661" s="33"/>
      <c r="H661" s="34"/>
      <c r="I661" s="34"/>
      <c r="J661" s="33"/>
    </row>
    <row r="662" spans="4:10" ht="12.3" x14ac:dyDescent="0.4">
      <c r="D662" s="33"/>
      <c r="H662" s="34"/>
      <c r="I662" s="34"/>
      <c r="J662" s="33"/>
    </row>
    <row r="663" spans="4:10" ht="12.3" x14ac:dyDescent="0.4">
      <c r="D663" s="33"/>
      <c r="H663" s="34"/>
      <c r="I663" s="34"/>
      <c r="J663" s="33"/>
    </row>
    <row r="664" spans="4:10" ht="12.3" x14ac:dyDescent="0.4">
      <c r="D664" s="33"/>
      <c r="H664" s="34"/>
      <c r="I664" s="34"/>
      <c r="J664" s="33"/>
    </row>
    <row r="665" spans="4:10" ht="12.3" x14ac:dyDescent="0.4">
      <c r="D665" s="33"/>
      <c r="H665" s="34"/>
      <c r="I665" s="34"/>
      <c r="J665" s="33"/>
    </row>
    <row r="666" spans="4:10" ht="12.3" x14ac:dyDescent="0.4">
      <c r="D666" s="33"/>
      <c r="H666" s="34"/>
      <c r="I666" s="34"/>
      <c r="J666" s="33"/>
    </row>
    <row r="667" spans="4:10" ht="12.3" x14ac:dyDescent="0.4">
      <c r="D667" s="33"/>
      <c r="H667" s="34"/>
      <c r="I667" s="34"/>
      <c r="J667" s="33"/>
    </row>
    <row r="668" spans="4:10" ht="12.3" x14ac:dyDescent="0.4">
      <c r="D668" s="33"/>
      <c r="H668" s="34"/>
      <c r="I668" s="34"/>
      <c r="J668" s="33"/>
    </row>
    <row r="669" spans="4:10" ht="12.3" x14ac:dyDescent="0.4">
      <c r="D669" s="33"/>
      <c r="H669" s="34"/>
      <c r="I669" s="34"/>
      <c r="J669" s="33"/>
    </row>
    <row r="670" spans="4:10" ht="12.3" x14ac:dyDescent="0.4">
      <c r="D670" s="33"/>
      <c r="H670" s="34"/>
      <c r="I670" s="34"/>
      <c r="J670" s="33"/>
    </row>
    <row r="671" spans="4:10" ht="12.3" x14ac:dyDescent="0.4">
      <c r="D671" s="33"/>
      <c r="H671" s="34"/>
      <c r="I671" s="34"/>
      <c r="J671" s="33"/>
    </row>
    <row r="672" spans="4:10" ht="12.3" x14ac:dyDescent="0.4">
      <c r="D672" s="33"/>
      <c r="H672" s="34"/>
      <c r="I672" s="34"/>
      <c r="J672" s="33"/>
    </row>
    <row r="673" spans="4:10" ht="12.3" x14ac:dyDescent="0.4">
      <c r="D673" s="33"/>
      <c r="H673" s="34"/>
      <c r="I673" s="34"/>
      <c r="J673" s="33"/>
    </row>
    <row r="674" spans="4:10" ht="12.3" x14ac:dyDescent="0.4">
      <c r="D674" s="33"/>
      <c r="H674" s="34"/>
      <c r="I674" s="34"/>
      <c r="J674" s="33"/>
    </row>
    <row r="675" spans="4:10" ht="12.3" x14ac:dyDescent="0.4">
      <c r="D675" s="33"/>
      <c r="H675" s="34"/>
      <c r="I675" s="34"/>
      <c r="J675" s="33"/>
    </row>
    <row r="676" spans="4:10" ht="12.3" x14ac:dyDescent="0.4">
      <c r="D676" s="33"/>
      <c r="H676" s="34"/>
      <c r="I676" s="34"/>
      <c r="J676" s="33"/>
    </row>
    <row r="677" spans="4:10" ht="12.3" x14ac:dyDescent="0.4">
      <c r="D677" s="33"/>
      <c r="H677" s="34"/>
      <c r="I677" s="34"/>
      <c r="J677" s="33"/>
    </row>
    <row r="678" spans="4:10" ht="12.3" x14ac:dyDescent="0.4">
      <c r="D678" s="33"/>
      <c r="H678" s="34"/>
      <c r="I678" s="34"/>
      <c r="J678" s="33"/>
    </row>
    <row r="679" spans="4:10" ht="12.3" x14ac:dyDescent="0.4">
      <c r="D679" s="33"/>
      <c r="H679" s="34"/>
      <c r="I679" s="34"/>
      <c r="J679" s="33"/>
    </row>
    <row r="680" spans="4:10" ht="12.3" x14ac:dyDescent="0.4">
      <c r="D680" s="33"/>
      <c r="H680" s="34"/>
      <c r="I680" s="34"/>
      <c r="J680" s="33"/>
    </row>
    <row r="681" spans="4:10" ht="12.3" x14ac:dyDescent="0.4">
      <c r="D681" s="33"/>
      <c r="H681" s="34"/>
      <c r="I681" s="34"/>
      <c r="J681" s="33"/>
    </row>
    <row r="682" spans="4:10" ht="12.3" x14ac:dyDescent="0.4">
      <c r="D682" s="33"/>
      <c r="H682" s="34"/>
      <c r="I682" s="34"/>
      <c r="J682" s="33"/>
    </row>
    <row r="683" spans="4:10" ht="12.3" x14ac:dyDescent="0.4">
      <c r="D683" s="33"/>
      <c r="H683" s="34"/>
      <c r="I683" s="34"/>
      <c r="J683" s="33"/>
    </row>
    <row r="684" spans="4:10" ht="12.3" x14ac:dyDescent="0.4">
      <c r="D684" s="33"/>
      <c r="H684" s="34"/>
      <c r="I684" s="34"/>
      <c r="J684" s="33"/>
    </row>
    <row r="685" spans="4:10" ht="12.3" x14ac:dyDescent="0.4">
      <c r="D685" s="33"/>
      <c r="H685" s="34"/>
      <c r="I685" s="34"/>
      <c r="J685" s="33"/>
    </row>
    <row r="686" spans="4:10" ht="12.3" x14ac:dyDescent="0.4">
      <c r="D686" s="33"/>
      <c r="H686" s="34"/>
      <c r="I686" s="34"/>
      <c r="J686" s="33"/>
    </row>
    <row r="687" spans="4:10" ht="12.3" x14ac:dyDescent="0.4">
      <c r="D687" s="33"/>
      <c r="H687" s="34"/>
      <c r="I687" s="34"/>
      <c r="J687" s="33"/>
    </row>
    <row r="688" spans="4:10" ht="12.3" x14ac:dyDescent="0.4">
      <c r="D688" s="33"/>
      <c r="H688" s="34"/>
      <c r="I688" s="34"/>
      <c r="J688" s="33"/>
    </row>
    <row r="689" spans="4:10" ht="12.3" x14ac:dyDescent="0.4">
      <c r="D689" s="33"/>
      <c r="H689" s="34"/>
      <c r="I689" s="34"/>
      <c r="J689" s="33"/>
    </row>
    <row r="690" spans="4:10" ht="12.3" x14ac:dyDescent="0.4">
      <c r="D690" s="33"/>
      <c r="H690" s="34"/>
      <c r="I690" s="34"/>
      <c r="J690" s="33"/>
    </row>
    <row r="691" spans="4:10" ht="12.3" x14ac:dyDescent="0.4">
      <c r="D691" s="33"/>
      <c r="H691" s="34"/>
      <c r="I691" s="34"/>
      <c r="J691" s="33"/>
    </row>
    <row r="692" spans="4:10" ht="12.3" x14ac:dyDescent="0.4">
      <c r="D692" s="33"/>
      <c r="H692" s="34"/>
      <c r="I692" s="34"/>
      <c r="J692" s="33"/>
    </row>
    <row r="693" spans="4:10" ht="12.3" x14ac:dyDescent="0.4">
      <c r="D693" s="33"/>
      <c r="H693" s="34"/>
      <c r="I693" s="34"/>
      <c r="J693" s="33"/>
    </row>
    <row r="694" spans="4:10" ht="12.3" x14ac:dyDescent="0.4">
      <c r="D694" s="33"/>
      <c r="H694" s="34"/>
      <c r="I694" s="34"/>
      <c r="J694" s="33"/>
    </row>
    <row r="695" spans="4:10" ht="12.3" x14ac:dyDescent="0.4">
      <c r="D695" s="33"/>
      <c r="H695" s="34"/>
      <c r="I695" s="34"/>
      <c r="J695" s="33"/>
    </row>
    <row r="696" spans="4:10" ht="12.3" x14ac:dyDescent="0.4">
      <c r="D696" s="33"/>
      <c r="H696" s="34"/>
      <c r="I696" s="34"/>
      <c r="J696" s="33"/>
    </row>
    <row r="697" spans="4:10" ht="12.3" x14ac:dyDescent="0.4">
      <c r="D697" s="33"/>
      <c r="H697" s="34"/>
      <c r="I697" s="34"/>
      <c r="J697" s="33"/>
    </row>
    <row r="698" spans="4:10" ht="12.3" x14ac:dyDescent="0.4">
      <c r="D698" s="33"/>
      <c r="H698" s="34"/>
      <c r="I698" s="34"/>
      <c r="J698" s="33"/>
    </row>
    <row r="699" spans="4:10" ht="12.3" x14ac:dyDescent="0.4">
      <c r="D699" s="33"/>
      <c r="H699" s="34"/>
      <c r="I699" s="34"/>
      <c r="J699" s="33"/>
    </row>
    <row r="700" spans="4:10" ht="12.3" x14ac:dyDescent="0.4">
      <c r="D700" s="33"/>
      <c r="H700" s="34"/>
      <c r="I700" s="34"/>
      <c r="J700" s="33"/>
    </row>
    <row r="701" spans="4:10" ht="12.3" x14ac:dyDescent="0.4">
      <c r="D701" s="33"/>
      <c r="H701" s="34"/>
      <c r="I701" s="34"/>
      <c r="J701" s="33"/>
    </row>
    <row r="702" spans="4:10" ht="12.3" x14ac:dyDescent="0.4">
      <c r="D702" s="33"/>
      <c r="H702" s="34"/>
      <c r="I702" s="34"/>
      <c r="J702" s="33"/>
    </row>
    <row r="703" spans="4:10" ht="12.3" x14ac:dyDescent="0.4">
      <c r="D703" s="33"/>
      <c r="H703" s="34"/>
      <c r="I703" s="34"/>
      <c r="J703" s="33"/>
    </row>
    <row r="704" spans="4:10" ht="12.3" x14ac:dyDescent="0.4">
      <c r="D704" s="33"/>
      <c r="H704" s="34"/>
      <c r="I704" s="34"/>
      <c r="J704" s="33"/>
    </row>
    <row r="705" spans="4:10" ht="12.3" x14ac:dyDescent="0.4">
      <c r="D705" s="33"/>
      <c r="H705" s="34"/>
      <c r="I705" s="34"/>
      <c r="J705" s="33"/>
    </row>
    <row r="706" spans="4:10" ht="12.3" x14ac:dyDescent="0.4">
      <c r="D706" s="33"/>
      <c r="H706" s="34"/>
      <c r="I706" s="34"/>
      <c r="J706" s="33"/>
    </row>
    <row r="707" spans="4:10" ht="12.3" x14ac:dyDescent="0.4">
      <c r="D707" s="33"/>
      <c r="H707" s="34"/>
      <c r="I707" s="34"/>
      <c r="J707" s="33"/>
    </row>
    <row r="708" spans="4:10" ht="12.3" x14ac:dyDescent="0.4">
      <c r="D708" s="33"/>
      <c r="H708" s="34"/>
      <c r="I708" s="34"/>
      <c r="J708" s="33"/>
    </row>
    <row r="709" spans="4:10" ht="12.3" x14ac:dyDescent="0.4">
      <c r="D709" s="33"/>
      <c r="H709" s="34"/>
      <c r="I709" s="34"/>
      <c r="J709" s="33"/>
    </row>
    <row r="710" spans="4:10" ht="12.3" x14ac:dyDescent="0.4">
      <c r="D710" s="33"/>
      <c r="H710" s="34"/>
      <c r="I710" s="34"/>
      <c r="J710" s="33"/>
    </row>
    <row r="711" spans="4:10" ht="12.3" x14ac:dyDescent="0.4">
      <c r="D711" s="33"/>
      <c r="H711" s="34"/>
      <c r="I711" s="34"/>
      <c r="J711" s="33"/>
    </row>
    <row r="712" spans="4:10" ht="12.3" x14ac:dyDescent="0.4">
      <c r="D712" s="33"/>
      <c r="H712" s="34"/>
      <c r="I712" s="34"/>
      <c r="J712" s="33"/>
    </row>
    <row r="713" spans="4:10" ht="12.3" x14ac:dyDescent="0.4">
      <c r="D713" s="33"/>
      <c r="H713" s="34"/>
      <c r="I713" s="34"/>
      <c r="J713" s="33"/>
    </row>
    <row r="714" spans="4:10" ht="12.3" x14ac:dyDescent="0.4">
      <c r="D714" s="33"/>
      <c r="H714" s="34"/>
      <c r="I714" s="34"/>
      <c r="J714" s="33"/>
    </row>
    <row r="715" spans="4:10" ht="12.3" x14ac:dyDescent="0.4">
      <c r="D715" s="33"/>
      <c r="H715" s="34"/>
      <c r="I715" s="34"/>
      <c r="J715" s="33"/>
    </row>
    <row r="716" spans="4:10" ht="12.3" x14ac:dyDescent="0.4">
      <c r="D716" s="33"/>
      <c r="H716" s="34"/>
      <c r="I716" s="34"/>
      <c r="J716" s="33"/>
    </row>
    <row r="717" spans="4:10" ht="12.3" x14ac:dyDescent="0.4">
      <c r="D717" s="33"/>
      <c r="H717" s="34"/>
      <c r="I717" s="34"/>
      <c r="J717" s="33"/>
    </row>
    <row r="718" spans="4:10" ht="12.3" x14ac:dyDescent="0.4">
      <c r="D718" s="33"/>
      <c r="H718" s="34"/>
      <c r="I718" s="34"/>
      <c r="J718" s="33"/>
    </row>
    <row r="719" spans="4:10" ht="12.3" x14ac:dyDescent="0.4">
      <c r="D719" s="33"/>
      <c r="H719" s="34"/>
      <c r="I719" s="34"/>
      <c r="J719" s="33"/>
    </row>
    <row r="720" spans="4:10" ht="12.3" x14ac:dyDescent="0.4">
      <c r="D720" s="33"/>
      <c r="H720" s="34"/>
      <c r="I720" s="34"/>
      <c r="J720" s="33"/>
    </row>
    <row r="721" spans="4:10" ht="12.3" x14ac:dyDescent="0.4">
      <c r="D721" s="33"/>
      <c r="H721" s="34"/>
      <c r="I721" s="34"/>
      <c r="J721" s="33"/>
    </row>
    <row r="722" spans="4:10" ht="12.3" x14ac:dyDescent="0.4">
      <c r="D722" s="33"/>
      <c r="H722" s="34"/>
      <c r="I722" s="34"/>
      <c r="J722" s="33"/>
    </row>
    <row r="723" spans="4:10" ht="12.3" x14ac:dyDescent="0.4">
      <c r="D723" s="33"/>
      <c r="H723" s="34"/>
      <c r="I723" s="34"/>
      <c r="J723" s="33"/>
    </row>
    <row r="724" spans="4:10" ht="12.3" x14ac:dyDescent="0.4">
      <c r="D724" s="33"/>
      <c r="H724" s="34"/>
      <c r="I724" s="34"/>
      <c r="J724" s="33"/>
    </row>
    <row r="725" spans="4:10" ht="12.3" x14ac:dyDescent="0.4">
      <c r="D725" s="33"/>
      <c r="H725" s="34"/>
      <c r="I725" s="34"/>
      <c r="J725" s="33"/>
    </row>
    <row r="726" spans="4:10" ht="12.3" x14ac:dyDescent="0.4">
      <c r="D726" s="33"/>
      <c r="H726" s="34"/>
      <c r="I726" s="34"/>
      <c r="J726" s="33"/>
    </row>
    <row r="727" spans="4:10" ht="12.3" x14ac:dyDescent="0.4">
      <c r="D727" s="33"/>
      <c r="H727" s="34"/>
      <c r="I727" s="34"/>
      <c r="J727" s="33"/>
    </row>
    <row r="728" spans="4:10" ht="12.3" x14ac:dyDescent="0.4">
      <c r="D728" s="33"/>
      <c r="H728" s="34"/>
      <c r="I728" s="34"/>
      <c r="J728" s="33"/>
    </row>
    <row r="729" spans="4:10" ht="12.3" x14ac:dyDescent="0.4">
      <c r="D729" s="33"/>
      <c r="H729" s="34"/>
      <c r="I729" s="34"/>
      <c r="J729" s="33"/>
    </row>
    <row r="730" spans="4:10" ht="12.3" x14ac:dyDescent="0.4">
      <c r="D730" s="33"/>
      <c r="H730" s="34"/>
      <c r="I730" s="34"/>
      <c r="J730" s="33"/>
    </row>
    <row r="731" spans="4:10" ht="12.3" x14ac:dyDescent="0.4">
      <c r="D731" s="33"/>
      <c r="H731" s="34"/>
      <c r="I731" s="34"/>
      <c r="J731" s="33"/>
    </row>
    <row r="732" spans="4:10" ht="12.3" x14ac:dyDescent="0.4">
      <c r="D732" s="33"/>
      <c r="H732" s="34"/>
      <c r="I732" s="34"/>
      <c r="J732" s="33"/>
    </row>
    <row r="733" spans="4:10" ht="12.3" x14ac:dyDescent="0.4">
      <c r="D733" s="33"/>
      <c r="H733" s="34"/>
      <c r="I733" s="34"/>
      <c r="J733" s="33"/>
    </row>
    <row r="734" spans="4:10" ht="12.3" x14ac:dyDescent="0.4">
      <c r="D734" s="33"/>
      <c r="H734" s="34"/>
      <c r="I734" s="34"/>
      <c r="J734" s="33"/>
    </row>
    <row r="735" spans="4:10" ht="12.3" x14ac:dyDescent="0.4">
      <c r="D735" s="33"/>
      <c r="H735" s="34"/>
      <c r="I735" s="34"/>
      <c r="J735" s="33"/>
    </row>
    <row r="736" spans="4:10" ht="12.3" x14ac:dyDescent="0.4">
      <c r="D736" s="33"/>
      <c r="H736" s="34"/>
      <c r="I736" s="34"/>
      <c r="J736" s="33"/>
    </row>
    <row r="737" spans="4:10" ht="12.3" x14ac:dyDescent="0.4">
      <c r="D737" s="33"/>
      <c r="H737" s="34"/>
      <c r="I737" s="34"/>
      <c r="J737" s="33"/>
    </row>
    <row r="738" spans="4:10" ht="12.3" x14ac:dyDescent="0.4">
      <c r="D738" s="33"/>
      <c r="H738" s="34"/>
      <c r="I738" s="34"/>
      <c r="J738" s="33"/>
    </row>
    <row r="739" spans="4:10" ht="12.3" x14ac:dyDescent="0.4">
      <c r="D739" s="33"/>
      <c r="H739" s="34"/>
      <c r="I739" s="34"/>
      <c r="J739" s="33"/>
    </row>
    <row r="740" spans="4:10" ht="12.3" x14ac:dyDescent="0.4">
      <c r="D740" s="33"/>
      <c r="H740" s="34"/>
      <c r="I740" s="34"/>
      <c r="J740" s="33"/>
    </row>
    <row r="741" spans="4:10" ht="12.3" x14ac:dyDescent="0.4">
      <c r="D741" s="33"/>
      <c r="H741" s="34"/>
      <c r="I741" s="34"/>
      <c r="J741" s="33"/>
    </row>
    <row r="742" spans="4:10" ht="12.3" x14ac:dyDescent="0.4">
      <c r="D742" s="33"/>
      <c r="H742" s="34"/>
      <c r="I742" s="34"/>
      <c r="J742" s="33"/>
    </row>
    <row r="743" spans="4:10" ht="12.3" x14ac:dyDescent="0.4">
      <c r="D743" s="33"/>
      <c r="H743" s="34"/>
      <c r="I743" s="34"/>
      <c r="J743" s="33"/>
    </row>
    <row r="744" spans="4:10" ht="12.3" x14ac:dyDescent="0.4">
      <c r="D744" s="33"/>
      <c r="H744" s="34"/>
      <c r="I744" s="34"/>
      <c r="J744" s="33"/>
    </row>
    <row r="745" spans="4:10" ht="12.3" x14ac:dyDescent="0.4">
      <c r="D745" s="33"/>
      <c r="H745" s="34"/>
      <c r="I745" s="34"/>
      <c r="J745" s="33"/>
    </row>
    <row r="746" spans="4:10" ht="12.3" x14ac:dyDescent="0.4">
      <c r="D746" s="33"/>
      <c r="H746" s="34"/>
      <c r="I746" s="34"/>
      <c r="J746" s="33"/>
    </row>
    <row r="747" spans="4:10" ht="12.3" x14ac:dyDescent="0.4">
      <c r="D747" s="33"/>
      <c r="H747" s="34"/>
      <c r="I747" s="34"/>
      <c r="J747" s="33"/>
    </row>
    <row r="748" spans="4:10" ht="12.3" x14ac:dyDescent="0.4">
      <c r="D748" s="33"/>
      <c r="H748" s="34"/>
      <c r="I748" s="34"/>
      <c r="J748" s="33"/>
    </row>
    <row r="749" spans="4:10" ht="12.3" x14ac:dyDescent="0.4">
      <c r="D749" s="33"/>
      <c r="H749" s="34"/>
      <c r="I749" s="34"/>
      <c r="J749" s="33"/>
    </row>
    <row r="750" spans="4:10" ht="12.3" x14ac:dyDescent="0.4">
      <c r="D750" s="33"/>
      <c r="H750" s="34"/>
      <c r="I750" s="34"/>
      <c r="J750" s="33"/>
    </row>
    <row r="751" spans="4:10" ht="12.3" x14ac:dyDescent="0.4">
      <c r="D751" s="33"/>
      <c r="H751" s="34"/>
      <c r="I751" s="34"/>
      <c r="J751" s="33"/>
    </row>
    <row r="752" spans="4:10" ht="12.3" x14ac:dyDescent="0.4">
      <c r="D752" s="33"/>
      <c r="H752" s="34"/>
      <c r="I752" s="34"/>
      <c r="J752" s="33"/>
    </row>
    <row r="753" spans="4:10" ht="12.3" x14ac:dyDescent="0.4">
      <c r="D753" s="33"/>
      <c r="H753" s="34"/>
      <c r="I753" s="34"/>
      <c r="J753" s="33"/>
    </row>
    <row r="754" spans="4:10" ht="12.3" x14ac:dyDescent="0.4">
      <c r="D754" s="33"/>
      <c r="H754" s="34"/>
      <c r="I754" s="34"/>
      <c r="J754" s="33"/>
    </row>
    <row r="755" spans="4:10" ht="12.3" x14ac:dyDescent="0.4">
      <c r="D755" s="33"/>
      <c r="H755" s="34"/>
      <c r="I755" s="34"/>
      <c r="J755" s="33"/>
    </row>
    <row r="756" spans="4:10" ht="12.3" x14ac:dyDescent="0.4">
      <c r="D756" s="33"/>
      <c r="H756" s="34"/>
      <c r="I756" s="34"/>
      <c r="J756" s="33"/>
    </row>
    <row r="757" spans="4:10" ht="12.3" x14ac:dyDescent="0.4">
      <c r="D757" s="33"/>
      <c r="H757" s="34"/>
      <c r="I757" s="34"/>
      <c r="J757" s="33"/>
    </row>
    <row r="758" spans="4:10" ht="12.3" x14ac:dyDescent="0.4">
      <c r="D758" s="33"/>
      <c r="H758" s="34"/>
      <c r="I758" s="34"/>
      <c r="J758" s="33"/>
    </row>
    <row r="759" spans="4:10" ht="12.3" x14ac:dyDescent="0.4">
      <c r="D759" s="33"/>
      <c r="H759" s="34"/>
      <c r="I759" s="34"/>
      <c r="J759" s="33"/>
    </row>
    <row r="760" spans="4:10" ht="12.3" x14ac:dyDescent="0.4">
      <c r="D760" s="33"/>
      <c r="H760" s="34"/>
      <c r="I760" s="34"/>
      <c r="J760" s="33"/>
    </row>
    <row r="761" spans="4:10" ht="12.3" x14ac:dyDescent="0.4">
      <c r="D761" s="33"/>
      <c r="H761" s="34"/>
      <c r="I761" s="34"/>
      <c r="J761" s="33"/>
    </row>
    <row r="762" spans="4:10" ht="12.3" x14ac:dyDescent="0.4">
      <c r="D762" s="33"/>
      <c r="H762" s="34"/>
      <c r="I762" s="34"/>
      <c r="J762" s="33"/>
    </row>
    <row r="763" spans="4:10" ht="12.3" x14ac:dyDescent="0.4">
      <c r="D763" s="33"/>
      <c r="H763" s="34"/>
      <c r="I763" s="34"/>
      <c r="J763" s="33"/>
    </row>
    <row r="764" spans="4:10" ht="12.3" x14ac:dyDescent="0.4">
      <c r="D764" s="33"/>
      <c r="H764" s="34"/>
      <c r="I764" s="34"/>
      <c r="J764" s="33"/>
    </row>
    <row r="765" spans="4:10" ht="12.3" x14ac:dyDescent="0.4">
      <c r="D765" s="33"/>
      <c r="H765" s="34"/>
      <c r="I765" s="34"/>
      <c r="J765" s="33"/>
    </row>
    <row r="766" spans="4:10" ht="12.3" x14ac:dyDescent="0.4">
      <c r="D766" s="33"/>
      <c r="H766" s="34"/>
      <c r="I766" s="34"/>
      <c r="J766" s="33"/>
    </row>
    <row r="767" spans="4:10" ht="12.3" x14ac:dyDescent="0.4">
      <c r="D767" s="33"/>
      <c r="H767" s="34"/>
      <c r="I767" s="34"/>
      <c r="J767" s="33"/>
    </row>
    <row r="768" spans="4:10" ht="12.3" x14ac:dyDescent="0.4">
      <c r="D768" s="33"/>
      <c r="H768" s="34"/>
      <c r="I768" s="34"/>
      <c r="J768" s="33"/>
    </row>
    <row r="769" spans="4:10" ht="12.3" x14ac:dyDescent="0.4">
      <c r="D769" s="33"/>
      <c r="H769" s="34"/>
      <c r="I769" s="34"/>
      <c r="J769" s="33"/>
    </row>
    <row r="770" spans="4:10" ht="12.3" x14ac:dyDescent="0.4">
      <c r="D770" s="33"/>
      <c r="H770" s="34"/>
      <c r="I770" s="34"/>
      <c r="J770" s="33"/>
    </row>
    <row r="771" spans="4:10" ht="12.3" x14ac:dyDescent="0.4">
      <c r="D771" s="33"/>
      <c r="H771" s="34"/>
      <c r="I771" s="34"/>
      <c r="J771" s="33"/>
    </row>
    <row r="772" spans="4:10" ht="12.3" x14ac:dyDescent="0.4">
      <c r="D772" s="33"/>
      <c r="H772" s="34"/>
      <c r="I772" s="34"/>
      <c r="J772" s="33"/>
    </row>
    <row r="773" spans="4:10" ht="12.3" x14ac:dyDescent="0.4">
      <c r="D773" s="33"/>
      <c r="H773" s="34"/>
      <c r="I773" s="34"/>
      <c r="J773" s="33"/>
    </row>
    <row r="774" spans="4:10" ht="12.3" x14ac:dyDescent="0.4">
      <c r="D774" s="33"/>
      <c r="H774" s="34"/>
      <c r="I774" s="34"/>
      <c r="J774" s="33"/>
    </row>
    <row r="775" spans="4:10" ht="12.3" x14ac:dyDescent="0.4">
      <c r="D775" s="33"/>
      <c r="H775" s="34"/>
      <c r="I775" s="34"/>
      <c r="J775" s="33"/>
    </row>
    <row r="776" spans="4:10" ht="12.3" x14ac:dyDescent="0.4">
      <c r="D776" s="33"/>
      <c r="H776" s="34"/>
      <c r="I776" s="34"/>
      <c r="J776" s="33"/>
    </row>
    <row r="777" spans="4:10" ht="12.3" x14ac:dyDescent="0.4">
      <c r="D777" s="33"/>
      <c r="H777" s="34"/>
      <c r="I777" s="34"/>
      <c r="J777" s="33"/>
    </row>
    <row r="778" spans="4:10" ht="12.3" x14ac:dyDescent="0.4">
      <c r="D778" s="33"/>
      <c r="H778" s="34"/>
      <c r="I778" s="34"/>
      <c r="J778" s="33"/>
    </row>
    <row r="779" spans="4:10" ht="12.3" x14ac:dyDescent="0.4">
      <c r="D779" s="33"/>
      <c r="H779" s="34"/>
      <c r="I779" s="34"/>
      <c r="J779" s="33"/>
    </row>
    <row r="780" spans="4:10" ht="12.3" x14ac:dyDescent="0.4">
      <c r="D780" s="33"/>
      <c r="H780" s="34"/>
      <c r="I780" s="34"/>
      <c r="J780" s="33"/>
    </row>
    <row r="781" spans="4:10" ht="12.3" x14ac:dyDescent="0.4">
      <c r="D781" s="33"/>
      <c r="H781" s="34"/>
      <c r="I781" s="34"/>
      <c r="J781" s="33"/>
    </row>
    <row r="782" spans="4:10" ht="12.3" x14ac:dyDescent="0.4">
      <c r="D782" s="33"/>
      <c r="H782" s="34"/>
      <c r="I782" s="34"/>
      <c r="J782" s="33"/>
    </row>
    <row r="783" spans="4:10" ht="12.3" x14ac:dyDescent="0.4">
      <c r="D783" s="33"/>
      <c r="H783" s="34"/>
      <c r="I783" s="34"/>
      <c r="J783" s="33"/>
    </row>
    <row r="784" spans="4:10" ht="12.3" x14ac:dyDescent="0.4">
      <c r="D784" s="33"/>
      <c r="H784" s="34"/>
      <c r="I784" s="34"/>
      <c r="J784" s="33"/>
    </row>
    <row r="785" spans="4:10" ht="12.3" x14ac:dyDescent="0.4">
      <c r="D785" s="33"/>
      <c r="H785" s="34"/>
      <c r="I785" s="34"/>
      <c r="J785" s="33"/>
    </row>
    <row r="786" spans="4:10" ht="12.3" x14ac:dyDescent="0.4">
      <c r="D786" s="33"/>
      <c r="H786" s="34"/>
      <c r="I786" s="34"/>
      <c r="J786" s="33"/>
    </row>
    <row r="787" spans="4:10" ht="12.3" x14ac:dyDescent="0.4">
      <c r="D787" s="33"/>
      <c r="H787" s="34"/>
      <c r="I787" s="34"/>
      <c r="J787" s="33"/>
    </row>
    <row r="788" spans="4:10" ht="12.3" x14ac:dyDescent="0.4">
      <c r="D788" s="33"/>
      <c r="H788" s="34"/>
      <c r="I788" s="34"/>
      <c r="J788" s="33"/>
    </row>
    <row r="789" spans="4:10" ht="12.3" x14ac:dyDescent="0.4">
      <c r="D789" s="33"/>
      <c r="H789" s="34"/>
      <c r="I789" s="34"/>
      <c r="J789" s="33"/>
    </row>
    <row r="790" spans="4:10" ht="12.3" x14ac:dyDescent="0.4">
      <c r="D790" s="33"/>
      <c r="H790" s="34"/>
      <c r="I790" s="34"/>
      <c r="J790" s="33"/>
    </row>
    <row r="791" spans="4:10" ht="12.3" x14ac:dyDescent="0.4">
      <c r="D791" s="33"/>
      <c r="H791" s="34"/>
      <c r="I791" s="34"/>
      <c r="J791" s="33"/>
    </row>
    <row r="792" spans="4:10" ht="12.3" x14ac:dyDescent="0.4">
      <c r="D792" s="33"/>
      <c r="H792" s="34"/>
      <c r="I792" s="34"/>
      <c r="J792" s="33"/>
    </row>
    <row r="793" spans="4:10" ht="12.3" x14ac:dyDescent="0.4">
      <c r="D793" s="33"/>
      <c r="H793" s="34"/>
      <c r="I793" s="34"/>
      <c r="J793" s="33"/>
    </row>
    <row r="794" spans="4:10" ht="12.3" x14ac:dyDescent="0.4">
      <c r="D794" s="33"/>
      <c r="H794" s="34"/>
      <c r="I794" s="34"/>
      <c r="J794" s="33"/>
    </row>
    <row r="795" spans="4:10" ht="12.3" x14ac:dyDescent="0.4">
      <c r="D795" s="33"/>
      <c r="H795" s="34"/>
      <c r="I795" s="34"/>
      <c r="J795" s="33"/>
    </row>
    <row r="796" spans="4:10" ht="12.3" x14ac:dyDescent="0.4">
      <c r="D796" s="33"/>
      <c r="H796" s="34"/>
      <c r="I796" s="34"/>
      <c r="J796" s="33"/>
    </row>
    <row r="797" spans="4:10" ht="12.3" x14ac:dyDescent="0.4">
      <c r="D797" s="33"/>
      <c r="H797" s="34"/>
      <c r="I797" s="34"/>
      <c r="J797" s="33"/>
    </row>
    <row r="798" spans="4:10" ht="12.3" x14ac:dyDescent="0.4">
      <c r="D798" s="33"/>
      <c r="H798" s="34"/>
      <c r="I798" s="34"/>
      <c r="J798" s="33"/>
    </row>
    <row r="799" spans="4:10" ht="12.3" x14ac:dyDescent="0.4">
      <c r="D799" s="33"/>
      <c r="H799" s="34"/>
      <c r="I799" s="34"/>
      <c r="J799" s="33"/>
    </row>
    <row r="800" spans="4:10" ht="12.3" x14ac:dyDescent="0.4">
      <c r="D800" s="33"/>
      <c r="H800" s="34"/>
      <c r="I800" s="34"/>
      <c r="J800" s="33"/>
    </row>
    <row r="801" spans="4:10" ht="12.3" x14ac:dyDescent="0.4">
      <c r="D801" s="33"/>
      <c r="H801" s="34"/>
      <c r="I801" s="34"/>
      <c r="J801" s="33"/>
    </row>
    <row r="802" spans="4:10" ht="12.3" x14ac:dyDescent="0.4">
      <c r="D802" s="33"/>
      <c r="H802" s="34"/>
      <c r="I802" s="34"/>
      <c r="J802" s="33"/>
    </row>
    <row r="803" spans="4:10" ht="12.3" x14ac:dyDescent="0.4">
      <c r="D803" s="33"/>
      <c r="H803" s="34"/>
      <c r="I803" s="34"/>
      <c r="J803" s="33"/>
    </row>
    <row r="804" spans="4:10" ht="12.3" x14ac:dyDescent="0.4">
      <c r="D804" s="33"/>
      <c r="H804" s="34"/>
      <c r="I804" s="34"/>
      <c r="J804" s="33"/>
    </row>
    <row r="805" spans="4:10" ht="12.3" x14ac:dyDescent="0.4">
      <c r="D805" s="33"/>
      <c r="H805" s="34"/>
      <c r="I805" s="34"/>
      <c r="J805" s="33"/>
    </row>
    <row r="806" spans="4:10" ht="12.3" x14ac:dyDescent="0.4">
      <c r="D806" s="33"/>
      <c r="H806" s="34"/>
      <c r="I806" s="34"/>
      <c r="J806" s="33"/>
    </row>
    <row r="807" spans="4:10" ht="12.3" x14ac:dyDescent="0.4">
      <c r="D807" s="33"/>
      <c r="H807" s="34"/>
      <c r="I807" s="34"/>
      <c r="J807" s="33"/>
    </row>
    <row r="808" spans="4:10" ht="12.3" x14ac:dyDescent="0.4">
      <c r="D808" s="33"/>
      <c r="H808" s="34"/>
      <c r="I808" s="34"/>
      <c r="J808" s="33"/>
    </row>
    <row r="809" spans="4:10" ht="12.3" x14ac:dyDescent="0.4">
      <c r="D809" s="33"/>
      <c r="H809" s="34"/>
      <c r="I809" s="34"/>
      <c r="J809" s="33"/>
    </row>
    <row r="810" spans="4:10" ht="12.3" x14ac:dyDescent="0.4">
      <c r="D810" s="33"/>
      <c r="H810" s="34"/>
      <c r="I810" s="34"/>
      <c r="J810" s="33"/>
    </row>
    <row r="811" spans="4:10" ht="12.3" x14ac:dyDescent="0.4">
      <c r="D811" s="33"/>
      <c r="H811" s="34"/>
      <c r="I811" s="34"/>
      <c r="J811" s="33"/>
    </row>
    <row r="812" spans="4:10" ht="12.3" x14ac:dyDescent="0.4">
      <c r="D812" s="33"/>
      <c r="H812" s="34"/>
      <c r="I812" s="34"/>
      <c r="J812" s="33"/>
    </row>
    <row r="813" spans="4:10" ht="12.3" x14ac:dyDescent="0.4">
      <c r="D813" s="33"/>
      <c r="H813" s="34"/>
      <c r="I813" s="34"/>
      <c r="J813" s="33"/>
    </row>
    <row r="814" spans="4:10" ht="12.3" x14ac:dyDescent="0.4">
      <c r="D814" s="33"/>
      <c r="H814" s="34"/>
      <c r="I814" s="34"/>
      <c r="J814" s="33"/>
    </row>
    <row r="815" spans="4:10" ht="12.3" x14ac:dyDescent="0.4">
      <c r="D815" s="33"/>
      <c r="H815" s="34"/>
      <c r="I815" s="34"/>
      <c r="J815" s="33"/>
    </row>
    <row r="816" spans="4:10" ht="12.3" x14ac:dyDescent="0.4">
      <c r="D816" s="33"/>
      <c r="H816" s="34"/>
      <c r="I816" s="34"/>
      <c r="J816" s="33"/>
    </row>
    <row r="817" spans="4:10" ht="12.3" x14ac:dyDescent="0.4">
      <c r="D817" s="33"/>
      <c r="H817" s="34"/>
      <c r="I817" s="34"/>
      <c r="J817" s="33"/>
    </row>
    <row r="818" spans="4:10" ht="12.3" x14ac:dyDescent="0.4">
      <c r="D818" s="33"/>
      <c r="H818" s="34"/>
      <c r="I818" s="34"/>
      <c r="J818" s="33"/>
    </row>
    <row r="819" spans="4:10" ht="12.3" x14ac:dyDescent="0.4">
      <c r="D819" s="33"/>
      <c r="H819" s="34"/>
      <c r="I819" s="34"/>
      <c r="J819" s="33"/>
    </row>
    <row r="820" spans="4:10" ht="12.3" x14ac:dyDescent="0.4">
      <c r="D820" s="33"/>
      <c r="H820" s="34"/>
      <c r="I820" s="34"/>
      <c r="J820" s="33"/>
    </row>
    <row r="821" spans="4:10" ht="12.3" x14ac:dyDescent="0.4">
      <c r="D821" s="33"/>
      <c r="H821" s="34"/>
      <c r="I821" s="34"/>
      <c r="J821" s="33"/>
    </row>
    <row r="822" spans="4:10" ht="12.3" x14ac:dyDescent="0.4">
      <c r="D822" s="33"/>
      <c r="H822" s="34"/>
      <c r="I822" s="34"/>
      <c r="J822" s="33"/>
    </row>
    <row r="823" spans="4:10" ht="12.3" x14ac:dyDescent="0.4">
      <c r="D823" s="33"/>
      <c r="H823" s="34"/>
      <c r="I823" s="34"/>
      <c r="J823" s="33"/>
    </row>
    <row r="824" spans="4:10" ht="12.3" x14ac:dyDescent="0.4">
      <c r="D824" s="33"/>
      <c r="H824" s="34"/>
      <c r="I824" s="34"/>
      <c r="J824" s="33"/>
    </row>
    <row r="825" spans="4:10" ht="12.3" x14ac:dyDescent="0.4">
      <c r="D825" s="33"/>
      <c r="H825" s="34"/>
      <c r="I825" s="34"/>
      <c r="J825" s="33"/>
    </row>
    <row r="826" spans="4:10" ht="12.3" x14ac:dyDescent="0.4">
      <c r="D826" s="33"/>
      <c r="H826" s="34"/>
      <c r="I826" s="34"/>
      <c r="J826" s="33"/>
    </row>
    <row r="827" spans="4:10" ht="12.3" x14ac:dyDescent="0.4">
      <c r="D827" s="33"/>
      <c r="H827" s="34"/>
      <c r="I827" s="34"/>
      <c r="J827" s="33"/>
    </row>
    <row r="828" spans="4:10" ht="12.3" x14ac:dyDescent="0.4">
      <c r="D828" s="33"/>
      <c r="H828" s="34"/>
      <c r="I828" s="34"/>
      <c r="J828" s="33"/>
    </row>
    <row r="829" spans="4:10" ht="12.3" x14ac:dyDescent="0.4">
      <c r="D829" s="33"/>
      <c r="H829" s="34"/>
      <c r="I829" s="34"/>
      <c r="J829" s="33"/>
    </row>
    <row r="830" spans="4:10" ht="12.3" x14ac:dyDescent="0.4">
      <c r="D830" s="33"/>
      <c r="H830" s="34"/>
      <c r="I830" s="34"/>
      <c r="J830" s="33"/>
    </row>
    <row r="831" spans="4:10" ht="12.3" x14ac:dyDescent="0.4">
      <c r="D831" s="33"/>
      <c r="H831" s="34"/>
      <c r="I831" s="34"/>
      <c r="J831" s="33"/>
    </row>
    <row r="832" spans="4:10" ht="12.3" x14ac:dyDescent="0.4">
      <c r="D832" s="33"/>
      <c r="H832" s="34"/>
      <c r="I832" s="34"/>
      <c r="J832" s="33"/>
    </row>
    <row r="833" spans="4:10" ht="12.3" x14ac:dyDescent="0.4">
      <c r="D833" s="33"/>
      <c r="H833" s="34"/>
      <c r="I833" s="34"/>
      <c r="J833" s="33"/>
    </row>
    <row r="834" spans="4:10" ht="12.3" x14ac:dyDescent="0.4">
      <c r="D834" s="33"/>
      <c r="H834" s="34"/>
      <c r="I834" s="34"/>
      <c r="J834" s="33"/>
    </row>
    <row r="835" spans="4:10" ht="12.3" x14ac:dyDescent="0.4">
      <c r="D835" s="33"/>
      <c r="H835" s="34"/>
      <c r="I835" s="34"/>
      <c r="J835" s="33"/>
    </row>
    <row r="836" spans="4:10" ht="12.3" x14ac:dyDescent="0.4">
      <c r="D836" s="33"/>
      <c r="H836" s="34"/>
      <c r="I836" s="34"/>
      <c r="J836" s="33"/>
    </row>
    <row r="837" spans="4:10" ht="12.3" x14ac:dyDescent="0.4">
      <c r="D837" s="33"/>
      <c r="H837" s="34"/>
      <c r="I837" s="34"/>
      <c r="J837" s="33"/>
    </row>
    <row r="838" spans="4:10" ht="12.3" x14ac:dyDescent="0.4">
      <c r="D838" s="33"/>
      <c r="H838" s="34"/>
      <c r="I838" s="34"/>
      <c r="J838" s="33"/>
    </row>
    <row r="839" spans="4:10" ht="12.3" x14ac:dyDescent="0.4">
      <c r="D839" s="33"/>
      <c r="H839" s="34"/>
      <c r="I839" s="34"/>
      <c r="J839" s="33"/>
    </row>
    <row r="840" spans="4:10" ht="12.3" x14ac:dyDescent="0.4">
      <c r="D840" s="33"/>
      <c r="H840" s="34"/>
      <c r="I840" s="34"/>
      <c r="J840" s="33"/>
    </row>
    <row r="841" spans="4:10" ht="12.3" x14ac:dyDescent="0.4">
      <c r="D841" s="33"/>
      <c r="H841" s="34"/>
      <c r="I841" s="34"/>
      <c r="J841" s="33"/>
    </row>
    <row r="842" spans="4:10" ht="12.3" x14ac:dyDescent="0.4">
      <c r="D842" s="33"/>
      <c r="H842" s="34"/>
      <c r="I842" s="34"/>
      <c r="J842" s="33"/>
    </row>
    <row r="843" spans="4:10" ht="12.3" x14ac:dyDescent="0.4">
      <c r="D843" s="33"/>
      <c r="H843" s="34"/>
      <c r="I843" s="34"/>
      <c r="J843" s="33"/>
    </row>
    <row r="844" spans="4:10" ht="12.3" x14ac:dyDescent="0.4">
      <c r="D844" s="33"/>
      <c r="H844" s="34"/>
      <c r="I844" s="34"/>
      <c r="J844" s="33"/>
    </row>
    <row r="845" spans="4:10" ht="12.3" x14ac:dyDescent="0.4">
      <c r="D845" s="33"/>
      <c r="H845" s="34"/>
      <c r="I845" s="34"/>
      <c r="J845" s="33"/>
    </row>
    <row r="846" spans="4:10" ht="12.3" x14ac:dyDescent="0.4">
      <c r="D846" s="33"/>
      <c r="H846" s="34"/>
      <c r="I846" s="34"/>
      <c r="J846" s="33"/>
    </row>
    <row r="847" spans="4:10" ht="12.3" x14ac:dyDescent="0.4">
      <c r="D847" s="33"/>
      <c r="H847" s="34"/>
      <c r="I847" s="34"/>
      <c r="J847" s="33"/>
    </row>
    <row r="848" spans="4:10" ht="12.3" x14ac:dyDescent="0.4">
      <c r="D848" s="33"/>
      <c r="H848" s="34"/>
      <c r="I848" s="34"/>
      <c r="J848" s="33"/>
    </row>
    <row r="849" spans="4:10" ht="12.3" x14ac:dyDescent="0.4">
      <c r="D849" s="33"/>
      <c r="H849" s="34"/>
      <c r="I849" s="34"/>
      <c r="J849" s="33"/>
    </row>
    <row r="850" spans="4:10" ht="12.3" x14ac:dyDescent="0.4">
      <c r="D850" s="33"/>
      <c r="H850" s="34"/>
      <c r="I850" s="34"/>
      <c r="J850" s="33"/>
    </row>
    <row r="851" spans="4:10" ht="12.3" x14ac:dyDescent="0.4">
      <c r="D851" s="33"/>
      <c r="H851" s="34"/>
      <c r="I851" s="34"/>
      <c r="J851" s="33"/>
    </row>
    <row r="852" spans="4:10" ht="12.3" x14ac:dyDescent="0.4">
      <c r="D852" s="33"/>
      <c r="H852" s="34"/>
      <c r="I852" s="34"/>
      <c r="J852" s="33"/>
    </row>
    <row r="853" spans="4:10" ht="12.3" x14ac:dyDescent="0.4">
      <c r="D853" s="33"/>
      <c r="H853" s="34"/>
      <c r="I853" s="34"/>
      <c r="J853" s="33"/>
    </row>
    <row r="854" spans="4:10" ht="12.3" x14ac:dyDescent="0.4">
      <c r="D854" s="33"/>
      <c r="H854" s="34"/>
      <c r="I854" s="34"/>
      <c r="J854" s="33"/>
    </row>
    <row r="855" spans="4:10" ht="12.3" x14ac:dyDescent="0.4">
      <c r="D855" s="33"/>
      <c r="H855" s="34"/>
      <c r="I855" s="34"/>
      <c r="J855" s="33"/>
    </row>
    <row r="856" spans="4:10" ht="12.3" x14ac:dyDescent="0.4">
      <c r="D856" s="33"/>
      <c r="H856" s="34"/>
      <c r="I856" s="34"/>
      <c r="J856" s="33"/>
    </row>
    <row r="857" spans="4:10" ht="12.3" x14ac:dyDescent="0.4">
      <c r="D857" s="33"/>
      <c r="H857" s="34"/>
      <c r="I857" s="34"/>
      <c r="J857" s="33"/>
    </row>
    <row r="858" spans="4:10" ht="12.3" x14ac:dyDescent="0.4">
      <c r="D858" s="33"/>
      <c r="H858" s="34"/>
      <c r="I858" s="34"/>
      <c r="J858" s="33"/>
    </row>
    <row r="859" spans="4:10" ht="12.3" x14ac:dyDescent="0.4">
      <c r="D859" s="33"/>
      <c r="H859" s="34"/>
      <c r="I859" s="34"/>
      <c r="J859" s="33"/>
    </row>
    <row r="860" spans="4:10" ht="12.3" x14ac:dyDescent="0.4">
      <c r="D860" s="33"/>
      <c r="H860" s="34"/>
      <c r="I860" s="34"/>
      <c r="J860" s="33"/>
    </row>
    <row r="861" spans="4:10" ht="12.3" x14ac:dyDescent="0.4">
      <c r="D861" s="33"/>
      <c r="H861" s="34"/>
      <c r="I861" s="34"/>
      <c r="J861" s="33"/>
    </row>
    <row r="862" spans="4:10" ht="12.3" x14ac:dyDescent="0.4">
      <c r="D862" s="33"/>
      <c r="H862" s="34"/>
      <c r="I862" s="34"/>
      <c r="J862" s="33"/>
    </row>
    <row r="863" spans="4:10" ht="12.3" x14ac:dyDescent="0.4">
      <c r="D863" s="33"/>
      <c r="H863" s="34"/>
      <c r="I863" s="34"/>
      <c r="J863" s="33"/>
    </row>
    <row r="864" spans="4:10" ht="12.3" x14ac:dyDescent="0.4">
      <c r="D864" s="33"/>
      <c r="H864" s="34"/>
      <c r="I864" s="34"/>
      <c r="J864" s="33"/>
    </row>
    <row r="865" spans="4:10" ht="12.3" x14ac:dyDescent="0.4">
      <c r="D865" s="33"/>
      <c r="H865" s="34"/>
      <c r="I865" s="34"/>
      <c r="J865" s="33"/>
    </row>
    <row r="866" spans="4:10" ht="12.3" x14ac:dyDescent="0.4">
      <c r="D866" s="33"/>
      <c r="H866" s="34"/>
      <c r="I866" s="34"/>
      <c r="J866" s="33"/>
    </row>
    <row r="867" spans="4:10" ht="12.3" x14ac:dyDescent="0.4">
      <c r="D867" s="33"/>
      <c r="H867" s="34"/>
      <c r="I867" s="34"/>
      <c r="J867" s="33"/>
    </row>
    <row r="868" spans="4:10" ht="12.3" x14ac:dyDescent="0.4">
      <c r="D868" s="33"/>
      <c r="H868" s="34"/>
      <c r="I868" s="34"/>
      <c r="J868" s="33"/>
    </row>
    <row r="869" spans="4:10" ht="12.3" x14ac:dyDescent="0.4">
      <c r="D869" s="33"/>
      <c r="H869" s="34"/>
      <c r="I869" s="34"/>
      <c r="J869" s="33"/>
    </row>
    <row r="870" spans="4:10" ht="12.3" x14ac:dyDescent="0.4">
      <c r="D870" s="33"/>
      <c r="H870" s="34"/>
      <c r="I870" s="34"/>
      <c r="J870" s="33"/>
    </row>
    <row r="871" spans="4:10" ht="12.3" x14ac:dyDescent="0.4">
      <c r="D871" s="33"/>
      <c r="H871" s="34"/>
      <c r="I871" s="34"/>
      <c r="J871" s="33"/>
    </row>
    <row r="872" spans="4:10" ht="12.3" x14ac:dyDescent="0.4">
      <c r="D872" s="33"/>
      <c r="H872" s="34"/>
      <c r="I872" s="34"/>
      <c r="J872" s="33"/>
    </row>
    <row r="873" spans="4:10" ht="12.3" x14ac:dyDescent="0.4">
      <c r="D873" s="33"/>
      <c r="H873" s="34"/>
      <c r="I873" s="34"/>
      <c r="J873" s="33"/>
    </row>
    <row r="874" spans="4:10" ht="12.3" x14ac:dyDescent="0.4">
      <c r="D874" s="33"/>
      <c r="H874" s="34"/>
      <c r="I874" s="34"/>
      <c r="J874" s="33"/>
    </row>
    <row r="875" spans="4:10" ht="12.3" x14ac:dyDescent="0.4">
      <c r="D875" s="33"/>
      <c r="H875" s="34"/>
      <c r="I875" s="34"/>
      <c r="J875" s="33"/>
    </row>
    <row r="876" spans="4:10" ht="12.3" x14ac:dyDescent="0.4">
      <c r="D876" s="33"/>
      <c r="H876" s="34"/>
      <c r="I876" s="34"/>
      <c r="J876" s="33"/>
    </row>
    <row r="877" spans="4:10" ht="12.3" x14ac:dyDescent="0.4">
      <c r="D877" s="33"/>
      <c r="H877" s="34"/>
      <c r="I877" s="34"/>
      <c r="J877" s="33"/>
    </row>
    <row r="878" spans="4:10" ht="12.3" x14ac:dyDescent="0.4">
      <c r="D878" s="33"/>
      <c r="H878" s="34"/>
      <c r="I878" s="34"/>
      <c r="J878" s="33"/>
    </row>
    <row r="879" spans="4:10" ht="12.3" x14ac:dyDescent="0.4">
      <c r="D879" s="33"/>
      <c r="H879" s="34"/>
      <c r="I879" s="34"/>
      <c r="J879" s="33"/>
    </row>
    <row r="880" spans="4:10" ht="12.3" x14ac:dyDescent="0.4">
      <c r="D880" s="33"/>
      <c r="H880" s="34"/>
      <c r="I880" s="34"/>
      <c r="J880" s="33"/>
    </row>
    <row r="881" spans="4:10" ht="12.3" x14ac:dyDescent="0.4">
      <c r="D881" s="33"/>
      <c r="H881" s="34"/>
      <c r="I881" s="34"/>
      <c r="J881" s="33"/>
    </row>
    <row r="882" spans="4:10" ht="12.3" x14ac:dyDescent="0.4">
      <c r="D882" s="33"/>
      <c r="H882" s="34"/>
      <c r="I882" s="34"/>
      <c r="J882" s="33"/>
    </row>
    <row r="883" spans="4:10" ht="12.3" x14ac:dyDescent="0.4">
      <c r="D883" s="33"/>
      <c r="H883" s="34"/>
      <c r="I883" s="34"/>
      <c r="J883" s="33"/>
    </row>
    <row r="884" spans="4:10" ht="12.3" x14ac:dyDescent="0.4">
      <c r="D884" s="33"/>
      <c r="H884" s="34"/>
      <c r="I884" s="34"/>
      <c r="J884" s="33"/>
    </row>
    <row r="885" spans="4:10" ht="12.3" x14ac:dyDescent="0.4">
      <c r="D885" s="33"/>
      <c r="H885" s="34"/>
      <c r="I885" s="34"/>
      <c r="J885" s="33"/>
    </row>
    <row r="886" spans="4:10" ht="12.3" x14ac:dyDescent="0.4">
      <c r="D886" s="33"/>
      <c r="H886" s="34"/>
      <c r="I886" s="34"/>
      <c r="J886" s="33"/>
    </row>
    <row r="887" spans="4:10" ht="12.3" x14ac:dyDescent="0.4">
      <c r="D887" s="33"/>
      <c r="H887" s="34"/>
      <c r="I887" s="34"/>
      <c r="J887" s="33"/>
    </row>
    <row r="888" spans="4:10" ht="12.3" x14ac:dyDescent="0.4">
      <c r="D888" s="33"/>
      <c r="H888" s="34"/>
      <c r="I888" s="34"/>
      <c r="J888" s="33"/>
    </row>
    <row r="889" spans="4:10" ht="12.3" x14ac:dyDescent="0.4">
      <c r="D889" s="33"/>
      <c r="H889" s="34"/>
      <c r="I889" s="34"/>
      <c r="J889" s="33"/>
    </row>
    <row r="890" spans="4:10" ht="12.3" x14ac:dyDescent="0.4">
      <c r="D890" s="33"/>
      <c r="H890" s="34"/>
      <c r="I890" s="34"/>
      <c r="J890" s="33"/>
    </row>
    <row r="891" spans="4:10" ht="12.3" x14ac:dyDescent="0.4">
      <c r="D891" s="33"/>
      <c r="H891" s="34"/>
      <c r="I891" s="34"/>
      <c r="J891" s="33"/>
    </row>
    <row r="892" spans="4:10" ht="12.3" x14ac:dyDescent="0.4">
      <c r="D892" s="33"/>
      <c r="H892" s="34"/>
      <c r="I892" s="34"/>
      <c r="J892" s="33"/>
    </row>
    <row r="893" spans="4:10" ht="12.3" x14ac:dyDescent="0.4">
      <c r="D893" s="33"/>
      <c r="H893" s="34"/>
      <c r="I893" s="34"/>
      <c r="J893" s="33"/>
    </row>
    <row r="894" spans="4:10" ht="12.3" x14ac:dyDescent="0.4">
      <c r="D894" s="33"/>
      <c r="H894" s="34"/>
      <c r="I894" s="34"/>
      <c r="J894" s="33"/>
    </row>
    <row r="895" spans="4:10" ht="12.3" x14ac:dyDescent="0.4">
      <c r="D895" s="33"/>
      <c r="H895" s="34"/>
      <c r="I895" s="34"/>
      <c r="J895" s="33"/>
    </row>
    <row r="896" spans="4:10" ht="12.3" x14ac:dyDescent="0.4">
      <c r="D896" s="33"/>
      <c r="H896" s="34"/>
      <c r="I896" s="34"/>
      <c r="J896" s="33"/>
    </row>
    <row r="897" spans="4:10" ht="12.3" x14ac:dyDescent="0.4">
      <c r="D897" s="33"/>
      <c r="H897" s="34"/>
      <c r="I897" s="34"/>
      <c r="J897" s="33"/>
    </row>
    <row r="898" spans="4:10" ht="12.3" x14ac:dyDescent="0.4">
      <c r="D898" s="33"/>
      <c r="H898" s="34"/>
      <c r="I898" s="34"/>
      <c r="J898" s="33"/>
    </row>
    <row r="899" spans="4:10" ht="12.3" x14ac:dyDescent="0.4">
      <c r="D899" s="33"/>
      <c r="H899" s="34"/>
      <c r="I899" s="34"/>
      <c r="J899" s="33"/>
    </row>
    <row r="900" spans="4:10" ht="12.3" x14ac:dyDescent="0.4">
      <c r="D900" s="33"/>
      <c r="H900" s="34"/>
      <c r="I900" s="34"/>
      <c r="J900" s="33"/>
    </row>
    <row r="901" spans="4:10" ht="12.3" x14ac:dyDescent="0.4">
      <c r="D901" s="33"/>
      <c r="H901" s="34"/>
      <c r="I901" s="34"/>
      <c r="J901" s="33"/>
    </row>
    <row r="902" spans="4:10" ht="12.3" x14ac:dyDescent="0.4">
      <c r="D902" s="33"/>
      <c r="H902" s="34"/>
      <c r="I902" s="34"/>
      <c r="J902" s="33"/>
    </row>
    <row r="903" spans="4:10" ht="12.3" x14ac:dyDescent="0.4">
      <c r="D903" s="33"/>
      <c r="H903" s="34"/>
      <c r="I903" s="34"/>
      <c r="J903" s="33"/>
    </row>
    <row r="904" spans="4:10" ht="12.3" x14ac:dyDescent="0.4">
      <c r="D904" s="33"/>
      <c r="H904" s="34"/>
      <c r="I904" s="34"/>
      <c r="J904" s="33"/>
    </row>
    <row r="905" spans="4:10" ht="12.3" x14ac:dyDescent="0.4">
      <c r="D905" s="33"/>
      <c r="H905" s="34"/>
      <c r="I905" s="34"/>
      <c r="J905" s="33"/>
    </row>
    <row r="906" spans="4:10" ht="12.3" x14ac:dyDescent="0.4">
      <c r="D906" s="33"/>
      <c r="H906" s="34"/>
      <c r="I906" s="34"/>
      <c r="J906" s="33"/>
    </row>
    <row r="907" spans="4:10" ht="12.3" x14ac:dyDescent="0.4">
      <c r="D907" s="33"/>
      <c r="H907" s="34"/>
      <c r="I907" s="34"/>
      <c r="J907" s="33"/>
    </row>
    <row r="908" spans="4:10" ht="12.3" x14ac:dyDescent="0.4">
      <c r="D908" s="33"/>
      <c r="H908" s="34"/>
      <c r="I908" s="34"/>
      <c r="J908" s="33"/>
    </row>
    <row r="909" spans="4:10" ht="12.3" x14ac:dyDescent="0.4">
      <c r="D909" s="33"/>
      <c r="H909" s="34"/>
      <c r="I909" s="34"/>
      <c r="J909" s="33"/>
    </row>
    <row r="910" spans="4:10" ht="12.3" x14ac:dyDescent="0.4">
      <c r="D910" s="33"/>
      <c r="H910" s="34"/>
      <c r="I910" s="34"/>
      <c r="J910" s="33"/>
    </row>
    <row r="911" spans="4:10" ht="12.3" x14ac:dyDescent="0.4">
      <c r="D911" s="33"/>
      <c r="H911" s="34"/>
      <c r="I911" s="34"/>
      <c r="J911" s="33"/>
    </row>
    <row r="912" spans="4:10" ht="12.3" x14ac:dyDescent="0.4">
      <c r="D912" s="33"/>
      <c r="H912" s="34"/>
      <c r="I912" s="34"/>
      <c r="J912" s="33"/>
    </row>
    <row r="913" spans="4:10" ht="12.3" x14ac:dyDescent="0.4">
      <c r="D913" s="33"/>
      <c r="H913" s="34"/>
      <c r="I913" s="34"/>
      <c r="J913" s="33"/>
    </row>
    <row r="914" spans="4:10" ht="12.3" x14ac:dyDescent="0.4">
      <c r="D914" s="33"/>
      <c r="H914" s="34"/>
      <c r="I914" s="34"/>
      <c r="J914" s="33"/>
    </row>
    <row r="915" spans="4:10" ht="12.3" x14ac:dyDescent="0.4">
      <c r="D915" s="33"/>
      <c r="H915" s="34"/>
      <c r="I915" s="34"/>
      <c r="J915" s="33"/>
    </row>
    <row r="916" spans="4:10" ht="12.3" x14ac:dyDescent="0.4">
      <c r="D916" s="33"/>
      <c r="H916" s="34"/>
      <c r="I916" s="34"/>
      <c r="J916" s="33"/>
    </row>
    <row r="917" spans="4:10" ht="12.3" x14ac:dyDescent="0.4">
      <c r="D917" s="33"/>
      <c r="H917" s="34"/>
      <c r="I917" s="34"/>
      <c r="J917" s="33"/>
    </row>
    <row r="918" spans="4:10" ht="12.3" x14ac:dyDescent="0.4">
      <c r="D918" s="33"/>
      <c r="H918" s="34"/>
      <c r="I918" s="34"/>
      <c r="J918" s="33"/>
    </row>
    <row r="919" spans="4:10" ht="12.3" x14ac:dyDescent="0.4">
      <c r="D919" s="33"/>
      <c r="H919" s="34"/>
      <c r="I919" s="34"/>
      <c r="J919" s="33"/>
    </row>
    <row r="920" spans="4:10" ht="12.3" x14ac:dyDescent="0.4">
      <c r="D920" s="33"/>
      <c r="H920" s="34"/>
      <c r="I920" s="34"/>
      <c r="J920" s="33"/>
    </row>
    <row r="921" spans="4:10" ht="12.3" x14ac:dyDescent="0.4">
      <c r="D921" s="33"/>
      <c r="H921" s="34"/>
      <c r="I921" s="34"/>
      <c r="J921" s="33"/>
    </row>
    <row r="922" spans="4:10" ht="12.3" x14ac:dyDescent="0.4">
      <c r="D922" s="33"/>
      <c r="H922" s="34"/>
      <c r="I922" s="34"/>
      <c r="J922" s="33"/>
    </row>
    <row r="923" spans="4:10" ht="12.3" x14ac:dyDescent="0.4">
      <c r="D923" s="33"/>
      <c r="H923" s="34"/>
      <c r="I923" s="34"/>
      <c r="J923" s="33"/>
    </row>
    <row r="924" spans="4:10" ht="12.3" x14ac:dyDescent="0.4">
      <c r="D924" s="33"/>
      <c r="H924" s="34"/>
      <c r="I924" s="34"/>
      <c r="J924" s="33"/>
    </row>
    <row r="925" spans="4:10" ht="12.3" x14ac:dyDescent="0.4">
      <c r="D925" s="33"/>
      <c r="H925" s="34"/>
      <c r="I925" s="34"/>
      <c r="J925" s="33"/>
    </row>
    <row r="926" spans="4:10" ht="12.3" x14ac:dyDescent="0.4">
      <c r="D926" s="33"/>
      <c r="H926" s="34"/>
      <c r="I926" s="34"/>
      <c r="J926" s="33"/>
    </row>
    <row r="927" spans="4:10" ht="12.3" x14ac:dyDescent="0.4">
      <c r="D927" s="33"/>
      <c r="H927" s="34"/>
      <c r="I927" s="34"/>
      <c r="J927" s="33"/>
    </row>
    <row r="928" spans="4:10" ht="12.3" x14ac:dyDescent="0.4">
      <c r="D928" s="33"/>
      <c r="H928" s="34"/>
      <c r="I928" s="34"/>
      <c r="J928" s="33"/>
    </row>
    <row r="929" spans="4:10" ht="12.3" x14ac:dyDescent="0.4">
      <c r="D929" s="33"/>
      <c r="H929" s="34"/>
      <c r="I929" s="34"/>
      <c r="J929" s="33"/>
    </row>
    <row r="930" spans="4:10" ht="12.3" x14ac:dyDescent="0.4">
      <c r="D930" s="33"/>
      <c r="H930" s="34"/>
      <c r="I930" s="34"/>
      <c r="J930" s="33"/>
    </row>
    <row r="931" spans="4:10" ht="12.3" x14ac:dyDescent="0.4">
      <c r="D931" s="33"/>
      <c r="H931" s="34"/>
      <c r="I931" s="34"/>
      <c r="J931" s="33"/>
    </row>
    <row r="932" spans="4:10" ht="12.3" x14ac:dyDescent="0.4">
      <c r="D932" s="33"/>
      <c r="H932" s="34"/>
      <c r="I932" s="34"/>
      <c r="J932" s="33"/>
    </row>
    <row r="933" spans="4:10" ht="12.3" x14ac:dyDescent="0.4">
      <c r="D933" s="33"/>
      <c r="H933" s="34"/>
      <c r="I933" s="34"/>
      <c r="J933" s="33"/>
    </row>
    <row r="934" spans="4:10" ht="12.3" x14ac:dyDescent="0.4">
      <c r="D934" s="33"/>
      <c r="H934" s="34"/>
      <c r="I934" s="34"/>
      <c r="J934" s="33"/>
    </row>
    <row r="935" spans="4:10" ht="12.3" x14ac:dyDescent="0.4">
      <c r="D935" s="33"/>
      <c r="H935" s="34"/>
      <c r="I935" s="34"/>
      <c r="J935" s="33"/>
    </row>
    <row r="936" spans="4:10" ht="12.3" x14ac:dyDescent="0.4">
      <c r="D936" s="33"/>
      <c r="H936" s="34"/>
      <c r="I936" s="34"/>
      <c r="J936" s="33"/>
    </row>
    <row r="937" spans="4:10" ht="12.3" x14ac:dyDescent="0.4">
      <c r="D937" s="33"/>
      <c r="H937" s="34"/>
      <c r="I937" s="34"/>
      <c r="J937" s="33"/>
    </row>
    <row r="938" spans="4:10" ht="12.3" x14ac:dyDescent="0.4">
      <c r="D938" s="33"/>
      <c r="H938" s="34"/>
      <c r="I938" s="34"/>
      <c r="J938" s="33"/>
    </row>
    <row r="939" spans="4:10" ht="12.3" x14ac:dyDescent="0.4">
      <c r="D939" s="33"/>
      <c r="H939" s="34"/>
      <c r="I939" s="34"/>
      <c r="J939" s="33"/>
    </row>
    <row r="940" spans="4:10" ht="12.3" x14ac:dyDescent="0.4">
      <c r="D940" s="33"/>
      <c r="H940" s="34"/>
      <c r="I940" s="34"/>
      <c r="J940" s="33"/>
    </row>
    <row r="941" spans="4:10" ht="12.3" x14ac:dyDescent="0.4">
      <c r="D941" s="33"/>
      <c r="H941" s="34"/>
      <c r="I941" s="34"/>
      <c r="J941" s="33"/>
    </row>
    <row r="942" spans="4:10" ht="12.3" x14ac:dyDescent="0.4">
      <c r="D942" s="33"/>
      <c r="H942" s="34"/>
      <c r="I942" s="34"/>
      <c r="J942" s="33"/>
    </row>
    <row r="943" spans="4:10" ht="12.3" x14ac:dyDescent="0.4">
      <c r="D943" s="33"/>
      <c r="H943" s="34"/>
      <c r="I943" s="34"/>
      <c r="J943" s="33"/>
    </row>
    <row r="944" spans="4:10" ht="12.3" x14ac:dyDescent="0.4">
      <c r="D944" s="33"/>
      <c r="H944" s="34"/>
      <c r="I944" s="34"/>
      <c r="J944" s="33"/>
    </row>
    <row r="945" spans="4:10" ht="12.3" x14ac:dyDescent="0.4">
      <c r="D945" s="33"/>
      <c r="H945" s="34"/>
      <c r="I945" s="34"/>
      <c r="J945" s="33"/>
    </row>
    <row r="946" spans="4:10" ht="12.3" x14ac:dyDescent="0.4">
      <c r="D946" s="33"/>
      <c r="H946" s="34"/>
      <c r="I946" s="34"/>
      <c r="J946" s="33"/>
    </row>
    <row r="947" spans="4:10" ht="12.3" x14ac:dyDescent="0.4">
      <c r="D947" s="33"/>
      <c r="H947" s="34"/>
      <c r="I947" s="34"/>
      <c r="J947" s="33"/>
    </row>
    <row r="948" spans="4:10" ht="12.3" x14ac:dyDescent="0.4">
      <c r="D948" s="33"/>
      <c r="H948" s="34"/>
      <c r="I948" s="34"/>
      <c r="J948" s="33"/>
    </row>
    <row r="949" spans="4:10" ht="12.3" x14ac:dyDescent="0.4">
      <c r="D949" s="33"/>
      <c r="H949" s="34"/>
      <c r="I949" s="34"/>
      <c r="J949" s="33"/>
    </row>
    <row r="950" spans="4:10" ht="12.3" x14ac:dyDescent="0.4">
      <c r="D950" s="33"/>
      <c r="H950" s="34"/>
      <c r="I950" s="34"/>
      <c r="J950" s="33"/>
    </row>
    <row r="951" spans="4:10" ht="12.3" x14ac:dyDescent="0.4">
      <c r="D951" s="33"/>
      <c r="H951" s="34"/>
      <c r="I951" s="34"/>
      <c r="J951" s="33"/>
    </row>
    <row r="952" spans="4:10" ht="12.3" x14ac:dyDescent="0.4">
      <c r="D952" s="33"/>
      <c r="H952" s="34"/>
      <c r="I952" s="34"/>
      <c r="J952" s="33"/>
    </row>
    <row r="953" spans="4:10" ht="12.3" x14ac:dyDescent="0.4">
      <c r="D953" s="33"/>
      <c r="H953" s="34"/>
      <c r="I953" s="34"/>
      <c r="J953" s="33"/>
    </row>
    <row r="954" spans="4:10" ht="12.3" x14ac:dyDescent="0.4">
      <c r="D954" s="33"/>
      <c r="H954" s="34"/>
      <c r="I954" s="34"/>
      <c r="J954" s="33"/>
    </row>
    <row r="955" spans="4:10" ht="12.3" x14ac:dyDescent="0.4">
      <c r="D955" s="33"/>
      <c r="H955" s="34"/>
      <c r="I955" s="34"/>
      <c r="J955" s="33"/>
    </row>
    <row r="956" spans="4:10" ht="12.3" x14ac:dyDescent="0.4">
      <c r="D956" s="33"/>
      <c r="H956" s="34"/>
      <c r="I956" s="34"/>
      <c r="J956" s="33"/>
    </row>
    <row r="957" spans="4:10" ht="12.3" x14ac:dyDescent="0.4">
      <c r="D957" s="33"/>
      <c r="H957" s="34"/>
      <c r="I957" s="34"/>
      <c r="J957" s="33"/>
    </row>
    <row r="958" spans="4:10" ht="12.3" x14ac:dyDescent="0.4">
      <c r="D958" s="33"/>
      <c r="H958" s="34"/>
      <c r="I958" s="34"/>
      <c r="J958" s="33"/>
    </row>
    <row r="959" spans="4:10" ht="12.3" x14ac:dyDescent="0.4">
      <c r="D959" s="33"/>
      <c r="H959" s="34"/>
      <c r="I959" s="34"/>
      <c r="J959" s="33"/>
    </row>
    <row r="960" spans="4:10" ht="12.3" x14ac:dyDescent="0.4">
      <c r="D960" s="33"/>
      <c r="H960" s="34"/>
      <c r="I960" s="34"/>
      <c r="J960" s="33"/>
    </row>
    <row r="961" spans="4:10" ht="12.3" x14ac:dyDescent="0.4">
      <c r="D961" s="33"/>
      <c r="H961" s="34"/>
      <c r="I961" s="34"/>
      <c r="J961" s="33"/>
    </row>
    <row r="962" spans="4:10" ht="12.3" x14ac:dyDescent="0.4">
      <c r="D962" s="33"/>
      <c r="H962" s="34"/>
      <c r="I962" s="34"/>
      <c r="J962" s="33"/>
    </row>
    <row r="963" spans="4:10" ht="12.3" x14ac:dyDescent="0.4">
      <c r="D963" s="33"/>
      <c r="H963" s="34"/>
      <c r="I963" s="34"/>
      <c r="J963" s="33"/>
    </row>
    <row r="964" spans="4:10" ht="12.3" x14ac:dyDescent="0.4">
      <c r="D964" s="33"/>
      <c r="H964" s="34"/>
      <c r="I964" s="34"/>
      <c r="J964" s="33"/>
    </row>
    <row r="965" spans="4:10" ht="12.3" x14ac:dyDescent="0.4">
      <c r="D965" s="33"/>
      <c r="H965" s="34"/>
      <c r="I965" s="34"/>
      <c r="J965" s="33"/>
    </row>
    <row r="966" spans="4:10" ht="12.3" x14ac:dyDescent="0.4">
      <c r="D966" s="33"/>
      <c r="H966" s="34"/>
      <c r="I966" s="34"/>
      <c r="J966" s="33"/>
    </row>
    <row r="967" spans="4:10" ht="12.3" x14ac:dyDescent="0.4">
      <c r="D967" s="33"/>
      <c r="H967" s="34"/>
      <c r="I967" s="34"/>
      <c r="J967" s="33"/>
    </row>
    <row r="968" spans="4:10" ht="12.3" x14ac:dyDescent="0.4">
      <c r="D968" s="33"/>
      <c r="H968" s="34"/>
      <c r="I968" s="34"/>
      <c r="J968" s="33"/>
    </row>
    <row r="969" spans="4:10" ht="12.3" x14ac:dyDescent="0.4">
      <c r="D969" s="33"/>
      <c r="H969" s="34"/>
      <c r="I969" s="34"/>
      <c r="J969" s="33"/>
    </row>
    <row r="970" spans="4:10" ht="12.3" x14ac:dyDescent="0.4">
      <c r="D970" s="33"/>
      <c r="H970" s="34"/>
      <c r="I970" s="34"/>
      <c r="J970" s="33"/>
    </row>
    <row r="971" spans="4:10" ht="12.3" x14ac:dyDescent="0.4">
      <c r="D971" s="33"/>
      <c r="H971" s="34"/>
      <c r="I971" s="34"/>
      <c r="J971" s="33"/>
    </row>
    <row r="972" spans="4:10" ht="12.3" x14ac:dyDescent="0.4">
      <c r="D972" s="33"/>
      <c r="H972" s="34"/>
      <c r="I972" s="34"/>
      <c r="J972" s="33"/>
    </row>
    <row r="973" spans="4:10" ht="12.3" x14ac:dyDescent="0.4">
      <c r="D973" s="33"/>
      <c r="H973" s="34"/>
      <c r="I973" s="34"/>
      <c r="J973" s="33"/>
    </row>
    <row r="974" spans="4:10" ht="12.3" x14ac:dyDescent="0.4">
      <c r="D974" s="33"/>
      <c r="H974" s="34"/>
      <c r="I974" s="34"/>
      <c r="J974" s="33"/>
    </row>
    <row r="975" spans="4:10" ht="12.3" x14ac:dyDescent="0.4">
      <c r="D975" s="33"/>
      <c r="H975" s="34"/>
      <c r="I975" s="34"/>
      <c r="J975" s="33"/>
    </row>
    <row r="976" spans="4:10" ht="12.3" x14ac:dyDescent="0.4">
      <c r="D976" s="33"/>
      <c r="H976" s="34"/>
      <c r="I976" s="34"/>
      <c r="J976" s="33"/>
    </row>
    <row r="977" spans="4:10" ht="12.3" x14ac:dyDescent="0.4">
      <c r="D977" s="33"/>
      <c r="H977" s="34"/>
      <c r="I977" s="34"/>
      <c r="J977" s="33"/>
    </row>
    <row r="978" spans="4:10" ht="12.3" x14ac:dyDescent="0.4">
      <c r="D978" s="33"/>
      <c r="H978" s="34"/>
      <c r="I978" s="34"/>
      <c r="J978" s="33"/>
    </row>
    <row r="979" spans="4:10" ht="12.3" x14ac:dyDescent="0.4">
      <c r="D979" s="33"/>
      <c r="H979" s="34"/>
      <c r="I979" s="34"/>
      <c r="J979" s="33"/>
    </row>
    <row r="980" spans="4:10" ht="12.3" x14ac:dyDescent="0.4">
      <c r="D980" s="33"/>
      <c r="H980" s="34"/>
      <c r="I980" s="34"/>
      <c r="J980" s="33"/>
    </row>
    <row r="981" spans="4:10" ht="12.3" x14ac:dyDescent="0.4">
      <c r="D981" s="33"/>
      <c r="H981" s="34"/>
      <c r="I981" s="34"/>
      <c r="J981" s="33"/>
    </row>
    <row r="982" spans="4:10" ht="12.3" x14ac:dyDescent="0.4">
      <c r="D982" s="33"/>
      <c r="H982" s="34"/>
      <c r="I982" s="34"/>
      <c r="J982" s="33"/>
    </row>
    <row r="983" spans="4:10" ht="12.3" x14ac:dyDescent="0.4">
      <c r="D983" s="33"/>
      <c r="H983" s="34"/>
      <c r="I983" s="34"/>
      <c r="J983" s="33"/>
    </row>
    <row r="984" spans="4:10" ht="12.3" x14ac:dyDescent="0.4">
      <c r="D984" s="33"/>
      <c r="H984" s="34"/>
      <c r="I984" s="34"/>
      <c r="J984" s="33"/>
    </row>
    <row r="985" spans="4:10" ht="12.3" x14ac:dyDescent="0.4">
      <c r="D985" s="33"/>
      <c r="H985" s="34"/>
      <c r="I985" s="34"/>
      <c r="J985" s="33"/>
    </row>
    <row r="986" spans="4:10" ht="12.3" x14ac:dyDescent="0.4">
      <c r="D986" s="33"/>
      <c r="H986" s="34"/>
      <c r="I986" s="34"/>
      <c r="J986" s="33"/>
    </row>
    <row r="987" spans="4:10" ht="12.3" x14ac:dyDescent="0.4">
      <c r="D987" s="33"/>
      <c r="H987" s="34"/>
      <c r="I987" s="34"/>
      <c r="J987" s="33"/>
    </row>
    <row r="988" spans="4:10" ht="12.3" x14ac:dyDescent="0.4">
      <c r="D988" s="33"/>
      <c r="H988" s="34"/>
      <c r="I988" s="34"/>
      <c r="J988" s="33"/>
    </row>
    <row r="989" spans="4:10" ht="12.3" x14ac:dyDescent="0.4">
      <c r="D989" s="33"/>
      <c r="H989" s="34"/>
      <c r="I989" s="34"/>
      <c r="J989" s="33"/>
    </row>
    <row r="990" spans="4:10" ht="12.3" x14ac:dyDescent="0.4">
      <c r="D990" s="33"/>
      <c r="H990" s="34"/>
      <c r="I990" s="34"/>
      <c r="J990" s="33"/>
    </row>
    <row r="991" spans="4:10" ht="12.3" x14ac:dyDescent="0.4">
      <c r="D991" s="33"/>
      <c r="H991" s="34"/>
      <c r="I991" s="34"/>
      <c r="J991" s="33"/>
    </row>
    <row r="992" spans="4:10" ht="12.3" x14ac:dyDescent="0.4">
      <c r="D992" s="33"/>
      <c r="H992" s="34"/>
      <c r="I992" s="34"/>
      <c r="J992" s="33"/>
    </row>
    <row r="993" spans="4:10" ht="12.3" x14ac:dyDescent="0.4">
      <c r="D993" s="33"/>
      <c r="H993" s="34"/>
      <c r="I993" s="34"/>
      <c r="J993" s="33"/>
    </row>
    <row r="994" spans="4:10" ht="12.3" x14ac:dyDescent="0.4">
      <c r="D994" s="33"/>
      <c r="H994" s="34"/>
      <c r="I994" s="34"/>
      <c r="J994" s="33"/>
    </row>
    <row r="995" spans="4:10" ht="12.3" x14ac:dyDescent="0.4">
      <c r="D995" s="33"/>
      <c r="H995" s="34"/>
      <c r="I995" s="34"/>
      <c r="J995" s="33"/>
    </row>
    <row r="996" spans="4:10" ht="12.3" x14ac:dyDescent="0.4">
      <c r="D996" s="33"/>
      <c r="H996" s="34"/>
      <c r="I996" s="34"/>
      <c r="J996" s="33"/>
    </row>
    <row r="997" spans="4:10" ht="12.3" x14ac:dyDescent="0.4">
      <c r="D997" s="33"/>
      <c r="H997" s="34"/>
      <c r="I997" s="34"/>
      <c r="J997" s="33"/>
    </row>
    <row r="998" spans="4:10" ht="12.3" x14ac:dyDescent="0.4">
      <c r="D998" s="33"/>
      <c r="H998" s="34"/>
      <c r="I998" s="34"/>
      <c r="J998" s="33"/>
    </row>
    <row r="999" spans="4:10" ht="12.3" x14ac:dyDescent="0.4">
      <c r="D999" s="33"/>
      <c r="H999" s="34"/>
      <c r="I999" s="34"/>
      <c r="J999" s="33"/>
    </row>
    <row r="1000" spans="4:10" ht="12.3" x14ac:dyDescent="0.4">
      <c r="D1000" s="33"/>
      <c r="H1000" s="34"/>
      <c r="I1000" s="34"/>
      <c r="J1000" s="33"/>
    </row>
    <row r="1001" spans="4:10" ht="12.3" x14ac:dyDescent="0.4">
      <c r="D1001" s="33"/>
      <c r="H1001" s="34"/>
      <c r="I1001" s="34"/>
      <c r="J1001" s="33"/>
    </row>
    <row r="1002" spans="4:10" ht="12.3" x14ac:dyDescent="0.4">
      <c r="D1002" s="33"/>
      <c r="H1002" s="34"/>
      <c r="I1002" s="34"/>
      <c r="J1002" s="33"/>
    </row>
    <row r="1003" spans="4:10" ht="12.3" x14ac:dyDescent="0.4">
      <c r="D1003" s="33"/>
      <c r="H1003" s="34"/>
      <c r="I1003" s="34"/>
      <c r="J1003" s="33"/>
    </row>
    <row r="1004" spans="4:10" ht="12.3" x14ac:dyDescent="0.4">
      <c r="D1004" s="33"/>
      <c r="H1004" s="34"/>
      <c r="I1004" s="34"/>
      <c r="J1004" s="33"/>
    </row>
    <row r="1005" spans="4:10" ht="12.3" x14ac:dyDescent="0.4">
      <c r="D1005" s="33"/>
      <c r="H1005" s="34"/>
      <c r="I1005" s="34"/>
      <c r="J1005" s="33"/>
    </row>
    <row r="1006" spans="4:10" ht="12.3" x14ac:dyDescent="0.4">
      <c r="D1006" s="33"/>
      <c r="H1006" s="34"/>
      <c r="I1006" s="34"/>
      <c r="J1006" s="33"/>
    </row>
    <row r="1007" spans="4:10" ht="12.3" x14ac:dyDescent="0.4">
      <c r="D1007" s="33"/>
      <c r="H1007" s="34"/>
      <c r="I1007" s="34"/>
      <c r="J1007" s="33"/>
    </row>
    <row r="1008" spans="4:10" ht="12.3" x14ac:dyDescent="0.4">
      <c r="D1008" s="33"/>
      <c r="H1008" s="34"/>
      <c r="I1008" s="34"/>
      <c r="J1008" s="33"/>
    </row>
    <row r="1009" spans="4:10" ht="12.3" x14ac:dyDescent="0.4">
      <c r="D1009" s="33"/>
      <c r="H1009" s="34"/>
      <c r="I1009" s="34"/>
      <c r="J1009" s="33"/>
    </row>
    <row r="1010" spans="4:10" ht="12.3" x14ac:dyDescent="0.4">
      <c r="D1010" s="33"/>
      <c r="H1010" s="34"/>
      <c r="I1010" s="34"/>
      <c r="J1010" s="33"/>
    </row>
    <row r="1011" spans="4:10" ht="12.3" x14ac:dyDescent="0.4">
      <c r="D1011" s="33"/>
      <c r="H1011" s="34"/>
      <c r="I1011" s="34"/>
      <c r="J1011" s="33"/>
    </row>
    <row r="1012" spans="4:10" ht="12.3" x14ac:dyDescent="0.4">
      <c r="D1012" s="33"/>
      <c r="H1012" s="34"/>
      <c r="I1012" s="34"/>
      <c r="J1012" s="33"/>
    </row>
    <row r="1013" spans="4:10" ht="12.3" x14ac:dyDescent="0.4">
      <c r="D1013" s="33"/>
      <c r="H1013" s="34"/>
      <c r="I1013" s="34"/>
      <c r="J1013" s="33"/>
    </row>
    <row r="1014" spans="4:10" ht="12.3" x14ac:dyDescent="0.4">
      <c r="D1014" s="33"/>
      <c r="H1014" s="34"/>
      <c r="I1014" s="34"/>
      <c r="J1014" s="33"/>
    </row>
    <row r="1015" spans="4:10" ht="12.3" x14ac:dyDescent="0.4">
      <c r="D1015" s="33"/>
      <c r="H1015" s="34"/>
      <c r="I1015" s="34"/>
      <c r="J1015" s="33"/>
    </row>
    <row r="1016" spans="4:10" ht="12.3" x14ac:dyDescent="0.4">
      <c r="D1016" s="33"/>
      <c r="H1016" s="34"/>
      <c r="I1016" s="34"/>
      <c r="J1016" s="33"/>
    </row>
    <row r="1017" spans="4:10" ht="12.3" x14ac:dyDescent="0.4">
      <c r="D1017" s="33"/>
      <c r="H1017" s="34"/>
      <c r="I1017" s="34"/>
      <c r="J1017" s="33"/>
    </row>
    <row r="1018" spans="4:10" ht="12.3" x14ac:dyDescent="0.4">
      <c r="D1018" s="33"/>
      <c r="H1018" s="34"/>
      <c r="I1018" s="34"/>
      <c r="J1018" s="33"/>
    </row>
    <row r="1019" spans="4:10" ht="12.3" x14ac:dyDescent="0.4">
      <c r="D1019" s="33"/>
      <c r="H1019" s="34"/>
      <c r="I1019" s="34"/>
      <c r="J1019" s="33"/>
    </row>
    <row r="1020" spans="4:10" ht="12.3" x14ac:dyDescent="0.4">
      <c r="D1020" s="33"/>
      <c r="H1020" s="34"/>
      <c r="I1020" s="34"/>
      <c r="J1020" s="33"/>
    </row>
    <row r="1021" spans="4:10" ht="12.3" x14ac:dyDescent="0.4">
      <c r="D1021" s="33"/>
      <c r="H1021" s="34"/>
      <c r="I1021" s="34"/>
      <c r="J1021" s="33"/>
    </row>
    <row r="1022" spans="4:10" ht="12.3" x14ac:dyDescent="0.4">
      <c r="D1022" s="33"/>
      <c r="H1022" s="34"/>
      <c r="I1022" s="34"/>
      <c r="J1022" s="33"/>
    </row>
    <row r="1023" spans="4:10" ht="12.3" x14ac:dyDescent="0.4">
      <c r="D1023" s="33"/>
      <c r="H1023" s="34"/>
      <c r="I1023" s="34"/>
      <c r="J1023" s="33"/>
    </row>
    <row r="1024" spans="4:10" ht="12.3" x14ac:dyDescent="0.4">
      <c r="D1024" s="33"/>
      <c r="H1024" s="34"/>
      <c r="I1024" s="34"/>
      <c r="J1024" s="33"/>
    </row>
    <row r="1025" spans="4:10" ht="12.3" x14ac:dyDescent="0.4">
      <c r="D1025" s="33"/>
      <c r="H1025" s="34"/>
      <c r="I1025" s="34"/>
      <c r="J1025" s="33"/>
    </row>
    <row r="1026" spans="4:10" ht="12.3" x14ac:dyDescent="0.4">
      <c r="D1026" s="33"/>
      <c r="H1026" s="34"/>
      <c r="I1026" s="34"/>
      <c r="J1026" s="33"/>
    </row>
    <row r="1027" spans="4:10" ht="12.3" x14ac:dyDescent="0.4">
      <c r="D1027" s="33"/>
      <c r="H1027" s="34"/>
      <c r="I1027" s="34"/>
      <c r="J1027" s="33"/>
    </row>
    <row r="1028" spans="4:10" ht="12.3" x14ac:dyDescent="0.4">
      <c r="D1028" s="33"/>
      <c r="H1028" s="34"/>
      <c r="I1028" s="34"/>
      <c r="J1028" s="33"/>
    </row>
    <row r="1029" spans="4:10" ht="12.3" x14ac:dyDescent="0.4">
      <c r="D1029" s="33"/>
      <c r="H1029" s="34"/>
      <c r="I1029" s="34"/>
      <c r="J1029" s="33"/>
    </row>
    <row r="1030" spans="4:10" ht="12.3" x14ac:dyDescent="0.4">
      <c r="D1030" s="33"/>
      <c r="H1030" s="34"/>
      <c r="I1030" s="34"/>
      <c r="J1030" s="33"/>
    </row>
    <row r="1031" spans="4:10" ht="12.3" x14ac:dyDescent="0.4">
      <c r="D1031" s="33"/>
      <c r="H1031" s="34"/>
      <c r="I1031" s="34"/>
      <c r="J1031" s="33"/>
    </row>
    <row r="1032" spans="4:10" ht="12.3" x14ac:dyDescent="0.4">
      <c r="D1032" s="33"/>
      <c r="H1032" s="34"/>
      <c r="I1032" s="34"/>
      <c r="J1032" s="33"/>
    </row>
    <row r="1033" spans="4:10" ht="12.3" x14ac:dyDescent="0.4">
      <c r="D1033" s="33"/>
      <c r="H1033" s="34"/>
      <c r="I1033" s="34"/>
      <c r="J1033" s="33"/>
    </row>
    <row r="1034" spans="4:10" ht="12.3" x14ac:dyDescent="0.4">
      <c r="D1034" s="33"/>
      <c r="H1034" s="34"/>
      <c r="I1034" s="34"/>
      <c r="J1034" s="33"/>
    </row>
    <row r="1035" spans="4:10" ht="12.3" x14ac:dyDescent="0.4">
      <c r="D1035" s="33"/>
      <c r="H1035" s="34"/>
      <c r="I1035" s="34"/>
      <c r="J1035" s="33"/>
    </row>
    <row r="1036" spans="4:10" ht="12.3" x14ac:dyDescent="0.4">
      <c r="D1036" s="33"/>
      <c r="H1036" s="34"/>
      <c r="I1036" s="34"/>
      <c r="J1036" s="33"/>
    </row>
    <row r="1037" spans="4:10" ht="12.3" x14ac:dyDescent="0.4">
      <c r="D1037" s="33"/>
      <c r="H1037" s="34"/>
      <c r="I1037" s="34"/>
      <c r="J1037" s="33"/>
    </row>
    <row r="1038" spans="4:10" ht="12.3" x14ac:dyDescent="0.4">
      <c r="D1038" s="33"/>
      <c r="H1038" s="34"/>
      <c r="I1038" s="34"/>
      <c r="J1038" s="33"/>
    </row>
    <row r="1039" spans="4:10" ht="12.3" x14ac:dyDescent="0.4">
      <c r="D1039" s="33"/>
      <c r="H1039" s="34"/>
      <c r="I1039" s="34"/>
      <c r="J1039" s="33"/>
    </row>
    <row r="1040" spans="4:10" ht="12.3" x14ac:dyDescent="0.4">
      <c r="D1040" s="33"/>
      <c r="H1040" s="34"/>
      <c r="I1040" s="34"/>
      <c r="J1040" s="33"/>
    </row>
    <row r="1041" spans="4:10" ht="12.3" x14ac:dyDescent="0.4">
      <c r="D1041" s="33"/>
      <c r="H1041" s="34"/>
      <c r="I1041" s="34"/>
      <c r="J1041" s="33"/>
    </row>
    <row r="1042" spans="4:10" ht="12.3" x14ac:dyDescent="0.4">
      <c r="D1042" s="33"/>
      <c r="H1042" s="34"/>
      <c r="I1042" s="34"/>
      <c r="J1042" s="33"/>
    </row>
    <row r="1043" spans="4:10" ht="12.3" x14ac:dyDescent="0.4">
      <c r="D1043" s="33"/>
      <c r="H1043" s="34"/>
      <c r="I1043" s="34"/>
      <c r="J1043" s="33"/>
    </row>
    <row r="1044" spans="4:10" ht="12.3" x14ac:dyDescent="0.4">
      <c r="D1044" s="33"/>
      <c r="H1044" s="34"/>
      <c r="I1044" s="34"/>
      <c r="J1044" s="33"/>
    </row>
    <row r="1045" spans="4:10" ht="12.3" x14ac:dyDescent="0.4">
      <c r="D1045" s="33"/>
      <c r="H1045" s="34"/>
      <c r="I1045" s="34"/>
      <c r="J1045" s="33"/>
    </row>
    <row r="1046" spans="4:10" ht="12.3" x14ac:dyDescent="0.4">
      <c r="D1046" s="33"/>
      <c r="H1046" s="34"/>
      <c r="I1046" s="34"/>
      <c r="J1046" s="33"/>
    </row>
    <row r="1047" spans="4:10" ht="12.3" x14ac:dyDescent="0.4">
      <c r="D1047" s="33"/>
      <c r="H1047" s="34"/>
      <c r="I1047" s="34"/>
      <c r="J1047" s="33"/>
    </row>
    <row r="1048" spans="4:10" ht="12.3" x14ac:dyDescent="0.4">
      <c r="D1048" s="33"/>
      <c r="H1048" s="34"/>
      <c r="I1048" s="34"/>
      <c r="J1048" s="33"/>
    </row>
    <row r="1049" spans="4:10" ht="12.3" x14ac:dyDescent="0.4">
      <c r="D1049" s="33"/>
      <c r="H1049" s="34"/>
      <c r="I1049" s="34"/>
      <c r="J1049" s="33"/>
    </row>
    <row r="1050" spans="4:10" ht="12.3" x14ac:dyDescent="0.4">
      <c r="D1050" s="33"/>
      <c r="H1050" s="34"/>
      <c r="I1050" s="34"/>
      <c r="J1050" s="33"/>
    </row>
    <row r="1051" spans="4:10" ht="12.3" x14ac:dyDescent="0.4">
      <c r="D1051" s="33"/>
      <c r="H1051" s="34"/>
      <c r="I1051" s="34"/>
      <c r="J1051" s="33"/>
    </row>
    <row r="1052" spans="4:10" ht="12.3" x14ac:dyDescent="0.4">
      <c r="D1052" s="33"/>
      <c r="H1052" s="34"/>
      <c r="I1052" s="34"/>
      <c r="J1052" s="33"/>
    </row>
    <row r="1053" spans="4:10" ht="12.3" x14ac:dyDescent="0.4">
      <c r="D1053" s="33"/>
      <c r="H1053" s="34"/>
      <c r="I1053" s="34"/>
      <c r="J1053" s="3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39"/>
  <sheetViews>
    <sheetView zoomScale="130" zoomScaleNormal="130" workbookViewId="0">
      <selection activeCell="C30" sqref="C30"/>
    </sheetView>
  </sheetViews>
  <sheetFormatPr defaultColWidth="10.6640625" defaultRowHeight="12.3" x14ac:dyDescent="0.4"/>
  <cols>
    <col min="2" max="2" width="15" customWidth="1"/>
    <col min="3" max="4" width="18.5" customWidth="1"/>
    <col min="5" max="5" width="14" customWidth="1"/>
    <col min="6" max="6" width="13.5" customWidth="1"/>
    <col min="7" max="7" width="14.6640625" customWidth="1"/>
  </cols>
  <sheetData>
    <row r="1" spans="1:7" x14ac:dyDescent="0.4">
      <c r="A1" s="49" t="s">
        <v>157</v>
      </c>
      <c r="B1" s="59">
        <v>44054</v>
      </c>
      <c r="C1" s="59">
        <v>44056</v>
      </c>
      <c r="D1" s="59">
        <v>44062</v>
      </c>
      <c r="E1" s="59">
        <v>44062</v>
      </c>
      <c r="F1" s="59">
        <v>44068</v>
      </c>
      <c r="G1" s="59">
        <v>44069</v>
      </c>
    </row>
    <row r="2" spans="1:7" x14ac:dyDescent="0.4">
      <c r="A2" s="52" t="s">
        <v>130</v>
      </c>
      <c r="B2" s="53" t="s">
        <v>21</v>
      </c>
      <c r="C2" s="53" t="s">
        <v>26</v>
      </c>
      <c r="D2" s="53" t="s">
        <v>27</v>
      </c>
      <c r="E2" s="54" t="s">
        <v>33</v>
      </c>
      <c r="F2" s="113" t="s">
        <v>33</v>
      </c>
      <c r="G2" s="113" t="s">
        <v>23</v>
      </c>
    </row>
    <row r="3" spans="1:7" x14ac:dyDescent="0.4">
      <c r="A3" s="55">
        <v>1</v>
      </c>
      <c r="B3" s="56">
        <v>3011</v>
      </c>
      <c r="C3" s="56">
        <v>3132</v>
      </c>
      <c r="D3" s="56">
        <v>3106</v>
      </c>
      <c r="E3" s="56">
        <v>3317</v>
      </c>
      <c r="F3" s="114">
        <v>3321</v>
      </c>
      <c r="G3" s="115">
        <v>3643</v>
      </c>
    </row>
    <row r="4" spans="1:7" x14ac:dyDescent="0.4">
      <c r="A4" s="55">
        <v>2</v>
      </c>
      <c r="B4" s="56">
        <v>3019</v>
      </c>
      <c r="C4" s="56">
        <v>3304</v>
      </c>
      <c r="D4" s="56">
        <v>3108</v>
      </c>
      <c r="E4" s="56">
        <v>3320</v>
      </c>
      <c r="F4" s="114">
        <v>3322</v>
      </c>
      <c r="G4" s="115">
        <v>3457</v>
      </c>
    </row>
    <row r="5" spans="1:7" x14ac:dyDescent="0.4">
      <c r="A5" s="55">
        <v>3</v>
      </c>
      <c r="B5" s="56">
        <v>3020</v>
      </c>
      <c r="C5" s="56">
        <v>3319</v>
      </c>
      <c r="D5" s="56">
        <v>3214</v>
      </c>
      <c r="E5" s="56"/>
      <c r="F5" s="114">
        <v>3455</v>
      </c>
      <c r="G5" s="116"/>
    </row>
    <row r="6" spans="1:7" x14ac:dyDescent="0.4">
      <c r="A6" s="55">
        <v>4</v>
      </c>
      <c r="B6" s="56">
        <v>3105</v>
      </c>
      <c r="C6" s="56">
        <v>3388</v>
      </c>
      <c r="D6" s="56">
        <v>3276</v>
      </c>
      <c r="E6" s="56"/>
      <c r="F6" s="114">
        <v>3456</v>
      </c>
      <c r="G6" s="116"/>
    </row>
    <row r="7" spans="1:7" x14ac:dyDescent="0.4">
      <c r="A7" s="55">
        <v>5</v>
      </c>
      <c r="B7" s="56">
        <v>3267</v>
      </c>
      <c r="C7" s="56">
        <v>3399</v>
      </c>
      <c r="D7" s="56">
        <v>3282</v>
      </c>
      <c r="E7" s="56"/>
      <c r="F7" s="114">
        <v>3457</v>
      </c>
      <c r="G7" s="116"/>
    </row>
    <row r="8" spans="1:7" x14ac:dyDescent="0.4">
      <c r="A8" s="55">
        <v>6</v>
      </c>
      <c r="B8" s="56">
        <v>3268</v>
      </c>
      <c r="C8" s="56">
        <v>3404</v>
      </c>
      <c r="D8" s="56">
        <v>3411</v>
      </c>
      <c r="E8" s="56"/>
      <c r="F8" s="114">
        <v>3458</v>
      </c>
      <c r="G8" s="116"/>
    </row>
    <row r="9" spans="1:7" x14ac:dyDescent="0.4">
      <c r="A9" s="55">
        <v>7</v>
      </c>
      <c r="B9" s="56">
        <v>3986</v>
      </c>
      <c r="C9" s="56">
        <v>3453</v>
      </c>
      <c r="D9" s="56">
        <v>3412</v>
      </c>
      <c r="E9" s="56"/>
      <c r="F9" s="114">
        <v>3507</v>
      </c>
      <c r="G9" s="116"/>
    </row>
    <row r="10" spans="1:7" x14ac:dyDescent="0.4">
      <c r="A10" s="55">
        <v>8</v>
      </c>
      <c r="B10" s="56">
        <v>3987</v>
      </c>
      <c r="C10" s="56">
        <v>3460</v>
      </c>
      <c r="D10" s="56">
        <v>3424</v>
      </c>
      <c r="E10" s="56"/>
      <c r="F10" s="114">
        <v>3614</v>
      </c>
      <c r="G10" s="116"/>
    </row>
    <row r="11" spans="1:7" x14ac:dyDescent="0.4">
      <c r="A11" s="55">
        <v>9</v>
      </c>
      <c r="B11" s="56">
        <v>4019</v>
      </c>
      <c r="C11" s="56">
        <v>3461</v>
      </c>
      <c r="D11" s="56"/>
      <c r="E11" s="56"/>
      <c r="F11" s="114">
        <v>3615</v>
      </c>
      <c r="G11" s="116"/>
    </row>
    <row r="12" spans="1:7" x14ac:dyDescent="0.4">
      <c r="A12" s="55">
        <v>10</v>
      </c>
      <c r="B12" s="56"/>
      <c r="C12" s="56">
        <v>3520</v>
      </c>
      <c r="D12" s="56"/>
      <c r="E12" s="56"/>
      <c r="F12" s="42"/>
      <c r="G12" s="116"/>
    </row>
    <row r="13" spans="1:7" x14ac:dyDescent="0.4">
      <c r="A13" s="55">
        <v>11</v>
      </c>
      <c r="B13" s="56"/>
      <c r="C13" s="56">
        <v>3650</v>
      </c>
      <c r="D13" s="56"/>
      <c r="E13" s="56"/>
      <c r="F13" s="42"/>
      <c r="G13" s="116"/>
    </row>
    <row r="14" spans="1:7" x14ac:dyDescent="0.4">
      <c r="A14" s="55">
        <v>12</v>
      </c>
      <c r="B14" s="56"/>
      <c r="C14" s="56">
        <v>3839</v>
      </c>
      <c r="D14" s="56"/>
      <c r="E14" s="56"/>
      <c r="F14" s="42"/>
      <c r="G14" s="116"/>
    </row>
    <row r="15" spans="1:7" x14ac:dyDescent="0.4">
      <c r="A15" s="55">
        <v>13</v>
      </c>
      <c r="B15" s="56"/>
      <c r="C15" s="56">
        <v>3974</v>
      </c>
      <c r="D15" s="56"/>
      <c r="E15" s="56"/>
      <c r="F15" s="42"/>
      <c r="G15" s="116"/>
    </row>
    <row r="16" spans="1:7" x14ac:dyDescent="0.4">
      <c r="A16" s="55">
        <v>14</v>
      </c>
      <c r="B16" s="56"/>
      <c r="C16" s="56">
        <v>3975</v>
      </c>
      <c r="D16" s="56"/>
      <c r="E16" s="56"/>
      <c r="F16" s="42"/>
      <c r="G16" s="116"/>
    </row>
    <row r="17" spans="1:7" x14ac:dyDescent="0.4">
      <c r="A17" s="57">
        <v>15</v>
      </c>
      <c r="B17" s="58"/>
      <c r="C17" s="58">
        <v>3988</v>
      </c>
      <c r="D17" s="58"/>
      <c r="E17" s="58"/>
      <c r="F17" s="108"/>
      <c r="G17" s="117"/>
    </row>
    <row r="19" spans="1:7" x14ac:dyDescent="0.4">
      <c r="A19" s="98" t="s">
        <v>179</v>
      </c>
      <c r="B19" s="98"/>
      <c r="C19" s="98"/>
      <c r="D19" s="100"/>
    </row>
    <row r="20" spans="1:7" x14ac:dyDescent="0.4">
      <c r="A20" s="98" t="s">
        <v>171</v>
      </c>
      <c r="B20" s="98" t="s">
        <v>172</v>
      </c>
      <c r="C20" s="98" t="s">
        <v>173</v>
      </c>
      <c r="D20" s="98" t="s">
        <v>178</v>
      </c>
    </row>
    <row r="21" spans="1:7" x14ac:dyDescent="0.4">
      <c r="A21" s="101">
        <v>3011</v>
      </c>
      <c r="B21" s="49" t="s">
        <v>177</v>
      </c>
      <c r="C21" s="49" t="s">
        <v>21</v>
      </c>
      <c r="D21" s="49" t="s">
        <v>175</v>
      </c>
    </row>
    <row r="22" spans="1:7" x14ac:dyDescent="0.4">
      <c r="A22" s="101">
        <v>3892</v>
      </c>
      <c r="B22" s="49" t="s">
        <v>30</v>
      </c>
      <c r="C22" s="49" t="s">
        <v>27</v>
      </c>
      <c r="D22" s="49" t="s">
        <v>175</v>
      </c>
    </row>
    <row r="23" spans="1:7" x14ac:dyDescent="0.4">
      <c r="A23" s="101">
        <v>3271</v>
      </c>
      <c r="B23" s="49" t="s">
        <v>29</v>
      </c>
      <c r="C23" s="49" t="s">
        <v>24</v>
      </c>
      <c r="D23" s="49" t="s">
        <v>175</v>
      </c>
    </row>
    <row r="24" spans="1:7" x14ac:dyDescent="0.4">
      <c r="A24" s="101">
        <v>3130</v>
      </c>
      <c r="B24" s="49" t="s">
        <v>29</v>
      </c>
      <c r="C24" s="49" t="s">
        <v>174</v>
      </c>
      <c r="D24" s="49" t="s">
        <v>175</v>
      </c>
    </row>
    <row r="25" spans="1:7" x14ac:dyDescent="0.4">
      <c r="A25" s="101">
        <v>3269</v>
      </c>
      <c r="B25" s="49" t="s">
        <v>29</v>
      </c>
      <c r="C25" s="49" t="s">
        <v>30</v>
      </c>
      <c r="D25" s="49" t="s">
        <v>176</v>
      </c>
    </row>
    <row r="26" spans="1:7" x14ac:dyDescent="0.4">
      <c r="A26" s="101">
        <v>3889</v>
      </c>
      <c r="B26" s="49" t="s">
        <v>31</v>
      </c>
      <c r="C26" s="49" t="s">
        <v>177</v>
      </c>
      <c r="D26" s="49" t="s">
        <v>176</v>
      </c>
    </row>
    <row r="27" spans="1:7" x14ac:dyDescent="0.4">
      <c r="A27" s="101">
        <v>3328</v>
      </c>
      <c r="B27" s="49" t="s">
        <v>31</v>
      </c>
      <c r="C27" s="49" t="s">
        <v>177</v>
      </c>
      <c r="D27" s="49" t="s">
        <v>176</v>
      </c>
    </row>
    <row r="28" spans="1:7" x14ac:dyDescent="0.4">
      <c r="A28" s="101">
        <v>3565</v>
      </c>
      <c r="B28" s="49" t="s">
        <v>50</v>
      </c>
      <c r="C28" s="49" t="s">
        <v>22</v>
      </c>
      <c r="D28" s="49" t="s">
        <v>185</v>
      </c>
    </row>
    <row r="29" spans="1:7" x14ac:dyDescent="0.4">
      <c r="A29" s="49" t="s">
        <v>223</v>
      </c>
      <c r="B29" s="49" t="s">
        <v>224</v>
      </c>
      <c r="C29" s="49" t="s">
        <v>225</v>
      </c>
      <c r="D29" s="49" t="s">
        <v>176</v>
      </c>
    </row>
    <row r="30" spans="1:7" x14ac:dyDescent="0.4">
      <c r="A30" s="124" t="s">
        <v>230</v>
      </c>
      <c r="B30" s="49" t="s">
        <v>229</v>
      </c>
      <c r="C30" s="49" t="s">
        <v>225</v>
      </c>
      <c r="D30" s="49" t="s">
        <v>176</v>
      </c>
      <c r="E30" s="49" t="s">
        <v>231</v>
      </c>
    </row>
    <row r="39" spans="1:1" x14ac:dyDescent="0.4">
      <c r="A39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New + changed CID Requests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2020-10-07T17:05:56Z</dcterms:modified>
</cp:coreProperties>
</file>