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interdigital-my.sharepoint.com/personal/joseph_levy_interdigital_com/Documents/802/20_03-xx_On_Line/AANI_SC/"/>
    </mc:Choice>
  </mc:AlternateContent>
  <xr:revisionPtr revIDLastSave="116" documentId="8_{B3D37655-F9DD-4571-A52A-53989AF33C8E}" xr6:coauthVersionLast="45" xr6:coauthVersionMax="45" xr10:uidLastSave="{1CEE1B92-E057-48C6-BF00-41542170DF62}"/>
  <bookViews>
    <workbookView xWindow="840" yWindow="-108" windowWidth="22308" windowHeight="13176" firstSheet="2" activeTab="3" xr2:uid="{00000000-000D-0000-FFFF-FFFF00000000}"/>
  </bookViews>
  <sheets>
    <sheet name="Title" sheetId="2" r:id="rId1"/>
    <sheet name="Revision History" sheetId="3" r:id="rId2"/>
    <sheet name="Resolution Status" sheetId="4" r:id="rId3"/>
    <sheet name="CC32-poll-comments" sheetId="1" r:id="rId4"/>
    <sheet name="Comment Resolution Procedure" sheetId="5" r:id="rId5"/>
  </sheets>
  <definedNames>
    <definedName name="_xlnm._FilterDatabase" localSheetId="3" hidden="1">'CC32-poll-comments'!$A$1:$Z$112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4" l="1"/>
  <c r="J6" i="4" s="1"/>
  <c r="H5" i="4"/>
  <c r="H3" i="4"/>
  <c r="H4" i="4"/>
  <c r="I6" i="4"/>
  <c r="I5" i="4"/>
  <c r="I4" i="4"/>
  <c r="I3" i="4"/>
  <c r="G6" i="4"/>
  <c r="G4" i="4"/>
  <c r="G5" i="4"/>
  <c r="G3" i="4"/>
  <c r="J4" i="4" l="1"/>
  <c r="J3" i="4"/>
  <c r="J5" i="4"/>
  <c r="F5" i="4"/>
  <c r="E5" i="4"/>
  <c r="D5" i="4"/>
  <c r="F4" i="4"/>
  <c r="E4" i="4"/>
  <c r="D4" i="4"/>
  <c r="F3" i="4"/>
  <c r="E3" i="4"/>
  <c r="D3" i="4"/>
  <c r="L6" i="4" l="1"/>
  <c r="L4" i="4"/>
  <c r="L5" i="4"/>
  <c r="L3" i="4"/>
  <c r="C6" i="4"/>
  <c r="C4" i="4"/>
  <c r="C5" i="4"/>
  <c r="C3" i="4"/>
  <c r="B4" i="4"/>
  <c r="B5" i="4"/>
  <c r="B3" i="4"/>
  <c r="B6" i="4" l="1"/>
  <c r="M4" i="4" l="1"/>
  <c r="K4" i="4" s="1"/>
  <c r="M5" i="4"/>
  <c r="K5" i="4" s="1"/>
  <c r="M3" i="4"/>
  <c r="K3" i="4" s="1"/>
  <c r="M6" i="4" l="1"/>
  <c r="K6" i="4" s="1"/>
</calcChain>
</file>

<file path=xl/sharedStrings.xml><?xml version="1.0" encoding="utf-8"?>
<sst xmlns="http://schemas.openxmlformats.org/spreadsheetml/2006/main" count="1628" uniqueCount="489">
  <si>
    <t>Index</t>
  </si>
  <si>
    <t>Date</t>
  </si>
  <si>
    <t>SA PIN</t>
  </si>
  <si>
    <t>Name</t>
  </si>
  <si>
    <t>Comment</t>
  </si>
  <si>
    <t>Category</t>
  </si>
  <si>
    <t>Page Number</t>
  </si>
  <si>
    <t>Subclause</t>
  </si>
  <si>
    <t>Line Number</t>
  </si>
  <si>
    <t>Proposed Change</t>
  </si>
  <si>
    <t>07/30/2020 21:45:16 GMT</t>
  </si>
  <si>
    <t>Harry Bims</t>
  </si>
  <si>
    <t>"Y2 interface" is described as an IEEE 802.3 communication protocol between a "WLAN access network" and a N3IWF.  This technical description is incompatible with IEEE 802.11. Any interworking with other networks is through a Portal or Mesh Gate connected to other networks across a DS that provides a set of services.
Also, we shouldn't necessarily limit the Y2 interface to IEEE 802.3, as a wireless backhaul could also be used.</t>
  </si>
  <si>
    <t>Technical</t>
  </si>
  <si>
    <t>4.2.2</t>
  </si>
  <si>
    <t>Change "Y2 interface is PHY/MAC data communication protocol between ANC of WLAN access network and N3IWF of 3GPP 5G core network. Y2 follows IEEE 802.3 standard." to "Y2 interface is an IEEE 802.11 Distribution System that connects an ANC incorporated in an Access Point Portal or Mesh Gate to a N3IWF, and provides the following services in addition to those provided by the IEEE 802.11 DS:"</t>
  </si>
  <si>
    <t>07/30/2020 21:56:26 GMT</t>
  </si>
  <si>
    <t>Association (registration) and authentication are services provided by the IEEE 802.11 DS.  This section should explain how the proposal leverages and/or enhances these services.</t>
  </si>
  <si>
    <t>4.2.1</t>
  </si>
  <si>
    <t>Change "Registration and authentication between STA and N3IWF shall have specific functional requirements to interwork with 3GPP 5G core network" to "Association and authentication services provided by the IEEE 802.11 DS allow the N3IWF to perform the required registration and authentication of individual IEEE 802.11 STAs within an ESS.</t>
  </si>
  <si>
    <t>07/30/2020 22:08:20 GMT</t>
  </si>
  <si>
    <t>The current text suggests that IEEE 802.11 does not define mechanisms for radio scanning and association, registration and authentication, or packet data QoS management, among others.  The IEEE 802.11 standard has previously defined such mechanisms.  If they need to be enhanced for compatibility with this interworking effort, please identify the enhancements.</t>
  </si>
  <si>
    <t>08/18/2020 00:01:58 GMT</t>
  </si>
  <si>
    <t>Hyun Seo Oh</t>
  </si>
  <si>
    <t>ASTSSS is used to describe Fig.10.
It should be changed into ATSSS</t>
  </si>
  <si>
    <t>Editorial</t>
  </si>
  <si>
    <t>for supporting ATSSS which handles ~</t>
  </si>
  <si>
    <t>08/18/2020 11:28:45 GMT</t>
  </si>
  <si>
    <t>Stephen McCann</t>
  </si>
  <si>
    <t>The sentence states that there is a terminal type (an UE and a STA). However, there is also a separate STA terminal type (see Figure3), so there are really two terminal types.</t>
  </si>
  <si>
    <t>08/18/2020 11:28:46 GMT</t>
  </si>
  <si>
    <t>Loosley coupled interworking can have access networks that are both co-located and not co-located. It doesn't matter.</t>
  </si>
  <si>
    <t>It may help to explain RAN level and CN level a little more</t>
  </si>
  <si>
    <t>I don't think it is relevant to this report to discuss trusted or untrusted. This is a 3GPP concept and does not exist within IEEE 802.11</t>
  </si>
  <si>
    <t>Figure 4 shows a UE with 3GPP access. However Figure 2 and Figure 3 shows a UE with 3GPP access and WLAN access. The definition of a UE need to be clearly defined within this report and then made consistent throughout.</t>
  </si>
  <si>
    <t>Clause 4 deals with the STA terminal type and discusses the N3IWF. However, clause 4.4 discusses the UE and STA terminal type. Therefore I think clause 4.4 should be moved into a new clause.</t>
  </si>
  <si>
    <t>Either create clause 5 for the UE and STA terminal type or split clause 4 into 4.1 for the STA terminal type and 4.2 for the UE and STA terminal type.</t>
  </si>
  <si>
    <t>The Gap analysis should be more detailed as to which interfaces need to be defined within IEEE 802.11. For example "NWu" appears to be IP related (IETF), whereas Y1 falls within the scope of IEEE 802.11.</t>
  </si>
  <si>
    <t>Add an extra column to Table 2 to specify which standard (or SDO) could define these interface.</t>
  </si>
  <si>
    <t>Several of these items are not within the scope of  "WLAN Specifications".</t>
  </si>
  <si>
    <t>In Table 3, change the title of the column from "Related WLAN Specification" to "Protocol". Add a new column to the table to specify which standard (or SDO) could define these protocols.</t>
  </si>
  <si>
    <t>The use of the term "STA" in this sentence is really a non-AP STA.  However, I'm not sure why this needs to be stated, as data flow is symmetric in IEEE 802.11. Please remember that an IEEE 802.11 STA is both a terminal (non-AP STA) and an access point (AP).</t>
  </si>
  <si>
    <t>08/18/2020 11:28:47 GMT</t>
  </si>
  <si>
    <t>The text "The following table is applicable to two directions" is not required. It is well known to 802.11 members that QoS definitions are bi-directional.</t>
  </si>
  <si>
    <t>In Figure 14 what does "WLAN AN" mean? Is this a Wireless Local Area Network Access Network"? If so, I think a better term should be used</t>
  </si>
  <si>
    <t>In the conclusion, I think IEEE 802.11 should be mentioned, as opposed to the "WLAN domain".</t>
  </si>
  <si>
    <t>08/18/2020 13:50:13 GMT</t>
  </si>
  <si>
    <t>Graham Smith</t>
  </si>
  <si>
    <t>"This report covers an interworking reference model," The report considers two reference models.  Suggest "This report considers two types of interworking reference models: a tightly coupled model and loosely coupled model. The necessary functionalities and specific procedures that allow WLAN access networks to interwork with 3GPP 5G network are discussed."</t>
  </si>
  <si>
    <t>"an UE"  should be "a UE"</t>
  </si>
  <si>
    <t>Add an article before "server" i.e. "a server"</t>
  </si>
  <si>
    <t>"3GPP access network and 5G core network are defined in 26 3GPP specification and WLAN access network considered is defined in the IEEE 802 network reference 27 model of IEEE 802.1CF-2019 [18]"  Reads awkward</t>
  </si>
  <si>
    <t>Add "the" before terminal</t>
  </si>
  <si>
    <t>"..are combined together and connect to 3GPP core network. Allowing a co-located 8 3GPP Access Network and WLAN Access..."  Full stop is misplaced plus a couple of articles needed.</t>
  </si>
  <si>
    <t>Add "an" before "architecture"</t>
  </si>
  <si>
    <t>Add "the"before tightly"</t>
  </si>
  <si>
    <t>Add "the"</t>
  </si>
  <si>
    <t>08/18/2020 13:50:14 GMT</t>
  </si>
  <si>
    <t>"terminal control (TEC). And WLAN" errant full stop</t>
  </si>
  <si>
    <t>Comma should be full stop, plus "the"</t>
  </si>
  <si>
    <t>Add articles and move "interworking"</t>
  </si>
  <si>
    <t>Add a couple of "the" +</t>
  </si>
  <si>
    <t>In this clause, except subclause 4.4, the terminal device is assumed to 6 be the STA type to figure out the new functionalities to interwork with 5G core network in WLAN domain.</t>
  </si>
  <si>
    <t>Reads awkward.  Can be simplified.</t>
  </si>
  <si>
    <t>"Therefore, it is required to consider how to support GBR flows in WLAN."  Reword</t>
  </si>
  <si>
    <t>Don't understand why MAC interface is here?  Do not understand the connection between the TEC and the "ANC will deal with them".  Deal with what?  ANC is Access Network Control so "A(ccess) N(etwork)  C(ontrol) of WLAN access network will deal with them" does not make sense.  Is it QoS management functions or ANC?</t>
  </si>
  <si>
    <t>"The QoS management functions need to cover the QoS mapping and the scheduling algorithm as well as the TEC of the STA." ????</t>
  </si>
  <si>
    <t>"The current technologies to provide QoS management is EDCA and HCCA, which are distributed based access scheme".  Two very different schemes.</t>
  </si>
  <si>
    <t>"The current technologies to provide QoS management are EDCA, a contention based access scheme, and HCCA, a controlled access based scheme".  Two very different schemes.</t>
  </si>
  <si>
    <t>08/18/2020 13:50:15 GMT</t>
  </si>
  <si>
    <t>IEEE  802.11e provides 4 kinds of access categories.  11e is wrong reference.</t>
  </si>
  <si>
    <t>"Although EDCA and HCCA of WLAN technology can support some kinds of GBR QoS service as well as non-GBR service, they can't fully guarantee all kinds of GBR QoS service. Thus, they have limitations to meet the QoS requirements of low latency and high reliability for GBR and delay critical GBR types."  Not true.  EDCA cannot support any form of GBR but HCCA does.  The TPEC includes CBR traffic.  Nothing is fully guaranteed but it should be pointed out that HCCA comes very close.  Techniques introduced in 802.11aa allow for OBSSs to talk to each other.  Also BSSs should use intelligent channel selection to avoid each other.  It's just that 802.11 has assumed that going faster is as good as QoS.  I could go on.....</t>
  </si>
  <si>
    <t>"EDCA cannot guarantee any kind of GBR QoS service. HCCA does support a much higher level of QoS and IEEE 802.11 does include mechanisms that can be used to improve the QoS performance.  Meeting the QoS requirements of low latency and high reliability for GBR and delay critical GBR types may require the implementation of features that are not presently generally supported."</t>
  </si>
  <si>
    <t>" In the view of higher layer control and protocol to interwork with 3GPP 5G core network, IKEv2, EAP-5G,  IPsec and GRE protocol are referred to IETF specification and modified for interworking. And these  protocols can be implemented in TEC of the STA and ANC of WLAN access network."  Not quite sure what this ia actually saying.  I suggest rewording but needs checking to make sure I have understood the intent.</t>
  </si>
  <si>
    <t>The IETF specification higher layer control and protocols, modified for interworking, can be used for interworking with the 3GPP 5G core network, IKEv2, EAP-5G,  IPsec and GRE protocol.  These protocols can be implemented in the TEC of the STA and the ANC of the WLAN access.</t>
  </si>
  <si>
    <t>Delete "and" and change 11e</t>
  </si>
  <si>
    <t>"WLAN QoS management, EDCA, and in particular HCCA,  should be adapted to support fine granularity of QoS levels."</t>
  </si>
  <si>
    <t>"In QoS management, the current IEEE 802.11-2016 covers four classes: background, best effort, audio and video. And QoS is managed according to service class, contention window and AIFS value. Thus, WLAN currently can supportsome kinds of GBR as well as non-GBR service and hasto consider QoS identification and profile to fully support GBR service. 3GPP system specifies QoS profile and characteristics in QoS  level as follows:"   Difficult to follow and only describes EDCA.</t>
  </si>
  <si>
    <t>"TEC of STA and ANC of WAN access network"  reads awkward</t>
  </si>
  <si>
    <t>And the QoS flow is mapped to AN.  Do not start sentence with "and"</t>
  </si>
  <si>
    <t>"It is reported that transmission time scheduling guaranteed low packet latency and Hybrid ARQ supports  PER improvement. And data rate and bandwidth control shall support GBR".  Can't start a sentence with "and".  Plus confusing to parse first sentence.  Check if I have the meaning right i suggested re-wording.</t>
  </si>
  <si>
    <t>"802.11ax cannot support 3GPP service QoS, and improved version (11be EHT, 11bd NGV)  should consider MAC enhancement to support the service requirements."  There is a lot in the Standard that could be used or built upon.  802.11 can implement a scheduled QoS.  The investigation reuired is to link the TSPEC to the 3GPP QoS Paramenters.  This could be a reasonable way ahead.</t>
  </si>
  <si>
    <t>"terminal types will give impacts on interworking system design".</t>
  </si>
  <si>
    <t>08/18/2020 13:50:16 GMT</t>
  </si>
  <si>
    <t>"For example, the terminal STA type should support both data and control functions to interwork with 5G core network. But the terminal UE will support all the control functions to interwork  with 5G core network and WLAN access function of UE can be used for radio data forwarding." Not good to start a sentence with a prepositon "But".  Plus a few articles needed.</t>
  </si>
  <si>
    <t>Add an article and a colon</t>
  </si>
  <si>
    <t>"WLAN can support interworking with the 3GPP 5G network and is able to support high data rate to meet  the performance of 5G network vision in the low mobility scenario. The new functional entities and signaling procedures were identified:" Just needs a little tidying up.</t>
  </si>
  <si>
    <t>"The new interface Y3 and Y4 are defined"  Plural.</t>
  </si>
  <si>
    <t>08/18/2020 13:57:23 GMT</t>
  </si>
  <si>
    <t>edits</t>
  </si>
  <si>
    <t>08/18/2020 13:57:24 GMT</t>
  </si>
  <si>
    <t>"The Y2 interface is the PHY/MAC data communication protocol between the ANC of the WLAN access network and  N3IWF of the 3GPP 5G core network. Y2 follows IEEE 802.3 standard</t>
  </si>
  <si>
    <t>" The NWu interface is an IP based communication protocol between the STA of the WLAN access network and  N3IWF of the 3GPP 5G core network. In order to establish a secured data channel, IKEv2 authorization protocol and EAP-5G protocol is applied.</t>
  </si>
  <si>
    <t>08/18/2020 13:57:25 GMT</t>
  </si>
  <si>
    <t>"The N1 interface is a secure IP communication protocol between the STA of the WLAN access network and the AMF of the 3GPP 5G core network that provides NAS signaling."</t>
  </si>
  <si>
    <t>4.3.1</t>
  </si>
  <si>
    <t>"STA and N3IWF shall have the following specific functional requirements to interwork with the 3GPP 5G core network:"</t>
  </si>
  <si>
    <t>4.3.2</t>
  </si>
  <si>
    <t>13/14</t>
  </si>
  <si>
    <t>08/18/2020 13:57:26 GMT</t>
  </si>
  <si>
    <t>"The PHY and MAC specifications are important factors to meet the required QoS performance"</t>
  </si>
  <si>
    <t>"According to access categories, the contention window size and the arbitration inter-frame space (AIFS) are variable so as to meet the required quality of service."</t>
  </si>
  <si>
    <t>08/18/2020 13:57:27 GMT</t>
  </si>
  <si>
    <t>" 3GPP has a more characterized QoS management so as to support ..."</t>
  </si>
  <si>
    <t>"the 3GPP specification".</t>
  </si>
  <si>
    <t>"in the TEC and the ANC of the WAN access network"</t>
  </si>
  <si>
    <t>08/18/2020 23:07:39 GMT</t>
  </si>
  <si>
    <t>Carlos Cordeiro</t>
  </si>
  <si>
    <t>This technical report does not accurately reflect 5G and WLAN interworking as defined in 3GPP. It is misguided in terms of the new functionality being asked to be added in the WLAN STA and AP to support interworking.
It is difficult to understand the report and how to use it to enable the support for interworking with 5G within the WLAN domain.</t>
  </si>
  <si>
    <t>General</t>
  </si>
  <si>
    <t>See comment.</t>
  </si>
  <si>
    <t>08/18/2020 23:26:09 GMT</t>
  </si>
  <si>
    <t>Binita Gupta</t>
  </si>
  <si>
    <t>This technical report has several inaccuracies, misinformation and missing details on the WLAN and 5G interworking as defined by 3GPP in Release 15 and 16. There is major lack of technical accuracy and technical clarity in section 3 and 4.
The report is misleading in terms of what functions need to be supported within WLAN to enable interworking. The set of new functions/protocols identified in section 5 to be implemented within WLAN do not accurately represent what needs to be supported in WLAN to enable interworking and are quite misleading.
Overall, due to the technical inaccuracies as well as misinformed and misguided nature of the report, this technical report does not serve the purpose of providing a reliable reference for stakeholder/groups interested in enabling WLAN interworking with 5G networks.</t>
  </si>
  <si>
    <t>08/18/2020 23:28:59 GMT</t>
  </si>
  <si>
    <t>The comment submitter will provide a separate submission on the 5G and WLAN interworking.</t>
  </si>
  <si>
    <t>08/19/2020 00:32:25 GMT</t>
  </si>
  <si>
    <t>Necati Canpolat</t>
  </si>
  <si>
    <t>This document has too many issues and misleading information on overall WLAN &amp; 5G integration options, architectures and solutions. It would be very confusing and concerning to publish such a report. Also, please note that there is a paralel related "5G &amp; WLAN RAN Convergenge" work at WBA. It is important that we are aware of what is already happening in this space rather than proposing something disregarding them.</t>
  </si>
  <si>
    <t>Do not publish it unless it is radically re-written and aligned with the other work in this space.</t>
  </si>
  <si>
    <t>08/19/2020 01:43:22 GMT</t>
  </si>
  <si>
    <t>JIAYIN ZHANG</t>
  </si>
  <si>
    <t>In this TR, there is no discussion and evaluation result to show WLAN can support high rate to meet the performance of 5G network vision in the low mobility sceanrio. And in Table 5, it is also mentioned that 802.11ax MAC can not support 3GPP GBR and delay critical GBR service</t>
  </si>
  <si>
    <t>WLAN can support interworking with the 3GPP 5G network and is able to support high data rate to meet 4 the performance of 5G network vision in the low mobility scenario.</t>
  </si>
  <si>
    <t>In this TR, there is no discussion and evaluation result to show WLAN can support high rate to meet the performance of 5G network vision in the low mobility sceanrio. Moreover, there is no discussion in 3GPP on the interworking between NR and WLAN.</t>
  </si>
  <si>
    <t>WLAN supports high data rate to meet the performance of 5G network vision in the low mobility scenario 7 and it If WLAN is integrated as one of access networks for 3GPP 5G network. Therefore, 802.11 should consider adding new functional entities and signaling procedures to support interworking with the 3GPP 5G network.</t>
  </si>
  <si>
    <t>Is the architecture in figure 2 similar as LWA? If yes, there should be an interface between 3GPP Access and WLAN Access within the block of 5G Access Network.</t>
  </si>
  <si>
    <t>08/19/2020 01:43:23 GMT</t>
  </si>
  <si>
    <t>There is no Y3, Y4 interface between WLAN Access Network and N3IWF in 3GPP specification and hard to enhance it, because it is assumed the WLAN Access Network in untrusted non-3GPP is purely relay function.</t>
  </si>
  <si>
    <t>Remove the Y3, Y4 interface from the figure and considering the new interface only for trusted non-3GPP access.</t>
  </si>
  <si>
    <t>QoS management is clear</t>
  </si>
  <si>
    <t>In case N3IWF is used, the procedure of "registration and authentication, NAS message transport, IP tunneling, Packet session control" is transparent to the WLAN AN. As a result, we can't say "are not currently in the WLAN specification".</t>
  </si>
  <si>
    <t>The message, in figure 7, "IKE-SA-INIT Request/Response" should between STA and N3IWF.</t>
  </si>
  <si>
    <t>Make the line for message "IKE-SA-INIT Request/Response" between STA and N3IWF.</t>
  </si>
  <si>
    <t>The message after, in figure 7, "IKE-SA-INIT Request/Response" should between STA and N3IWF. WLAN Access Network only relay the message.</t>
  </si>
  <si>
    <t>Remove the bracket in WLAN Access Network for the message after "IKE-SA-INIT Request/Response".</t>
  </si>
  <si>
    <t>08/19/2020 03:19:13 GMT</t>
  </si>
  <si>
    <t>Bahareh Sadeghi</t>
  </si>
  <si>
    <t>There are several inaccuracies and misinformation in this technical report related to WLAN integration and interworking with 5G. The TSN architecture as shown for the 5G and WLAN converged network and also for the WLAN only network is incorrect. The recommendations made at the end of the report do not accurately represent what is needed to enable interworking</t>
  </si>
  <si>
    <t>More discussion/contributions needed  to fix the inaccuracies specifically wrt TSN architectures shown in the paper are required.</t>
  </si>
  <si>
    <t>08/19/2020 18:23:42 GMT</t>
  </si>
  <si>
    <t>Maximilian Riegel</t>
  </si>
  <si>
    <t>Table of content missing</t>
  </si>
  <si>
    <t>Insert table of content after revision history before first chapter.</t>
  </si>
  <si>
    <t>Nwu is defined in TS 23.501 and shouldn't be defined again in this report</t>
  </si>
  <si>
    <t>Wrong definition of STA; [18] denotes TEI together with TEC as Terminal - not as STA</t>
  </si>
  <si>
    <t>Ambiguous use of '5G core network' instead of '5G system'. N1 reference point is not in 5G core network but in 5G system (between core network and UE)</t>
  </si>
  <si>
    <t>Change 'core network' to 'system'.</t>
  </si>
  <si>
    <t>Ambiguous use of '5G core network' instead of '5G system'. N2 reference point is not in 5G core network but in 5G system (between core network and UE)</t>
  </si>
  <si>
    <t>Ambiguous use of '5G core network' instead of '5G system'. N3 reference point is not in 5G core network but in 5G system (between core network and UE)</t>
  </si>
  <si>
    <t>N15 is well defined by 3GPP and should not be re-defined in this report</t>
  </si>
  <si>
    <t>08/19/2020 18:23:43 GMT</t>
  </si>
  <si>
    <t>Y1 is defined through TS 23.501 as a generic interface denoting the non-3GPP technology. This report should make use of the specific reference point defined by [18] for IEEE 802 technologies.</t>
  </si>
  <si>
    <t>Y2 is defined by 3GPP and shouldn't be re-defined by this report</t>
  </si>
  <si>
    <t>Misleading definition; Y3 is not appearing at all in related 3GPP definition, but interface is an example of the R8 reference point of [18]</t>
  </si>
  <si>
    <t>Y4 is defined by 3GPP for another kind of interface than presented in the report (highly misleading).</t>
  </si>
  <si>
    <t>The specifications talk about 'tightly' and 'loosely' coupled models, but effectively shows the trusted and untrusted 3GPP cases. Furthermore, 'tightly' in the scope of the document means 'WLAN access and 3GPP access under a common control, which not necessarily maps to the trusted and untrusted models defined by the 3GPP. Another aspect not well matching is the consideration of WLAN-only terminals connected to 5G core network.</t>
  </si>
  <si>
    <t>Use of terminology regarding the terminal part is somewhat flawed. UE denotes the 3GPP terminal part, STA is used to denote the IEEE 802.11 functions in the terminal.</t>
  </si>
  <si>
    <t>Remove redundancies and clean up wording</t>
  </si>
  <si>
    <t>08/19/2020 18:23:44 GMT</t>
  </si>
  <si>
    <t>Misleading headline</t>
  </si>
  <si>
    <t>Nor "Tightly coupled interworking" nor "loosely coupled interworking" are specified models. AANI Report should describe what is defined and required by 3GPP. It shouldn't invent new 3GPP concepts that are nowhere specified.</t>
  </si>
  <si>
    <t>Trusted interworking model misses the TNGF in the 5G core network</t>
  </si>
  <si>
    <t>Interworking concepts of 4G systems are not in scope of a report on 5GS - WLAN interworking</t>
  </si>
  <si>
    <t>'3GPP functions' cover much more than 5G related functions.</t>
  </si>
  <si>
    <t>Wrong and inappropriate use of Y1, Y2, Y3, Y4</t>
  </si>
  <si>
    <t>Functional model for trusted interworking missing.</t>
  </si>
  <si>
    <t>Amend figure caption in line 33 to 'Untrusted WLAN interworking reference model ...'; Add a new figure 5 copying figure 4 with the new caption 'Figure 5: Trusted WLAN interworking reference model with 5G core network' and change in the copied figure N3IWF to TNGF, NWu to Nwt, and Y2 to Ta.</t>
  </si>
  <si>
    <t>Headline too generic for this report</t>
  </si>
  <si>
    <t>08/19/2020 18:23:45 GMT</t>
  </si>
  <si>
    <t>CSMA/CA access procedures of WLAN do not belong to interworking functions and procedures</t>
  </si>
  <si>
    <t>Remove clause 4.1 (and related text in clause 4 introduction)</t>
  </si>
  <si>
    <t>3GPP Ts 23.501 Y2 interface is more than just IEEE 802.3, as it comprises the whole transport of NWu including IP. There are now message procedures defined for Y2.</t>
  </si>
  <si>
    <t>ATSSS function support completely unclear; there is no reference to 3GPP 5GS specifications, nor sufficient information in clause 4.4</t>
  </si>
  <si>
    <t>Remove clause 4.4 from report</t>
  </si>
  <si>
    <t>3GPP QoS model is not a sub-function of WLAN interworking or a part of ATSSS, but a generic concept of 5GS.</t>
  </si>
  <si>
    <t>Move current text of page 13 line 6 - page 14 line 3 to a new first level clause 5 with the title '3GPP 5GS QoS model'</t>
  </si>
  <si>
    <t>Text of 4.5 QoS function and its message procedures does not explain any functions or procedures. The text compares 3GPP 5GS QoS model with current capabilities of IEEE 802.11.</t>
  </si>
  <si>
    <t>Gap analysis should provide a comparison between the requirements of 5GS - WLAN interworking and current capabilities of IEEE 802.11. Text on page 16 line 6 - 41 does not provide any comparison of 3GPP requirements with IEEE 802.11 capabilities</t>
  </si>
  <si>
    <t>Explanation of 3GPP 5GS service flow concept does not belong to the gap analysis, but is part of the description of the 3GPP 5GS QoS model</t>
  </si>
  <si>
    <t>While 3GPP started to specify Time Sensitive Communications related to IEEE 802.1 TSN, nothing exists yet in IEEE 802.11 on TSN over IEEE 802.11 nor in 3GPP on 5GS TSC interworking with non-3GPP access networks.</t>
  </si>
  <si>
    <t>08/19/2020 18:23:46 GMT</t>
  </si>
  <si>
    <t>Technical recommendations in clause 5.2 should focus on potential enhancements to IEEE 802.11 as report is intended for 802.11 WG.</t>
  </si>
  <si>
    <t>IEEE P802.11 Wireless LANs</t>
  </si>
  <si>
    <t>Submission</t>
  </si>
  <si>
    <t>Designator:</t>
  </si>
  <si>
    <t>Venue Date:</t>
  </si>
  <si>
    <t>First Author:</t>
  </si>
  <si>
    <t>Subject:</t>
  </si>
  <si>
    <t>Full Date:</t>
  </si>
  <si>
    <t>Author(s):</t>
  </si>
  <si>
    <t>Company:</t>
  </si>
  <si>
    <t>Address</t>
  </si>
  <si>
    <t xml:space="preserve">Phone: </t>
  </si>
  <si>
    <t xml:space="preserve">Fax: </t>
  </si>
  <si>
    <t xml:space="preserve">email: </t>
  </si>
  <si>
    <t>Abstract:</t>
  </si>
  <si>
    <t>Revision</t>
  </si>
  <si>
    <t>Description</t>
  </si>
  <si>
    <t>Joseph Levy</t>
  </si>
  <si>
    <t>Comment Collection on 11-20/0013r5 "Draft technical report on interworking between 3GPP 5G network &amp; WLAN"</t>
  </si>
  <si>
    <t>Joseph LEVY</t>
  </si>
  <si>
    <t>InterDigital</t>
  </si>
  <si>
    <t>jslevy@ieee.org</t>
  </si>
  <si>
    <t>Initial export to excel from the CSV file</t>
  </si>
  <si>
    <t>Duplicate of CID</t>
  </si>
  <si>
    <t>Resn Status</t>
  </si>
  <si>
    <t>Assignee</t>
  </si>
  <si>
    <t>Motion Number</t>
  </si>
  <si>
    <t>Edit Status</t>
  </si>
  <si>
    <t>Edit Notes</t>
  </si>
  <si>
    <t>Last Updated</t>
  </si>
  <si>
    <t>Last Updated By</t>
  </si>
  <si>
    <t>Edited in Document</t>
  </si>
  <si>
    <t>Notes</t>
  </si>
  <si>
    <t>Comment Resolution Status</t>
  </si>
  <si>
    <t>Type of comment</t>
  </si>
  <si>
    <t>Grand Total</t>
  </si>
  <si>
    <t>Assigned</t>
  </si>
  <si>
    <t>Proposed</t>
  </si>
  <si>
    <t>In Document</t>
  </si>
  <si>
    <t>Total</t>
  </si>
  <si>
    <t>4.2</t>
  </si>
  <si>
    <t>4.4</t>
  </si>
  <si>
    <t>1.1</t>
  </si>
  <si>
    <t>1.0</t>
  </si>
  <si>
    <t>2.2</t>
  </si>
  <si>
    <t>3.0</t>
  </si>
  <si>
    <t>3.1</t>
  </si>
  <si>
    <t>3.2</t>
  </si>
  <si>
    <t>4.0</t>
  </si>
  <si>
    <t>4.1</t>
  </si>
  <si>
    <t>4.5</t>
  </si>
  <si>
    <t>5.1</t>
  </si>
  <si>
    <t>5.2</t>
  </si>
  <si>
    <t>6.0</t>
  </si>
  <si>
    <t>Updated Resolution Status formula, Sorted comments by Page and section</t>
  </si>
  <si>
    <t>111 W 33rd Street, New York, NY 10120</t>
  </si>
  <si>
    <t>Hyun Seo OH</t>
  </si>
  <si>
    <t>contribution required</t>
  </si>
  <si>
    <t>Accept</t>
  </si>
  <si>
    <t>Revise</t>
  </si>
  <si>
    <t>Reject</t>
  </si>
  <si>
    <t>Discussed</t>
  </si>
  <si>
    <t>RfM</t>
  </si>
  <si>
    <t>Passed</t>
  </si>
  <si>
    <t>RfSP</t>
  </si>
  <si>
    <r>
      <t xml:space="preserve">2) The Assignee should create a working version of the most current revision of this document with a unique file name.  It is preferred that the working version of the document file name be labeled with the Assignee initials and the date, in the form of: 11-20-1262-02-AANI-CC32-AANI_Report_Comments_&lt;Assignee's Initials&gt;_&lt;date&gt; - e.g. 11-20-1262-02-AANI-CC32-AANI_Report_Comments_HSO_20-08-25.  Once the Assignee has completed their work the document should be sent to the ANNI SC Chair for inclusion in a revised version of this document that will be posted to Mentor. </t>
    </r>
    <r>
      <rPr>
        <b/>
        <sz val="11"/>
        <color theme="1"/>
        <rFont val="Calibri"/>
        <family val="2"/>
        <scheme val="minor"/>
      </rPr>
      <t xml:space="preserve">Note only the Chair or the Chair's designee shall update this document on Mentor. </t>
    </r>
  </si>
  <si>
    <r>
      <t xml:space="preserve">1) Comment will be assigned to an "Assignee" by the </t>
    </r>
    <r>
      <rPr>
        <b/>
        <sz val="11"/>
        <color theme="1"/>
        <rFont val="Calibri"/>
        <family val="2"/>
        <scheme val="minor"/>
      </rPr>
      <t>AANI SC Chair</t>
    </r>
    <r>
      <rPr>
        <sz val="11"/>
        <color theme="1"/>
        <rFont val="Calibri"/>
        <family val="2"/>
        <scheme val="minor"/>
      </rPr>
      <t xml:space="preserve">, after discussion with AANI SC participants and the assignee.  The Chair will enter the assignee's name in the Assignee field (column M) on the CC32-poll-comments tab of this document. Note: the assignee may change during the course of the comment resolution process.  </t>
    </r>
  </si>
  <si>
    <r>
      <t xml:space="preserve">3) The </t>
    </r>
    <r>
      <rPr>
        <b/>
        <sz val="11"/>
        <color theme="1"/>
        <rFont val="Calibri"/>
        <family val="2"/>
        <scheme val="minor"/>
      </rPr>
      <t>Assignee</t>
    </r>
    <r>
      <rPr>
        <sz val="11"/>
        <color theme="1"/>
        <rFont val="Calibri"/>
        <family val="2"/>
        <scheme val="minor"/>
      </rPr>
      <t xml:space="preserve"> should follow this suggested procedure when resolving comments (light blue fill):</t>
    </r>
  </si>
  <si>
    <r>
      <rPr>
        <sz val="11"/>
        <color theme="5" tint="-0.249977111117893"/>
        <rFont val="Calibri"/>
        <family val="2"/>
        <scheme val="minor"/>
      </rPr>
      <t>Step 1:</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review the comment (column E) and verify that page, line number, and section number are correct.  If they are not correct this should be noted in the Notes field (column S). All entries to the notes field should start with a date stamp.  e.g. "20-08-25 all notes should be date stamped".  Newer notes shall be added to beginning of the field and older notes shall not be deleted.</t>
    </r>
  </si>
  <si>
    <r>
      <rPr>
        <sz val="11"/>
        <color theme="5" tint="-0.249977111117893"/>
        <rFont val="Calibri"/>
        <family val="2"/>
        <scheme val="minor"/>
      </rPr>
      <t>Step 2:</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consider the comment (column E) and its proposed resolution (column J) and decide if the proposed resolution should be accepted, revised, or rejected.  The Assignee shall then enter the resolution type in the resolution field (column R).  Note: column R is restricted to using three entries via the drop down menu or by entering them in the field, only these values of: </t>
    </r>
    <r>
      <rPr>
        <b/>
        <i/>
        <sz val="11"/>
        <color theme="1"/>
        <rFont val="Calibri"/>
        <family val="2"/>
        <scheme val="minor"/>
      </rPr>
      <t>Accept</t>
    </r>
    <r>
      <rPr>
        <sz val="11"/>
        <color theme="1"/>
        <rFont val="Calibri"/>
        <family val="2"/>
        <scheme val="minor"/>
      </rPr>
      <t xml:space="preserve">, </t>
    </r>
    <r>
      <rPr>
        <b/>
        <i/>
        <sz val="11"/>
        <color theme="1"/>
        <rFont val="Calibri"/>
        <family val="2"/>
        <scheme val="minor"/>
      </rPr>
      <t>Revise</t>
    </r>
    <r>
      <rPr>
        <sz val="11"/>
        <color theme="1"/>
        <rFont val="Calibri"/>
        <family val="2"/>
        <scheme val="minor"/>
      </rPr>
      <t xml:space="preserve">, or </t>
    </r>
    <r>
      <rPr>
        <b/>
        <i/>
        <sz val="11"/>
        <color theme="1"/>
        <rFont val="Calibri"/>
        <family val="2"/>
        <scheme val="minor"/>
      </rPr>
      <t>Reject</t>
    </r>
    <r>
      <rPr>
        <sz val="11"/>
        <color theme="1"/>
        <rFont val="Calibri"/>
        <family val="2"/>
        <scheme val="minor"/>
      </rPr>
      <t xml:space="preserve">  are allowed by Excel in these fields, these values are case sensitive.   </t>
    </r>
  </si>
  <si>
    <r>
      <rPr>
        <sz val="11"/>
        <color theme="5" tint="-0.249977111117893"/>
        <rFont val="Calibri"/>
        <family val="2"/>
        <scheme val="minor"/>
      </rPr>
      <t>Step 4:</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after completion of step 3, shall update the Resn Status field (column L) to be Proposed.  Note: column L is restricted to the five entries below via the drop down menu or by entering them in the field, only these values are allowed: 
</t>
    </r>
    <r>
      <rPr>
        <b/>
        <i/>
        <sz val="11"/>
        <color theme="1"/>
        <rFont val="Calibri"/>
        <family val="2"/>
        <scheme val="minor"/>
      </rPr>
      <t>Assigned</t>
    </r>
    <r>
      <rPr>
        <sz val="11"/>
        <color theme="1"/>
        <rFont val="Calibri"/>
        <family val="2"/>
        <scheme val="minor"/>
      </rPr>
      <t xml:space="preserve"> - the comment has been assigned to a Assignee
</t>
    </r>
    <r>
      <rPr>
        <b/>
        <i/>
        <sz val="11"/>
        <color theme="1"/>
        <rFont val="Calibri"/>
        <family val="2"/>
        <scheme val="minor"/>
      </rPr>
      <t>Proposed</t>
    </r>
    <r>
      <rPr>
        <sz val="11"/>
        <color theme="1"/>
        <rFont val="Calibri"/>
        <family val="2"/>
        <scheme val="minor"/>
      </rPr>
      <t xml:space="preserve"> - the Assignee has a proposed resolution to be discussed
</t>
    </r>
    <r>
      <rPr>
        <b/>
        <i/>
        <sz val="11"/>
        <color theme="1"/>
        <rFont val="Calibri"/>
        <family val="2"/>
        <scheme val="minor"/>
      </rPr>
      <t>RfSP</t>
    </r>
    <r>
      <rPr>
        <sz val="11"/>
        <color theme="1"/>
        <rFont val="Calibri"/>
        <family val="2"/>
        <scheme val="minor"/>
      </rPr>
      <t xml:space="preserve"> - Ready for Straw Poll (SP) - when a document has been discussed but a call for unanimous consent and/or SP has not yet occurred (due to time constraints or a request for additional time for review).
</t>
    </r>
    <r>
      <rPr>
        <b/>
        <i/>
        <sz val="11"/>
        <color theme="1"/>
        <rFont val="Calibri"/>
        <family val="2"/>
        <scheme val="minor"/>
      </rPr>
      <t>Discussed</t>
    </r>
    <r>
      <rPr>
        <sz val="11"/>
        <color theme="1"/>
        <rFont val="Calibri"/>
        <family val="2"/>
        <scheme val="minor"/>
      </rPr>
      <t xml:space="preserve"> - The current proposed resolution has been discussed and it was not agreed by SP or without objection. An updated resolution should be proposed and this comment will not be discussed again until there is a new proposed resolution (Resn Status field: Proposed).
</t>
    </r>
    <r>
      <rPr>
        <b/>
        <i/>
        <sz val="11"/>
        <color theme="1"/>
        <rFont val="Calibri"/>
        <family val="2"/>
        <scheme val="minor"/>
      </rPr>
      <t>RfM</t>
    </r>
    <r>
      <rPr>
        <sz val="11"/>
        <color theme="1"/>
        <rFont val="Calibri"/>
        <family val="2"/>
        <scheme val="minor"/>
      </rPr>
      <t xml:space="preserve"> - Ready for Motion, the proposed resolution has been agreed by a 75% majority in a SP or there were no objections to the proposed resolution.
</t>
    </r>
    <r>
      <rPr>
        <b/>
        <i/>
        <sz val="11"/>
        <color theme="1"/>
        <rFont val="Calibri"/>
        <family val="2"/>
        <scheme val="minor"/>
      </rPr>
      <t>Passed</t>
    </r>
    <r>
      <rPr>
        <sz val="11"/>
        <color theme="1"/>
        <rFont val="Calibri"/>
        <family val="2"/>
        <scheme val="minor"/>
      </rPr>
      <t xml:space="preserve"> - The resolution was agreed by motion.
Note these entries are case sensitive.   Also note that Assignee should only change this field to Proposed, all other status values shall only be used by the Chair or the Chair's  designee. </t>
    </r>
  </si>
  <si>
    <r>
      <t xml:space="preserve">6) The </t>
    </r>
    <r>
      <rPr>
        <b/>
        <sz val="11"/>
        <color theme="1"/>
        <rFont val="Calibri"/>
        <family val="2"/>
        <scheme val="minor"/>
      </rPr>
      <t xml:space="preserve">Chair </t>
    </r>
    <r>
      <rPr>
        <sz val="11"/>
        <color theme="1"/>
        <rFont val="Calibri"/>
        <family val="2"/>
        <scheme val="minor"/>
      </rPr>
      <t xml:space="preserve">will organize the discussion following the presentation, after which the Chair may call for objections to the proposal.  If there are none the resolution will be considered to be RfM.  If there is an objection, the Chair will conduct a SP to accept the proposed resolution.  If the SP passes with a 75% majority the resolution will be considered to be </t>
    </r>
    <r>
      <rPr>
        <b/>
        <i/>
        <sz val="11"/>
        <color theme="1"/>
        <rFont val="Calibri"/>
        <family val="2"/>
        <scheme val="minor"/>
      </rPr>
      <t>RfM</t>
    </r>
    <r>
      <rPr>
        <sz val="11"/>
        <color theme="1"/>
        <rFont val="Calibri"/>
        <family val="2"/>
        <scheme val="minor"/>
      </rPr>
      <t xml:space="preserve">.  If the propose resolution does not "pass", then the Resn Status field (column L) is set to </t>
    </r>
    <r>
      <rPr>
        <b/>
        <i/>
        <sz val="11"/>
        <color theme="1"/>
        <rFont val="Calibri"/>
        <family val="2"/>
        <scheme val="minor"/>
      </rPr>
      <t>Discussed</t>
    </r>
    <r>
      <rPr>
        <sz val="11"/>
        <color theme="1"/>
        <rFont val="Calibri"/>
        <family val="2"/>
        <scheme val="minor"/>
      </rPr>
      <t xml:space="preserve">.   </t>
    </r>
  </si>
  <si>
    <r>
      <t xml:space="preserve">8) For comments that have a status of </t>
    </r>
    <r>
      <rPr>
        <b/>
        <i/>
        <sz val="11"/>
        <color theme="1"/>
        <rFont val="Calibri"/>
        <family val="2"/>
        <scheme val="minor"/>
      </rPr>
      <t>Discussed</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(this may or not be the same Assignee who provided the previous resolution) will propose a new or updated resolution starting at Step 2 or item 3) above.  </t>
    </r>
  </si>
  <si>
    <r>
      <t xml:space="preserve">9) This process continues until all comments have a </t>
    </r>
    <r>
      <rPr>
        <b/>
        <i/>
        <sz val="11"/>
        <color theme="1"/>
        <rFont val="Calibri"/>
        <family val="2"/>
        <scheme val="minor"/>
      </rPr>
      <t>Passed</t>
    </r>
    <r>
      <rPr>
        <sz val="11"/>
        <color theme="1"/>
        <rFont val="Calibri"/>
        <family val="2"/>
        <scheme val="minor"/>
      </rPr>
      <t xml:space="preserve"> resolution (</t>
    </r>
    <r>
      <rPr>
        <b/>
        <i/>
        <sz val="11"/>
        <color theme="1"/>
        <rFont val="Calibri"/>
        <family val="2"/>
        <scheme val="minor"/>
      </rPr>
      <t>Agreed</t>
    </r>
    <r>
      <rPr>
        <sz val="11"/>
        <color theme="1"/>
        <rFont val="Calibri"/>
        <family val="2"/>
        <scheme val="minor"/>
      </rPr>
      <t xml:space="preserve">, </t>
    </r>
    <r>
      <rPr>
        <b/>
        <i/>
        <sz val="11"/>
        <color theme="1"/>
        <rFont val="Calibri"/>
        <family val="2"/>
        <scheme val="minor"/>
      </rPr>
      <t>Revised</t>
    </r>
    <r>
      <rPr>
        <sz val="11"/>
        <color theme="1"/>
        <rFont val="Calibri"/>
        <family val="2"/>
        <scheme val="minor"/>
      </rPr>
      <t xml:space="preserve">, or </t>
    </r>
    <r>
      <rPr>
        <b/>
        <i/>
        <sz val="11"/>
        <color theme="1"/>
        <rFont val="Calibri"/>
        <family val="2"/>
        <scheme val="minor"/>
      </rPr>
      <t>Rejected</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manage this process.  </t>
    </r>
  </si>
  <si>
    <r>
      <t xml:space="preserve">11) The </t>
    </r>
    <r>
      <rPr>
        <b/>
        <sz val="11"/>
        <color theme="1"/>
        <rFont val="Calibri"/>
        <family val="2"/>
        <scheme val="minor"/>
      </rPr>
      <t>Editor</t>
    </r>
    <r>
      <rPr>
        <sz val="11"/>
        <color theme="1"/>
        <rFont val="Calibri"/>
        <family val="2"/>
        <scheme val="minor"/>
      </rPr>
      <t xml:space="preserve"> shall use the Edit Status, Edit Notes, Edited in Document, Last Updated, Last Updated By fields (columns T-X) to their progress. </t>
    </r>
  </si>
  <si>
    <r>
      <t xml:space="preserve">7) When comments are </t>
    </r>
    <r>
      <rPr>
        <b/>
        <i/>
        <sz val="11"/>
        <color theme="1"/>
        <rFont val="Calibri"/>
        <family val="2"/>
        <scheme val="minor"/>
      </rPr>
      <t>RfM</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organize motions to approve the resolutions, motions will be run in accordance with 802.11 WG procedures.  If the resolution is approved, the Resn Status field (column L) is set to </t>
    </r>
    <r>
      <rPr>
        <b/>
        <i/>
        <sz val="11"/>
        <color theme="1"/>
        <rFont val="Calibri"/>
        <family val="2"/>
        <scheme val="minor"/>
      </rPr>
      <t>Passed</t>
    </r>
    <r>
      <rPr>
        <sz val="11"/>
        <color theme="1"/>
        <rFont val="Calibri"/>
        <family val="2"/>
        <scheme val="minor"/>
      </rPr>
      <t xml:space="preserve">.  If the resolution is not approved the Resn Status field (column L) is set to </t>
    </r>
    <r>
      <rPr>
        <b/>
        <i/>
        <sz val="11"/>
        <color theme="1"/>
        <rFont val="Calibri"/>
        <family val="2"/>
        <scheme val="minor"/>
      </rPr>
      <t>Discussed</t>
    </r>
    <r>
      <rPr>
        <sz val="11"/>
        <color theme="1"/>
        <rFont val="Calibri"/>
        <family val="2"/>
        <scheme val="minor"/>
      </rPr>
      <t>.</t>
    </r>
  </si>
  <si>
    <t>Some guidance on comment resolutions:</t>
  </si>
  <si>
    <t>This Sheet contains the Suggest Comment Resolution Procedure to be used by the AANI SC</t>
  </si>
  <si>
    <r>
      <rPr>
        <b/>
        <sz val="14"/>
        <color theme="1"/>
        <rFont val="Calibri"/>
        <family val="2"/>
        <scheme val="minor"/>
      </rPr>
      <t>Only the Chair or the Chair's designee shall post updated versions of this document to Mentor.</t>
    </r>
    <r>
      <rPr>
        <sz val="11"/>
        <color theme="1"/>
        <rFont val="Calibri"/>
        <family val="2"/>
        <scheme val="minor"/>
      </rPr>
      <t xml:space="preserve">
All proposed updates to this document shall be provided to the AANI SC Chair as working documents (described in 2) below).  Please send completed working documents to the AANI SC Chair - Joseph Levy: jslevy@ieee.org. When received, the Chair will update and post an updated version of this document, noting the changes to the revision and the sources of these changes on the Revision History tab. As awkward as this process is, it will allow the Chair to maintain the integrity of this comment resolution process and this document, which is critical to a fair and open comment resolution process.  Thank you for supporting this process.  </t>
    </r>
  </si>
  <si>
    <r>
      <t xml:space="preserve">In the procedure below, the person taking the action is </t>
    </r>
    <r>
      <rPr>
        <b/>
        <sz val="10"/>
        <color theme="1"/>
        <rFont val="Calibri"/>
        <family val="2"/>
        <scheme val="minor"/>
      </rPr>
      <t>bolded</t>
    </r>
    <r>
      <rPr>
        <sz val="10"/>
        <color theme="1"/>
        <rFont val="Calibri"/>
        <family val="2"/>
        <scheme val="minor"/>
      </rPr>
      <t xml:space="preserve">, special values that are assigned to specific fields are shown as </t>
    </r>
    <r>
      <rPr>
        <b/>
        <i/>
        <sz val="10"/>
        <color theme="1"/>
        <rFont val="Calibri"/>
        <family val="2"/>
        <scheme val="minor"/>
      </rPr>
      <t>bold-italic</t>
    </r>
    <r>
      <rPr>
        <sz val="10"/>
        <color theme="1"/>
        <rFont val="Calibri"/>
        <family val="2"/>
        <scheme val="minor"/>
      </rPr>
      <t>.   The Chair believes that this procedure supports the resolution of the received comments while considering inputs and opinions from participants.  The process will periodical produce updated drafts of the report based on the  agreed resolutions.  The process is deliberate and may be iterative.</t>
    </r>
  </si>
  <si>
    <r>
      <t xml:space="preserve">4) The </t>
    </r>
    <r>
      <rPr>
        <b/>
        <sz val="11"/>
        <rFont val="Calibri"/>
        <family val="2"/>
        <scheme val="minor"/>
      </rPr>
      <t>Assignee</t>
    </r>
    <r>
      <rPr>
        <sz val="11"/>
        <rFont val="Calibri"/>
        <family val="2"/>
        <scheme val="minor"/>
      </rPr>
      <t xml:space="preserve"> after generating comment resolution(s) (using the process: Steps 1-4 above) for all or some of their assigned comments shall send their working version of this document to the Chair via email: jslevy@IEEE.org.  The Chair will then update this document and post it to Mentor and arrange for discussion of the proposed resolutions.</t>
    </r>
  </si>
  <si>
    <r>
      <rPr>
        <sz val="11"/>
        <rFont val="Calibri"/>
        <family val="2"/>
        <scheme val="minor"/>
      </rPr>
      <t>5)</t>
    </r>
    <r>
      <rPr>
        <sz val="11"/>
        <color theme="5" tint="-0.249977111117893"/>
        <rFont val="Calibri"/>
        <family val="2"/>
        <scheme val="minor"/>
      </rPr>
      <t xml:space="preserve"> </t>
    </r>
    <r>
      <rPr>
        <sz val="11"/>
        <color theme="1"/>
        <rFont val="Calibri"/>
        <family val="2"/>
        <scheme val="minor"/>
      </rPr>
      <t xml:space="preserve">The </t>
    </r>
    <r>
      <rPr>
        <b/>
        <sz val="11"/>
        <color theme="1"/>
        <rFont val="Calibri"/>
        <family val="2"/>
        <scheme val="minor"/>
      </rPr>
      <t>Assignee</t>
    </r>
    <r>
      <rPr>
        <sz val="11"/>
        <color theme="1"/>
        <rFont val="Calibri"/>
        <family val="2"/>
        <scheme val="minor"/>
      </rPr>
      <t xml:space="preserve"> or their designee shall present their proposed resolution to the AANI SC as organized by the Chair and/or the agenda (by email to the AANI reflector, at a teleconference, or at a meeting).  </t>
    </r>
  </si>
  <si>
    <r>
      <t xml:space="preserve">10) Periodically throughout this process </t>
    </r>
    <r>
      <rPr>
        <b/>
        <sz val="11"/>
        <color theme="1"/>
        <rFont val="Calibri"/>
        <family val="2"/>
        <scheme val="minor"/>
      </rPr>
      <t>Passed</t>
    </r>
    <r>
      <rPr>
        <sz val="11"/>
        <color theme="1"/>
        <rFont val="Calibri"/>
        <family val="2"/>
        <scheme val="minor"/>
      </rPr>
      <t xml:space="preserve"> resolution will be provided to the </t>
    </r>
    <r>
      <rPr>
        <b/>
        <sz val="11"/>
        <color theme="1"/>
        <rFont val="Calibri"/>
        <family val="2"/>
        <scheme val="minor"/>
      </rPr>
      <t>Editor</t>
    </r>
    <r>
      <rPr>
        <sz val="11"/>
        <color theme="1"/>
        <rFont val="Calibri"/>
        <family val="2"/>
        <scheme val="minor"/>
      </rPr>
      <t xml:space="preserve"> of the Report to implement the agreed resolutions.  The Chair with input from the participants and the Editor will decide when to request an updated version of the Report be posted to Mentor.   </t>
    </r>
  </si>
  <si>
    <t xml:space="preserve"> All comment resolutions should address the comment and proposed resolution provided by the commenter.  For comments that are Revise or Reject the resolution should provide a technical reply to the received comment.  For Revise resolution the proposed resolution should clearly make changes that address the commenter's concerns.  For Reject comments the resolution should clearly state why the comment is rejected.  If a comment does not provide enough technical detail to be actioned and the commenter does not provide additional information, a possible reason for rejection may be: "The commenter fails to identify changes in sufficient detail so that the specific wording of the changes that will satisfy the commenter can be determined.", but this reason should used until some effort has been made to get additional detail from the commenter. </t>
  </si>
  <si>
    <t>Updated with comment assignments at 25 August AANI SC Teleconference. Added Comment Resolution Procedure Tab to this Excel file, which contains some guidance on comment resolution.</t>
  </si>
  <si>
    <r>
      <rPr>
        <sz val="11"/>
        <color theme="5" tint="-0.249977111117893"/>
        <rFont val="Calibri"/>
        <family val="2"/>
        <scheme val="minor"/>
      </rPr>
      <t>Step 3:</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t>
    </r>
    <r>
      <rPr>
        <b/>
        <i/>
        <sz val="11"/>
        <color theme="1"/>
        <rFont val="Calibri"/>
        <family val="2"/>
        <scheme val="minor"/>
      </rPr>
      <t>For Accept</t>
    </r>
    <r>
      <rPr>
        <b/>
        <sz val="11"/>
        <color theme="1"/>
        <rFont val="Calibri"/>
        <family val="2"/>
        <scheme val="minor"/>
      </rPr>
      <t xml:space="preserve">: </t>
    </r>
    <r>
      <rPr>
        <sz val="11"/>
        <color theme="1"/>
        <rFont val="Calibri"/>
        <family val="2"/>
        <scheme val="minor"/>
      </rPr>
      <t xml:space="preserve">copy the commenters resolution to the Proposed Change field (column Q). All entries to the Proposed Change field should start with a date stamp with the date when the entry is made.  e.g. "20-08-25 all proposed changes should be date stamped".  The current proposed change shall be added to beginning of the field and older proposed changes shall not be deleted.
</t>
    </r>
    <r>
      <rPr>
        <b/>
        <i/>
        <sz val="11"/>
        <color theme="1"/>
        <rFont val="Calibri"/>
        <family val="2"/>
        <scheme val="minor"/>
      </rPr>
      <t>For Revise:</t>
    </r>
    <r>
      <rPr>
        <sz val="11"/>
        <color theme="1"/>
        <rFont val="Calibri"/>
        <family val="2"/>
        <scheme val="minor"/>
      </rPr>
      <t xml:space="preserve"> enter their proposed resolution in the Proposed Change field (column Q) , note if the change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resolutions shall be added to the beginning of their field and older notes or resolutions shall not be deleted. All entries to the notes and resolution fields should start with a date stamp with the date the entry is made,  e.g. "20-08-25 all notes and resolutions should be date stamped".
</t>
    </r>
    <r>
      <rPr>
        <b/>
        <i/>
        <sz val="11"/>
        <color theme="1"/>
        <rFont val="Calibri"/>
        <family val="2"/>
        <scheme val="minor"/>
      </rPr>
      <t>For Reject</t>
    </r>
    <r>
      <rPr>
        <b/>
        <sz val="11"/>
        <color theme="1"/>
        <rFont val="Calibri"/>
        <family val="2"/>
        <scheme val="minor"/>
      </rPr>
      <t>:</t>
    </r>
    <r>
      <rPr>
        <sz val="11"/>
        <color theme="1"/>
        <rFont val="Calibri"/>
        <family val="2"/>
        <scheme val="minor"/>
      </rPr>
      <t xml:space="preserve"> the Assignee will enter their proposed reason for rejection in the Proposed Change field (column Q),  note if the proposed reason for rejection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proposals shall be added to the beginning of their field and older notes or resolutions shall not be deleted. All entries to the notes and resolution fields shall start with a date stamp.  e.g. "20-08-25 all notes and resolutions should be date stamped".  </t>
    </r>
    <phoneticPr fontId="37" type="noConversion"/>
  </si>
  <si>
    <t>20-08-25 Insert table of content after revision history before first chapter.</t>
    <phoneticPr fontId="37" type="noConversion"/>
  </si>
  <si>
    <t>Replace definition through "Reference point between PCF and AMF in the 5G core network [8]"</t>
    <phoneticPr fontId="37" type="noConversion"/>
  </si>
  <si>
    <t>20-08-25 Replace definition through "Reference point between PCF and AMF in the 5G core network [8]"</t>
    <phoneticPr fontId="37" type="noConversion"/>
  </si>
  <si>
    <t>Replace Y1 definition through "R1 - Reference point for the IEEE 802.11 PHY and MAC sublayer functions between terminal and access network [18]"</t>
    <phoneticPr fontId="37" type="noConversion"/>
  </si>
  <si>
    <t>20-08-25 Replace Y1 definition through "R1 - Reference point for the IEEE 802.11 PHY and MAC sublayer functions between terminal and access network [18]"</t>
    <phoneticPr fontId="37" type="noConversion"/>
  </si>
  <si>
    <t>Replace definition through "Reference point between the untrusted non-3 GPP access and the N3IWF [8]"</t>
    <phoneticPr fontId="37" type="noConversion"/>
  </si>
  <si>
    <t>20-08-25 Replace definition through "Reference point between the untrusted non-3 GPP access and the N3IWF [8]"</t>
    <phoneticPr fontId="37" type="noConversion"/>
  </si>
  <si>
    <t>Replace Y3 definition through "R8 - Reference point for control and management signaling between terminal and access network [18]"</t>
    <phoneticPr fontId="37" type="noConversion"/>
  </si>
  <si>
    <t>20-08-25 Replace Y3 definition through "R8 - Reference point for control and management signaling between terminal and access network [18]"</t>
    <phoneticPr fontId="37" type="noConversion"/>
  </si>
  <si>
    <t>Remove definition of Y4.</t>
    <phoneticPr fontId="37" type="noConversion"/>
  </si>
  <si>
    <t>Replace definition through "Reference point between UE and N3IWF in the 5G system [8]"</t>
    <phoneticPr fontId="37" type="noConversion"/>
  </si>
  <si>
    <t>20-08-25 Replace definition through "Reference point between UE and N3IWF in the 5G system [8]"</t>
    <phoneticPr fontId="37" type="noConversion"/>
  </si>
  <si>
    <t>Remove definition of STA as STA is well defined through 802.11</t>
    <phoneticPr fontId="37" type="noConversion"/>
  </si>
  <si>
    <t>20-08-25 Remove definition of STA as STA is well defined through 802.11</t>
    <phoneticPr fontId="37" type="noConversion"/>
  </si>
  <si>
    <t>Change 'core network' to 'system'.</t>
    <phoneticPr fontId="37" type="noConversion"/>
  </si>
  <si>
    <t>20-08-25 Change 'core network' to 'system'.</t>
    <phoneticPr fontId="37" type="noConversion"/>
  </si>
  <si>
    <t>Modify the scope to state that there are two terminals types: 1) a UE and a STA, 2) a STA</t>
    <phoneticPr fontId="37" type="noConversion"/>
  </si>
  <si>
    <t>20-08-25 Modify the scope to state that there are two terminals types: 1) a UE and a STA, 2) a STA</t>
    <phoneticPr fontId="37" type="noConversion"/>
  </si>
  <si>
    <t>First sentence to read""This report considers two types of interworking reference models: a tightly coupled model and loosely coupled model. The necessary functionalities and specific procedures that allow WLAN access networks to interwork with 3GPP 5G network are discussed."</t>
    <phoneticPr fontId="37" type="noConversion"/>
  </si>
  <si>
    <t>20-08-25 First sentence to read""This report considers two types of interworking reference models: a tightly coupled model and loosely coupled model. The necessary functionalities and specific procedures that allow WLAN access networks to interwork with 3GPP 5G network are discussed."</t>
    <phoneticPr fontId="37" type="noConversion"/>
  </si>
  <si>
    <t>Replace "an" with "a"</t>
    <phoneticPr fontId="37" type="noConversion"/>
  </si>
  <si>
    <t>20-08-25 Replace "an" with "a"</t>
    <phoneticPr fontId="37" type="noConversion"/>
  </si>
  <si>
    <t>add "a" before "server"</t>
    <phoneticPr fontId="37" type="noConversion"/>
  </si>
  <si>
    <t>Reword as "3GPP access network and 5G core network are defined in 3GPP specification [need a cite here] and the WLAN access network is defined in the IEEE 802 network reference model of IEEE 802.1CF-2019 [18]"</t>
    <phoneticPr fontId="37" type="noConversion"/>
  </si>
  <si>
    <t>20-08-25 Reword as "3GPP access network and 5G core network are defined in 3GPP specification [need a cite here] and the WLAN access network is defined in the IEEE 802 network reference model of IEEE 802.1CF-2019 [18]"</t>
    <phoneticPr fontId="37" type="noConversion"/>
  </si>
  <si>
    <t>Change sentence to 'This report covers architectural models, necessary functionalities, and specifc procedures that allow WLAN access to interwork with 3GPP 5G core network services. Various interworking models are considered for both the trusted as well as untrusted case as defined in TS 23.501 comprising integrated or stand-alone implementations of WLAN and 3GPP 5G access networks and terminals.</t>
    <phoneticPr fontId="37" type="noConversion"/>
  </si>
  <si>
    <t>Adopt 'Terminal' as identifier for the whole box containing terminal part of 3GPP and/or IEEE 802.11; Put 'Terminal' label below rectangle in Fig 1 comprising UE and STA boxes, and adapt sentence to 'The interworking reference model consists of terminal with WLAN STA and 3GPP 5G UE functionalities, access network connecting terminals through 5G and WLAN to the 3GPP 5G core network that connects to the services of the data network as shown in Figure 1.</t>
    <phoneticPr fontId="37" type="noConversion"/>
  </si>
  <si>
    <t>20-08-25 Adopt 'Terminal' as identifier for the whole box containing terminal part of 3GPP and/or IEEE 802.11; Put 'Terminal' label below rectangle in Fig 1 comprising UE and STA boxes, and adapt sentence to 'The interworking reference model consists of terminal with WLAN STA and 3GPP 5G UE functionalities, access network connecting terminals through 5G and WLAN to the 3GPP 5G core network that connects to the services of the data network as shown in Figure 1.</t>
    <phoneticPr fontId="37" type="noConversion"/>
  </si>
  <si>
    <t>Remove sentence 'Two access networks are ...' and rephrase following sentence to "3GPP 5G access network and core network are defined in 3GPP specifications, and the WLAN access network considered in this report follows the recommendations provided in IEEE 802.1CF-2019 [18].</t>
    <phoneticPr fontId="37" type="noConversion"/>
  </si>
  <si>
    <t>20-08-25 Remove sentence 'Two access networks are ...' and rephrase following sentence to "3GPP 5G access network and core network are defined in 3GPP specifications, and the WLAN access network considered in this report follows the recommendations provided in IEEE 802.1CF-2019 [18].</t>
    <phoneticPr fontId="37" type="noConversion"/>
  </si>
  <si>
    <t>Amend headline to "5GS - WLAN interworking reference model"</t>
    <phoneticPr fontId="37" type="noConversion"/>
  </si>
  <si>
    <t>20-08-25Amend headline to "5GS - WLAN interworking reference model"</t>
    <phoneticPr fontId="37" type="noConversion"/>
  </si>
  <si>
    <t>Change the text to read "The loosely coupled interworking type assumes that 3GPP and WLAN access networks operate independently and may be either co-located or be separate."</t>
    <phoneticPr fontId="37" type="noConversion"/>
  </si>
  <si>
    <t>20-08-25Change the text to read "The loosely coupled interworking type assumes that 3GPP and WLAN access networks operate independently and may be either co-located or be separate."</t>
    <phoneticPr fontId="37" type="noConversion"/>
  </si>
  <si>
    <t>Change the text to read "RAN level (layer 2) interworking and CN level (layer 3 and above) interworking [2-4]."</t>
    <phoneticPr fontId="37" type="noConversion"/>
  </si>
  <si>
    <t>20-08-25Change the text to read "RAN level (layer 2) interworking and CN level (layer 3 and above) interworking [2-4]."</t>
    <phoneticPr fontId="37" type="noConversion"/>
  </si>
  <si>
    <t>20-08-25Add "the" before terminal</t>
    <phoneticPr fontId="37" type="noConversion"/>
  </si>
  <si>
    <t>"..are combined together and connect to the 3GPP core network thus allowing a co-located  3GPP Access Network and a WLAN Access..."</t>
    <phoneticPr fontId="37" type="noConversion"/>
  </si>
  <si>
    <t xml:space="preserve"> </t>
    <phoneticPr fontId="37" type="noConversion"/>
  </si>
  <si>
    <t>"an architecture design perspective"</t>
    <phoneticPr fontId="37" type="noConversion"/>
  </si>
  <si>
    <t>20-08-25"an architecture design perspective"</t>
    <phoneticPr fontId="37" type="noConversion"/>
  </si>
  <si>
    <t>"belongs to the tightly coupled interworking model"</t>
    <phoneticPr fontId="37" type="noConversion"/>
  </si>
  <si>
    <t>"belongs to the loosely coupled interworking model</t>
    <phoneticPr fontId="37" type="noConversion"/>
  </si>
  <si>
    <t>"belongs to the loosely coupled interworking model</t>
    <phoneticPr fontId="37" type="noConversion"/>
  </si>
  <si>
    <t>20-08-25"belongs to the loosely coupled interworking model</t>
    <phoneticPr fontId="37" type="noConversion"/>
  </si>
  <si>
    <t>20-08-25 "belongs to the tightly coupled interworking model"</t>
    <phoneticPr fontId="37" type="noConversion"/>
  </si>
  <si>
    <t>add a line between 3GPP Access and WLAN Access</t>
    <phoneticPr fontId="37" type="noConversion"/>
  </si>
  <si>
    <t>20-08-25 add a line between 3GPP Access and WLAN Access</t>
    <phoneticPr fontId="37" type="noConversion"/>
  </si>
  <si>
    <t>20-08-25 "belongs to the loosely coupled interworking model"</t>
    <phoneticPr fontId="37" type="noConversion"/>
  </si>
  <si>
    <t>Remove notation of tightly coupled vs. loosely coupled from the report. Introduce therefore the trusted and untrusted concepts as defined by 3GPP in TS 23.501. Change 'tighly coupled' to 'trusted' and 'loosely coupled' to 'untrusted' throughout the whole section 3.1</t>
    <phoneticPr fontId="37" type="noConversion"/>
  </si>
  <si>
    <t>Add a box labeled 'TNGF' in the 3GPP 5G core network cloud.</t>
    <phoneticPr fontId="37" type="noConversion"/>
  </si>
  <si>
    <t>20-08-25Add a box labeled 'TNGF' in the 3GPP 5G core network cloud.</t>
    <phoneticPr fontId="37" type="noConversion"/>
  </si>
  <si>
    <t>Remove sentence starting '3GPP LTE-based...'.</t>
    <phoneticPr fontId="37" type="noConversion"/>
  </si>
  <si>
    <t>Clarify what the access methods are for a UE terminal type. Sometimes it appears to be only 3GPP access and then at other times 3GPP and WLAN access.  I think there are two  terminal types, in this report: 1) a UE and a STA 2) a STA.</t>
    <phoneticPr fontId="37" type="noConversion"/>
  </si>
  <si>
    <t>20-08-25Clarify what the access methods are for a UE terminal type. Sometimes it appears to be only 3GPP access and then at other times 3GPP and WLAN access.  I think there are two  terminal types, in this report: 1) a UE and a STA 2) a STA.</t>
    <phoneticPr fontId="37" type="noConversion"/>
  </si>
  <si>
    <t>20-08-25"...terminal control (TEC), and WLAN.."</t>
    <phoneticPr fontId="37" type="noConversion"/>
  </si>
  <si>
    <t>"...terminal control (TEC), and WLAN.."</t>
    <phoneticPr fontId="37" type="noConversion"/>
  </si>
  <si>
    <t>"...UE and 3GPP access network. The 5G core network and..."</t>
    <phoneticPr fontId="37" type="noConversion"/>
  </si>
  <si>
    <t>20-08-25"...terminal control (TEC), and WLAN..""...UE and 3GPP access network. The 5G core network and..."</t>
    <phoneticPr fontId="37" type="noConversion"/>
  </si>
  <si>
    <t>"For WLAN to 3GPP core network interworking, 3GPP NWu interface signaling shall be processed in the WLAN domain and N1 signaling is transparently forwarded in the WLAN domain."</t>
    <phoneticPr fontId="37" type="noConversion"/>
  </si>
  <si>
    <t>20-08-25"For WLAN to 3GPP core network interworking, 3GPP NWu interface signaling shall be processed in the WLAN domain and N1 signaling is transparently forwarded in the WLAN domain."</t>
    <phoneticPr fontId="37" type="noConversion"/>
  </si>
  <si>
    <t>"signaling procedures between the UE and the 3GPP core network to support the Authentication an Mobility Function"</t>
    <phoneticPr fontId="37" type="noConversion"/>
  </si>
  <si>
    <t>20-08-25"signaling procedures between the UE and the 3GPP core network to support the Authentication an Mobility Function"</t>
    <phoneticPr fontId="37" type="noConversion"/>
  </si>
  <si>
    <t>"...and they are provided in both the STA and the WLAN access network</t>
    <phoneticPr fontId="37" type="noConversion"/>
  </si>
  <si>
    <t>20-08-25"...and they are provided in both the STA and the WLAN access network</t>
    <phoneticPr fontId="37" type="noConversion"/>
  </si>
  <si>
    <t>"..between the UE and N3IWF of the 3GPP..."</t>
    <phoneticPr fontId="37" type="noConversion"/>
  </si>
  <si>
    <t>20-08-25"..between the UE and N3IWF of the 3GPP..."</t>
    <phoneticPr fontId="37" type="noConversion"/>
  </si>
  <si>
    <t>"In the WLAN domain"</t>
    <phoneticPr fontId="37" type="noConversion"/>
  </si>
  <si>
    <t>20-08-25"In the WLAN domain"</t>
    <phoneticPr fontId="37" type="noConversion"/>
  </si>
  <si>
    <t>should clarify the definition of QoS management</t>
    <phoneticPr fontId="37" type="noConversion"/>
  </si>
  <si>
    <t>20-08-25should clarify the definition of QoS management</t>
    <phoneticPr fontId="37" type="noConversion"/>
  </si>
  <si>
    <t>Replace '3GPP' through '3GPP 5GS' throughout the text, where applicable.</t>
    <phoneticPr fontId="37" type="noConversion"/>
  </si>
  <si>
    <t>20-08-25Replace '3GPP' through '3GPP 5GS' throughout the text, where applicable.</t>
    <phoneticPr fontId="37" type="noConversion"/>
  </si>
  <si>
    <t>Replace Y1 through R1, and Y3 through R8, respectively in text and figure; Remove Y4 wherever it occurs; In Fig 4, raw box for WLAN Access Network and terminate Y2 at that box. Remove sentences starting with 'In addition...' and 'In Figure 4...'; Rephrase sentence in line 27 to 'The reference points of the 5GS are defined in [8].'</t>
    <phoneticPr fontId="37" type="noConversion"/>
  </si>
  <si>
    <t>20-08-25Replace Y1 through R1, and Y3 through R8, respectively in text and figure; Remove Y4 wherever it occurs; In Fig 4, raw box for WLAN Access Network and terminate Y2 at that box. Remove sentences starting with 'In addition...' and 'In Figure 4...'; Rephrase sentence in line 27 to 'The reference points of the 5GS are defined in [8].'</t>
    <phoneticPr fontId="37" type="noConversion"/>
  </si>
  <si>
    <t>20-08-25Amend figure caption in line 33 to 'Untrusted WLAN interworking reference model ...'; Add a new figure 5 copying figure 4 with the new caption 'Figure 5: Trusted WLAN interworking reference model with 5G core network' and change in the copied figure N3IWF to TNGF, NWu to Nwt, and Y2 to Ta.</t>
    <phoneticPr fontId="37" type="noConversion"/>
  </si>
  <si>
    <t>Replace "In this clause, except subclause 4.4, the terminal device is assumed to  be the STA type to figure out the new functionalities to interwork with 5G core network in WLAN domain." with  "Except for subclause 4.4, the terminal device is assumed to  be the STA type."</t>
    <phoneticPr fontId="37" type="noConversion"/>
  </si>
  <si>
    <t>20-08-25Replace "In this clause, except subclause 4.4, the terminal device is assumed to  be the STA type to figure out the new functionalities to interwork with 5G core network in WLAN domain." with  "Except for subclause 4.4, the terminal device is assumed to  be the STA type."</t>
    <phoneticPr fontId="37" type="noConversion"/>
  </si>
  <si>
    <t>"To support ATSSS function and QoS management, the STA and WLAN access network require.."</t>
    <phoneticPr fontId="37" type="noConversion"/>
  </si>
  <si>
    <t>20-08-25"To support ATSSS function and QoS management, the STA and WLAN access network require.."</t>
    <phoneticPr fontId="37" type="noConversion"/>
  </si>
  <si>
    <t>Amend headline to "5GS - WLAN interworking functions and procedures"</t>
    <phoneticPr fontId="37" type="noConversion"/>
  </si>
  <si>
    <t>20-08-25 Amend headline to "5GS - WLAN interworking functions and procedures"</t>
    <phoneticPr fontId="37" type="noConversion"/>
  </si>
  <si>
    <t>"The STA TEI monitors the WLAN access network usage..."</t>
    <phoneticPr fontId="37" type="noConversion"/>
  </si>
  <si>
    <t>20-08-25 "The STA TEI monitors the WLAN access network usage..."</t>
    <phoneticPr fontId="37" type="noConversion"/>
  </si>
  <si>
    <t>20-08-25Remove clause 4.1 (and related text in clause 4 introduction)</t>
    <phoneticPr fontId="37" type="noConversion"/>
  </si>
  <si>
    <t>"The STA shall initially support registration and authentication to establish a connection between the STA and..."</t>
    <phoneticPr fontId="37" type="noConversion"/>
  </si>
  <si>
    <t>20-08-25"The STA shall initially support registration and authentication to establish a connection between the STA and..."</t>
    <phoneticPr fontId="37" type="noConversion"/>
  </si>
  <si>
    <t>20-08-25Change "Registration and authentication between STA and N3IWF shall have specific functional requirements to interwork with 3GPP 5G core network" to "Association and authentication services provided by the IEEE 802.11 DS allow the N3IWF to perform the required registration and authentication of individual IEEE 802.11 STAs within an ESS.</t>
    <phoneticPr fontId="37" type="noConversion"/>
  </si>
  <si>
    <t>"..shall have the following specific functional requirements to interwork with the 3GPP 5G core network:</t>
    <phoneticPr fontId="37" type="noConversion"/>
  </si>
  <si>
    <t>20-08-25"..shall have the following specific functional requirements to interwork with the 3GPP 5G core network:</t>
    <phoneticPr fontId="37" type="noConversion"/>
  </si>
  <si>
    <t>20-08-25Change "Y2 interface is PHY/MAC data communication protocol between ANC of WLAN access network and N3IWF of 3GPP 5G core network. Y2 follows IEEE 802.3 standard." to "Y2 interface is an IEEE 802.11 Distribution System that connects an ANC incorporated in an Access Point Portal or Mesh Gate to a N3IWF, and provides the following services in addition to those provided by the IEEE 802.11 DS:"</t>
    <phoneticPr fontId="37" type="noConversion"/>
  </si>
  <si>
    <t>20-08-25"The Y2 interface is the PHY/MAC data communication protocol between the ANC of the WLAN access network and  N3IWF of the 3GPP 5G core network. Y2 follows IEEE 802.3 standard</t>
    <phoneticPr fontId="37" type="noConversion"/>
  </si>
  <si>
    <t>Remove bullet item Y2 interface together with Fig 6</t>
    <phoneticPr fontId="37" type="noConversion"/>
  </si>
  <si>
    <t>20-08-25" The NWu interface is an IP based communication protocol between the STA of the WLAN access network and  N3IWF of the 3GPP 5G core network. In order to establish a secured data channel, IKEv2 authorization protocol and EAP-5G protocol is applied.</t>
    <phoneticPr fontId="37" type="noConversion"/>
  </si>
  <si>
    <t>20-08-25"The N1 interface is a secure IP communication protocol between the STA of the WLAN access network and the AMF of the 3GPP 5G core network that provides NAS signaling."</t>
    <phoneticPr fontId="37" type="noConversion"/>
  </si>
  <si>
    <t>20-08-25Make the line for message "IKE-SA-INIT Request/Response" between STA and N3IWF.</t>
    <phoneticPr fontId="37" type="noConversion"/>
  </si>
  <si>
    <t>20-08-25Remove the bracket in WLAN Access Network for the message after "IKE-SA-INIT Request/Response".</t>
    <phoneticPr fontId="37" type="noConversion"/>
  </si>
  <si>
    <t>20-08-25"STA and N3IWF shall have the following specific functional requirements to interwork with the 3GPP 5G core network:"</t>
    <phoneticPr fontId="37" type="noConversion"/>
  </si>
  <si>
    <t>Add "the" in front of "WLAN" ( lines 13 and 14)</t>
    <phoneticPr fontId="37" type="noConversion"/>
  </si>
  <si>
    <t>20-08-25Add "the" in front of "WLAN" ( lines 13 and 14)</t>
    <phoneticPr fontId="37" type="noConversion"/>
  </si>
  <si>
    <t>"..over the WLAN access channel and/or the 3GPP access channel using the ATSSS function."</t>
    <phoneticPr fontId="37" type="noConversion"/>
  </si>
  <si>
    <t>20-08-25"..over the WLAN access channel and/or the 3GPP access channel using the ATSSS function."</t>
    <phoneticPr fontId="37" type="noConversion"/>
  </si>
  <si>
    <t>Change the text to read "e.g. non-AP STA to AP and AP to non-AP STA".</t>
    <phoneticPr fontId="37" type="noConversion"/>
  </si>
  <si>
    <t>20-08-25Change the text to read "e.g. non-AP STA to AP and AP to non-AP STA".</t>
    <phoneticPr fontId="37" type="noConversion"/>
  </si>
  <si>
    <t>Remove the sentence "The following table is applicable to two directions".</t>
    <phoneticPr fontId="37" type="noConversion"/>
  </si>
  <si>
    <t>20-08-25Remove the sentence "The following table is applicable to two directions".</t>
    <phoneticPr fontId="37" type="noConversion"/>
  </si>
  <si>
    <t>20-08-25"It is necessary that the GPR flows are supported by the WLAN in both diirections, STA to AP and AP to STA."</t>
    <phoneticPr fontId="37" type="noConversion"/>
  </si>
  <si>
    <t>"It is necessary that the GPR flows are supported by the WLAN in both diirections, STA to AP and AP to STA."</t>
    <phoneticPr fontId="37" type="noConversion"/>
  </si>
  <si>
    <t>20-08-25for supporting ATSSS which handles ~</t>
    <phoneticPr fontId="37" type="noConversion"/>
  </si>
  <si>
    <t>20-08-25Move current text of page 13 line 6 - page 14 line 3 to a new first level clause 5 with the title '3GPP 5GS QoS model'</t>
    <phoneticPr fontId="37" type="noConversion"/>
  </si>
  <si>
    <t>20-08-25"The QoS management functions need to cover the QoS mapping and the scheduling algorithm as well as the TEC of the STA." ????</t>
    <phoneticPr fontId="37" type="noConversion"/>
  </si>
  <si>
    <t>"EDCA provides...."</t>
    <phoneticPr fontId="37" type="noConversion"/>
  </si>
  <si>
    <t>20-08-25"EDCA provides...."</t>
    <phoneticPr fontId="37" type="noConversion"/>
  </si>
  <si>
    <t>20-08-25"The PHY and MAC specifications are important factors to meet the required QoS performance"</t>
    <phoneticPr fontId="37" type="noConversion"/>
  </si>
  <si>
    <t>20-08-25"According to access categories, the contention window size and the arbitration inter-frame space (AIFS) are variable so as to meet the required quality of service."</t>
    <phoneticPr fontId="37" type="noConversion"/>
  </si>
  <si>
    <t>20-08-25" 3GPP has a more characterized QoS management so as to support ..."</t>
    <phoneticPr fontId="37" type="noConversion"/>
  </si>
  <si>
    <t>20-08-25Move text into clause 'Gap analysis' into line 2 of page 17, where the content fit.</t>
    <phoneticPr fontId="37" type="noConversion"/>
  </si>
  <si>
    <t>20-08-25The IETF specification higher layer control and protocols, modified for interworking, can be used for interworking with the 3GPP 5G core network, IKEv2, EAP-5G,  IPsec and GRE protocol.  These protocols can be implemented in the TEC of the STA and the ANC of the WLAN access.</t>
    <phoneticPr fontId="37" type="noConversion"/>
  </si>
  <si>
    <t>20-08-25"WLAN QoS management, EDCA, and in particular HCCA,  should be adapted to support fine granularity of QoS levels."</t>
    <phoneticPr fontId="37" type="noConversion"/>
  </si>
  <si>
    <t>20-08-25"the 3GPP specification".</t>
    <phoneticPr fontId="37" type="noConversion"/>
  </si>
  <si>
    <t>Remove the text.</t>
    <phoneticPr fontId="37" type="noConversion"/>
  </si>
  <si>
    <t>Remove text on page 16 line 6 - 41.</t>
    <phoneticPr fontId="37" type="noConversion"/>
  </si>
  <si>
    <t>" The STA TEC and the WAN ANC should process QoS management according to QoS profile  provided bythe 3GPP 5G core network."</t>
    <phoneticPr fontId="37" type="noConversion"/>
  </si>
  <si>
    <t>20-08-25" The STA TEC and the WAN ANC should process QoS management according to QoS profile  provided bythe 3GPP 5G core network."</t>
    <phoneticPr fontId="37" type="noConversion"/>
  </si>
  <si>
    <t>"The QoS flow is then mapped to the AN resources for the assigned QFI."</t>
    <phoneticPr fontId="37" type="noConversion"/>
  </si>
  <si>
    <t>20-08-25"The QoS flow is then mapped to the AN resources for the assigned QFI."</t>
    <phoneticPr fontId="37" type="noConversion"/>
  </si>
  <si>
    <t>Move text starting at line 21 and figure 11 to the newly created top level clause '3GPP 5GS QoS model'.</t>
    <phoneticPr fontId="37" type="noConversion"/>
  </si>
  <si>
    <t>20-08-25Move text starting at line 21 and figure 11 to the newly created top level clause '3GPP 5GS QoS model'.</t>
    <phoneticPr fontId="37" type="noConversion"/>
  </si>
  <si>
    <t>Replace "WLAN AN" with "WLAN access" in Figure 14.</t>
    <phoneticPr fontId="37" type="noConversion"/>
  </si>
  <si>
    <t>20-08-25Replace "WLAN AN" with "WLAN access" in Figure 14.</t>
    <phoneticPr fontId="37" type="noConversion"/>
  </si>
  <si>
    <t>"It is reported that transmission time scheduling can guarantee low packet latency and that Hybrid ARQ supports PER improvement. To support GBR, Data rate and bandwidth control is required."</t>
    <phoneticPr fontId="37" type="noConversion"/>
  </si>
  <si>
    <t>20-08-25"It is reported that transmission time scheduling can guarantee low packet latency and that Hybrid ARQ supports PER improvement. To support GBR, Data rate and bandwidth control is required."</t>
    <phoneticPr fontId="37" type="noConversion"/>
  </si>
  <si>
    <t>Remove text on page 19 line 7 until the end of figure 15 on page 20. Removed content should be put into a new section 'Potential future topics' after current 5.2 Technical recommendations.</t>
    <phoneticPr fontId="37" type="noConversion"/>
  </si>
  <si>
    <t>20-08-25Remove text on page 19 line 7 until the end of figure 15 on page 20. Removed content should be put into a new section 'Potential future topics' after current 5.2 Technical recommendations.</t>
    <phoneticPr fontId="37" type="noConversion"/>
  </si>
  <si>
    <t>The following 802.11 services and facilities should be enhanced:
Active scanning facility
Association
Authentication
QoS facility</t>
    <phoneticPr fontId="37" type="noConversion"/>
  </si>
  <si>
    <t>802.11ax, as implemented, cannot support 3GPP service QoS, and improved version (11be EHT, 11bd NGV)  should consider MAC enhancements to support the service requirements</t>
    <phoneticPr fontId="37" type="noConversion"/>
  </si>
  <si>
    <t>20-08-25802.11ax, as implemented, cannot support 3GPP service QoS, and improved version (11be EHT, 11bd NGV)  should consider MAC enhancements to support the service requirements</t>
    <phoneticPr fontId="37" type="noConversion"/>
  </si>
  <si>
    <t>"...terminal types will have an impact on interworking system design..."</t>
    <phoneticPr fontId="37" type="noConversion"/>
  </si>
  <si>
    <t>20-08-25"...terminal types will have an impact on interworking system design..."</t>
    <phoneticPr fontId="37" type="noConversion"/>
  </si>
  <si>
    <t>"For example, the terminal STA type should support both data and control functions to  interwork with the 5G core network. The terminal UE will support all the control functions to interwork with the 5G core network and the WLAN access function of the UE can be used for radio data forwarding."</t>
    <phoneticPr fontId="37" type="noConversion"/>
  </si>
  <si>
    <t>20-08-25"For example, the terminal STA type should support both data and control functions to  interwork with the 5G core network. The terminal UE will support all the control functions to interwork with the 5G core network and the WLAN access function of the UE can be used for radio data forwarding."</t>
    <phoneticPr fontId="37" type="noConversion"/>
  </si>
  <si>
    <t>"For TSN applications, the WLAN domain needs to consider the following requirements:"</t>
    <phoneticPr fontId="37" type="noConversion"/>
  </si>
  <si>
    <t>20-08-25"For TSN applications, the WLAN domain needs to consider the following requirements:"</t>
    <phoneticPr fontId="37" type="noConversion"/>
  </si>
  <si>
    <t>Remove p20 line 11-14, line 19-29, and move p20 line 44-46 to the end of new clause 'Potential future topics'.</t>
    <phoneticPr fontId="37" type="noConversion"/>
  </si>
  <si>
    <t>20-08-25Remove p20 line 11-14, line 19-29, and move p20 line 44-46 to the end of new clause 'Potential future topics'.</t>
    <phoneticPr fontId="37" type="noConversion"/>
  </si>
  <si>
    <t>Change references to "WLAN" to "IEEE 802.11" to make the conclusion more specific and direct.</t>
    <phoneticPr fontId="37" type="noConversion"/>
  </si>
  <si>
    <t>20-08-25Change references to "WLAN" to "IEEE 802.11" to make the conclusion more specific and direct.</t>
    <phoneticPr fontId="37" type="noConversion"/>
  </si>
  <si>
    <t>WLAN can support interworking with the 3GPP 5G network and is able to support the high data rate required to meet  the performance of the 5G network vision in the low mobility scenario. The new functional entities and signaling procedures have been identified:"</t>
    <phoneticPr fontId="37" type="noConversion"/>
  </si>
  <si>
    <t>20-08-25"WLAN can support interworking with the 3GPP 5G network and is able to support the high data rate required to meet  the performance of the 5G network vision in the low mobility scenario. The new functional entities and signaling procedures have been identified:"</t>
    <phoneticPr fontId="37" type="noConversion"/>
  </si>
  <si>
    <t>"The new interfaces Y3 and Y4 are defined "</t>
    <phoneticPr fontId="37" type="noConversion"/>
  </si>
  <si>
    <t>20-08-25"The new interfaces Y3 and Y4 are defined "</t>
    <phoneticPr fontId="37" type="noConversion"/>
  </si>
  <si>
    <t>20-08-25 Change sentence to 'This report covers architectural models, necessary functionalities, and specifc procedures that allow WLAN access to interwork with 3GPP 5G core network services. Various interworking models are considered for both the trusted as well as untrusted case as defined in TS 23.501 comprising integrated or stand-alone implementations of WLAN and 3GPP 5G access networks and terminals.</t>
    <phoneticPr fontId="37" type="noConversion"/>
  </si>
  <si>
    <t>20-08-25 "..are combined together and connect to the 3GPP core network thus allowing a co-located  3GPP Access Network and a WLAN Access..."</t>
    <phoneticPr fontId="37" type="noConversion"/>
  </si>
  <si>
    <t>Remove the terms "trusted" and "untrusted" from the text.</t>
    <phoneticPr fontId="37" type="noConversion"/>
  </si>
  <si>
    <t>"...same QoS treatment as the 5G access network"</t>
    <phoneticPr fontId="37" type="noConversion"/>
  </si>
  <si>
    <t>20-08-25"...same QoS treatment as the 5G access network"</t>
    <phoneticPr fontId="37" type="noConversion"/>
  </si>
  <si>
    <t>20-08-25"The current technologies to provide QoS management are EDCA, a contention based access scheme, and HCCA, a controlled access based scheme".  Two very different schemes.</t>
    <phoneticPr fontId="37" type="noConversion"/>
  </si>
  <si>
    <t>Move text into clause 'Gap analysis' into line 2 of page 17, where the content fit.</t>
    <phoneticPr fontId="37" type="noConversion"/>
  </si>
  <si>
    <t>20-08-25"EDCA cannot guarantee any kind of GBR QoS service. HCCA does support a much higher level of QoS and IEEE 802.11 does include mechanisms that can be used to improve the QoS performance.  Meeting the QoS requirements of low latency and high reliability for GBR and delay critical GBR types may require the implementation of features that are not presently generally supported."</t>
    <phoneticPr fontId="37" type="noConversion"/>
  </si>
  <si>
    <t>20-08-25The following 802.11 services and facilities should be enhanced:
Active scanning facility
Association
Authentication
QoS facility</t>
    <phoneticPr fontId="37" type="noConversion"/>
  </si>
  <si>
    <t xml:space="preserve">20-08-31 WLAN access networks to interwork with 3GPP 5G core network services are discussed for both the trusted as well as untrusted case as defined in TS 23.501 comprising integrated or stand-alone implementations of WLAN and 3GPP 5G access networks and terminals. </t>
    <phoneticPr fontId="37" type="noConversion"/>
  </si>
  <si>
    <t>8, 92</t>
    <phoneticPr fontId="37" type="noConversion"/>
  </si>
  <si>
    <t>20-08-31 R3 interface is an IEEE 802.11 Distribution System that connects an ANC incorporated in an Access Point Portal or Mesh Gate to a N3IWF, and provides the following services in addition to those provided by the IEEE 802.11 DS</t>
    <phoneticPr fontId="37" type="noConversion"/>
  </si>
  <si>
    <t>Y2 interface is mapped into R3 according to the WLAN reference model.</t>
    <phoneticPr fontId="37" type="noConversion"/>
  </si>
  <si>
    <t>Trusted or untrusted WLAN interwoking model in loosely coupled interworking type is considered.</t>
    <phoneticPr fontId="37" type="noConversion"/>
  </si>
  <si>
    <t>20-08-31 R9 Reference point for control and management interface between the untrusted non-3GPP access network (e.g. WLAN) and the N3IWF for the transport of NWu traffic which refers 3GPP TS 23.502. This is in the domain of WLAN access network.</t>
    <phoneticPr fontId="37" type="noConversion"/>
  </si>
  <si>
    <t>Y4 interface is mapped into R9 according to the WLAN reference model.</t>
    <phoneticPr fontId="37" type="noConversion"/>
  </si>
  <si>
    <t xml:space="preserve">20-08-31 3GPP 5G core network and a data network as shown in Figure 1.  </t>
    <phoneticPr fontId="37" type="noConversion"/>
  </si>
  <si>
    <t>20-08-31 whether the WLAN  is trusted or untrusted [8].</t>
    <phoneticPr fontId="37" type="noConversion"/>
  </si>
  <si>
    <t xml:space="preserve">20-08-31 we propose R8and R9 interfaces which are control and management interfaces to provide QoS mapping and MAC scheduling. </t>
    <phoneticPr fontId="37" type="noConversion"/>
  </si>
  <si>
    <t>o</t>
    <phoneticPr fontId="37" type="noConversion"/>
  </si>
  <si>
    <t xml:space="preserve">20-08-31 refer to submission </t>
    <phoneticPr fontId="37" type="noConversion"/>
  </si>
  <si>
    <t>Clause 5 5GS QoS management and Clause 6 gap anaysis are updated</t>
    <phoneticPr fontId="37" type="noConversion"/>
  </si>
  <si>
    <t>Replace with  "In QoS management, the current IEEE 802.11-2016 EDCA specification covers four classes: background, best effort, audio and  video. EDCA QoS is managed according to service class, contention window and AIFS value. Thus, WLAN 5 using EDCA can currently support some kind of GBR as well as non-GBR services, but it is  contention based.  HCCA  relies upon TSPECs to allocate controlled access and does have the potential to provide low latency and GBR, but has a low level of implementation.  The 3GPP system specifies QoS profile and characteristics in the following areas:"</t>
    <phoneticPr fontId="37" type="noConversion"/>
  </si>
  <si>
    <t>20-08-25 In QoS management, the current IEEE 802.11-2016 EDCA specification covers four classes: background, best effort, audio and  video. EDCA QoS is managed according to service class, contention window and AIFS value. Thus, WLAN 5 using EDCA can currently support some kind of GBR as well as non-GBR services, but it is  contention based.  HCCA  relies upon TSPECs to allocate controlled access and does have the potential to provide low latency and GBR, but has a low level of implementation.  The 3GPP system specifies QoS profile and characteristics in the following areas.</t>
    <phoneticPr fontId="37" type="noConversion"/>
  </si>
  <si>
    <t>Resolution</t>
    <phoneticPr fontId="37" type="noConversion"/>
  </si>
  <si>
    <t>20-08-31 3GPP cellular system has specified</t>
    <phoneticPr fontId="37" type="noConversion"/>
  </si>
  <si>
    <t>20-08-25 Remove text on page 16 line 6 - 41.</t>
    <phoneticPr fontId="37" type="noConversion"/>
  </si>
  <si>
    <t>20-08-25 Remove the text.</t>
    <phoneticPr fontId="37" type="noConversion"/>
  </si>
  <si>
    <t xml:space="preserve">Updated Resolution Status with proposed resolutions from Hyun Seo OH, via e-mail.  Note these resolutions have not yet been approved by the AANI SC. Also extended the Resolution Status to include a summary of the proposed resolutions types.  </t>
  </si>
  <si>
    <t>completed</t>
    <phoneticPr fontId="37" type="noConversion"/>
  </si>
  <si>
    <t>Hyun Seo OH</t>
    <phoneticPr fontId="37" type="noConversion"/>
  </si>
  <si>
    <t>Updated Resolutions Status, post 802.11 Interim meeting 15 September 2020 motions, and editoral updates, with updated resolutions 2020-09-17.</t>
  </si>
  <si>
    <t xml:space="preserve">20-09-15 Motion#1 passed  </t>
  </si>
  <si>
    <t>20-09-17</t>
  </si>
  <si>
    <t>Straw Poll</t>
  </si>
  <si>
    <t>Motion</t>
  </si>
  <si>
    <t xml:space="preserve">4G term deleted
Text should read: "3GPP cellular system has specified both RAN level (layer 2) interworking and CN level (layer 3 and above) interworking [2-4]." </t>
  </si>
  <si>
    <t>Proposed text: 
However, 3GPP 5G system has allowed WLAN access as a non-3GPP Radio Access Technologies (RAT) that can be directly connected to 5G Core Network (CN) via the N3IWF (Non-3GPP Interworking Function) or the TNGF (Trusted Non-3GPP Gateway Function) depending on whether the WLAN is trusted or untrusted [8].
Also see CID 96 and 98</t>
  </si>
  <si>
    <t>server is changed into data network.
Text changed to read: The interworking reference model consists of terminal part (a UE and a STA), access networks (3GPP and WLAN), 3GPP 5G core network and a data network as shown in Figure 1.</t>
  </si>
  <si>
    <t>Replace Y3 to R8, Y4 to R9
Text to read "We propose R8 and R9 interfaces which are control and management interfaces to provide QoS mapping and MAC scheduling."
Also see CID 91</t>
  </si>
  <si>
    <t xml:space="preserve">20-10-01 SP #1 - yes 8, no 0, abs 2
See: 11-20/1550r1 </t>
  </si>
  <si>
    <t>Table of contents are re-organized in clause 5 and 6
Also see CID 104</t>
  </si>
  <si>
    <t>Clause 5 5GS QoS management and Clause 6 gap anaysis are updated
Test proposal: "In the view of higher layer control and protocol to interwork with 3GPP 5G core network, IKEv2, EAP-5G, IPsec and GRE protocol are referred to IETF specification and modified for interworking. And these protocols can be implemented in the STA TEC and WLAN ANC.
Also see CID 108</t>
  </si>
  <si>
    <t>Clause 5 5GS QoS management and Clause 6 gap anaysis are updated
Text Proposal: "NAS signaling to AMF and packet session control to SMF are referred to 3GPP specification and can be implemented in STA TEC and WLAN ANC. And WLAN QoS management is referred to IEEE 802.11e and should be adapted to support fine granularity of QoS levels."
Also see CID 108</t>
  </si>
  <si>
    <t>SP</t>
  </si>
  <si>
    <t>RFM</t>
  </si>
  <si>
    <t>20-10-06 SP #1 - yes 6, no 1, abs 1</t>
  </si>
  <si>
    <t>20-10-06 SP #2 - yes 7, no 1, abs 0</t>
  </si>
  <si>
    <t>Also See CID 96</t>
  </si>
  <si>
    <t xml:space="preserve">Updated "notes" and "last updated" colunms so that dates are in the standard format: year-month-day format.  Removed the "yes"es from "updated in document" colunm as this colunm should contain the document number containing the changes and no updated document has been provided.  Also added some colunms for resolution status tracking ("Straw Poll" and "Motion").  "Straw Poll" contains the date of the SP and the SP vote.  "Motion" conatins the  date of the motion and status.  No editoral edits have been made to the Straw Polled resolutions as called for durring the 20-10-1 and 20-10-6 AANI Teleconferences - this is an open item.   </t>
  </si>
  <si>
    <t>Motioned</t>
  </si>
  <si>
    <t>M+RFM</t>
  </si>
  <si>
    <t>Open</t>
  </si>
  <si>
    <t>Updated based on motions passed durring the 802.11 November Plenary</t>
  </si>
  <si>
    <t>20-11-04 Motion 2
yes 23, no 0, abs 23 - see 11-20/1550r0</t>
  </si>
  <si>
    <t>20-11-04 Motion 3
yes 21, no 0, abs 23 - see 11-20/1262r5</t>
  </si>
  <si>
    <t>20-11-04 Motion 3
yes 21, no 0, abs 23 - see 11-20/1262r5
Note also in:20-11-04 Motion 2
yes 23, no 0, abs 23 - see 11-20/1550r0</t>
  </si>
  <si>
    <t>20-11-04 Motion 4
yes 18, no 0, abs 0 - see 11-20/1262r5</t>
  </si>
  <si>
    <t>This comment is not relevant within the scope of this report</t>
  </si>
  <si>
    <t>20-11-04 Motion 6
yes 16, no 0, abs 10 - see 11-20-1602r5</t>
  </si>
  <si>
    <t>20-11-04 Motion 5
yes 20, no 0, abs 13, see 11-20/0013r7</t>
  </si>
  <si>
    <t>Text correction as show in 11-20/0013r7</t>
  </si>
  <si>
    <t>doc.: IEEE 802.11-20/1262r7</t>
  </si>
  <si>
    <t>January 2021</t>
  </si>
  <si>
    <t>2021-01-05</t>
  </si>
  <si>
    <t xml:space="preserve">Significant discussion was had during several AANI SC teleconferences and several related contributions were discussed: 11-20/1472r0, 11-20/1376r0 and 11-20/1031r0.  However, no specific text changes to 11-20/0013r5 were proposed. Also note, a motion made to approve 11-20/1376r0 as the baseline for the technical report failed (see minutes: 11-20/1512r1). The comment fails to identify changes in sufficient detail so that the specific wording of the changes that will satisfy the commenter can be determined. </t>
  </si>
  <si>
    <t>pending-no alternate resolution provided</t>
  </si>
  <si>
    <t>Updated based on proposed motions discussed during the 2020-12-15 AANI Teleconference - resolutions for all comments are agreed or proposed pending motion.</t>
  </si>
  <si>
    <t>None</t>
  </si>
  <si>
    <t>11-20/0013r7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</si>
</sst>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d\ h:mm"/>
    <numFmt numFmtId="166" formatCode="mm&quot;월&quot;\ dd&quot;일&quot;"/>
  </numFmts>
  <fonts count="4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
      <sz val="10"/>
      <color indexed="8"/>
      <name val="Arial"/>
      <family val="2"/>
    </font>
    <font>
      <sz val="11"/>
      <color indexed="8"/>
      <name val="Calibri"/>
      <family val="2"/>
    </font>
    <font>
      <b/>
      <sz val="11"/>
      <color rgb="FFFFFFFF"/>
      <name val="Calibri"/>
      <family val="2"/>
    </font>
    <font>
      <sz val="11"/>
      <color rgb="FF000000"/>
      <name val="Calibri"/>
      <family val="2"/>
    </font>
    <font>
      <b/>
      <sz val="11"/>
      <color rgb="FF000000"/>
      <name val="Calibri"/>
      <family val="2"/>
    </font>
    <font>
      <b/>
      <sz val="12"/>
      <color theme="1"/>
      <name val="Times New Roman"/>
      <family val="1"/>
    </font>
    <font>
      <b/>
      <sz val="10"/>
      <color theme="1"/>
      <name val="Calibri"/>
      <family val="2"/>
      <scheme val="minor"/>
    </font>
    <font>
      <b/>
      <sz val="14"/>
      <color theme="1"/>
      <name val="Calibri"/>
      <family val="2"/>
      <scheme val="minor"/>
    </font>
    <font>
      <b/>
      <i/>
      <sz val="11"/>
      <color theme="1"/>
      <name val="Calibri"/>
      <family val="2"/>
      <scheme val="minor"/>
    </font>
    <font>
      <sz val="10"/>
      <color theme="1"/>
      <name val="Calibri"/>
      <family val="2"/>
      <scheme val="minor"/>
    </font>
    <font>
      <b/>
      <i/>
      <sz val="10"/>
      <color theme="1"/>
      <name val="Calibri"/>
      <family val="2"/>
      <scheme val="minor"/>
    </font>
    <font>
      <sz val="11"/>
      <name val="Calibri"/>
      <family val="2"/>
      <scheme val="minor"/>
    </font>
    <font>
      <sz val="11"/>
      <color theme="5" tint="-0.249977111117893"/>
      <name val="Calibri"/>
      <family val="2"/>
      <scheme val="minor"/>
    </font>
    <font>
      <b/>
      <sz val="11"/>
      <name val="Calibri"/>
      <family val="2"/>
      <scheme val="minor"/>
    </font>
    <font>
      <sz val="8"/>
      <name val="Calibri"/>
      <family val="3"/>
      <charset val="129"/>
      <scheme val="minor"/>
    </font>
    <font>
      <sz val="11"/>
      <color rgb="FF0070C0"/>
      <name val="Calibri"/>
      <family val="2"/>
      <scheme val="minor"/>
    </font>
    <font>
      <sz val="11"/>
      <color rgb="FFFF0000"/>
      <name val="Calibri"/>
      <family val="3"/>
      <charset val="129"/>
      <scheme val="minor"/>
    </font>
    <font>
      <sz val="11"/>
      <color theme="1"/>
      <name val="Calibri"/>
      <family val="3"/>
      <charset val="129"/>
      <scheme val="minor"/>
    </font>
    <font>
      <b/>
      <sz val="8"/>
      <color rgb="FFFFFFFF"/>
      <name val="Calibri"/>
      <family val="2"/>
    </font>
    <font>
      <sz val="11"/>
      <color rgb="FF0070C0"/>
      <name val="Calibri"/>
      <family val="3"/>
      <charset val="129"/>
      <scheme val="minor"/>
    </font>
    <font>
      <sz val="11"/>
      <color rgb="FF2E09B7"/>
      <name val="Calibri"/>
      <family val="2"/>
      <scheme val="minor"/>
    </font>
    <font>
      <sz val="11"/>
      <color rgb="FF2E09B7"/>
      <name val="Calibri"/>
      <family val="3"/>
      <charset val="129"/>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4" tint="0.79998168889431442"/>
        <bgColor indexed="64"/>
      </patternFill>
    </fill>
    <fill>
      <patternFill patternType="solid">
        <fgColor rgb="FFFFFF0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3" fillId="0" borderId="0"/>
    <xf numFmtId="0" fontId="23" fillId="0" borderId="0"/>
  </cellStyleXfs>
  <cellXfs count="75">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20" fillId="0" borderId="0" xfId="0" quotePrefix="1" applyNumberFormat="1" applyFont="1"/>
    <xf numFmtId="49" fontId="19" fillId="0" borderId="0" xfId="0" applyNumberFormat="1" applyFont="1"/>
    <xf numFmtId="0" fontId="19" fillId="0" borderId="10" xfId="0" applyFont="1" applyBorder="1"/>
    <xf numFmtId="49" fontId="18" fillId="0" borderId="0" xfId="42" applyNumberFormat="1" applyAlignment="1" applyProtection="1"/>
    <xf numFmtId="0" fontId="19" fillId="0" borderId="0" xfId="0" applyFont="1" applyAlignment="1">
      <alignment vertical="top"/>
    </xf>
    <xf numFmtId="0" fontId="21" fillId="0" borderId="0" xfId="0" applyFont="1"/>
    <xf numFmtId="0" fontId="22" fillId="0" borderId="0" xfId="0" applyFont="1"/>
    <xf numFmtId="164" fontId="22" fillId="0" borderId="0" xfId="0" applyNumberFormat="1" applyFont="1"/>
    <xf numFmtId="0" fontId="22" fillId="0" borderId="0" xfId="0" applyFont="1" applyAlignment="1">
      <alignment wrapText="1"/>
    </xf>
    <xf numFmtId="164" fontId="0" fillId="0" borderId="0" xfId="0" applyNumberFormat="1"/>
    <xf numFmtId="164" fontId="0" fillId="0" borderId="0" xfId="0" applyNumberFormat="1" applyAlignment="1">
      <alignment wrapText="1"/>
    </xf>
    <xf numFmtId="0" fontId="22" fillId="0" borderId="0" xfId="0" applyFont="1" applyAlignment="1">
      <alignment vertical="top" wrapText="1"/>
    </xf>
    <xf numFmtId="1" fontId="22" fillId="0" borderId="0" xfId="0" applyNumberFormat="1" applyFont="1" applyAlignment="1">
      <alignment vertical="top" wrapText="1"/>
    </xf>
    <xf numFmtId="165" fontId="22" fillId="0" borderId="0" xfId="0" applyNumberFormat="1" applyFont="1" applyAlignment="1">
      <alignment vertical="top" wrapText="1"/>
    </xf>
    <xf numFmtId="0" fontId="24" fillId="0" borderId="11" xfId="43" applyFont="1" applyBorder="1" applyAlignment="1">
      <alignment wrapText="1"/>
    </xf>
    <xf numFmtId="0" fontId="24" fillId="0" borderId="11" xfId="43" applyFont="1" applyBorder="1" applyAlignment="1">
      <alignment horizontal="right" wrapText="1"/>
    </xf>
    <xf numFmtId="0" fontId="24" fillId="0" borderId="11" xfId="44" applyFont="1" applyBorder="1" applyAlignment="1">
      <alignment wrapText="1"/>
    </xf>
    <xf numFmtId="0" fontId="26" fillId="0" borderId="0" xfId="0" applyFont="1" applyAlignment="1">
      <alignment vertical="center"/>
    </xf>
    <xf numFmtId="0" fontId="25" fillId="33" borderId="12" xfId="0" applyFont="1" applyFill="1" applyBorder="1" applyAlignment="1">
      <alignment horizontal="center" vertical="center" wrapText="1"/>
    </xf>
    <xf numFmtId="49" fontId="22" fillId="0" borderId="0" xfId="0" applyNumberFormat="1" applyFont="1" applyAlignment="1">
      <alignment vertical="top" wrapText="1"/>
    </xf>
    <xf numFmtId="49" fontId="0" fillId="0" borderId="0" xfId="0" applyNumberFormat="1"/>
    <xf numFmtId="0" fontId="28" fillId="0" borderId="0" xfId="0" applyFont="1"/>
    <xf numFmtId="0" fontId="30" fillId="0" borderId="0" xfId="0" applyFont="1" applyAlignment="1">
      <alignment wrapText="1"/>
    </xf>
    <xf numFmtId="0" fontId="30" fillId="0" borderId="0" xfId="0" applyFont="1"/>
    <xf numFmtId="0" fontId="32" fillId="0" borderId="0" xfId="0" applyFont="1" applyAlignment="1">
      <alignment wrapText="1"/>
    </xf>
    <xf numFmtId="0" fontId="0" fillId="34" borderId="0" xfId="0" applyFill="1" applyAlignment="1">
      <alignment wrapText="1"/>
    </xf>
    <xf numFmtId="0" fontId="0" fillId="0" borderId="0" xfId="0" applyFill="1" applyAlignment="1">
      <alignment wrapText="1"/>
    </xf>
    <xf numFmtId="0" fontId="0" fillId="0" borderId="0" xfId="0" applyFill="1"/>
    <xf numFmtId="0" fontId="34" fillId="0" borderId="0" xfId="0" applyFont="1" applyFill="1" applyAlignment="1">
      <alignment wrapText="1"/>
    </xf>
    <xf numFmtId="0" fontId="14" fillId="0" borderId="0" xfId="0" applyFont="1" applyAlignment="1">
      <alignment wrapText="1"/>
    </xf>
    <xf numFmtId="0" fontId="14" fillId="0" borderId="0" xfId="0" applyFont="1"/>
    <xf numFmtId="49" fontId="24" fillId="0" borderId="0" xfId="44" applyNumberFormat="1" applyFont="1" applyBorder="1"/>
    <xf numFmtId="0" fontId="24" fillId="0" borderId="0" xfId="44" applyFont="1" applyBorder="1" applyAlignment="1">
      <alignment wrapText="1"/>
    </xf>
    <xf numFmtId="0" fontId="0" fillId="0" borderId="0" xfId="0"/>
    <xf numFmtId="0" fontId="0" fillId="0" borderId="0" xfId="0" applyAlignment="1">
      <alignment wrapText="1"/>
    </xf>
    <xf numFmtId="49" fontId="0" fillId="0" borderId="0" xfId="0" applyNumberFormat="1"/>
    <xf numFmtId="49" fontId="0" fillId="0" borderId="0" xfId="0" quotePrefix="1" applyNumberFormat="1"/>
    <xf numFmtId="0" fontId="14" fillId="0" borderId="0" xfId="0" applyFont="1" applyAlignment="1">
      <alignment wrapText="1"/>
    </xf>
    <xf numFmtId="0" fontId="38" fillId="0" borderId="0" xfId="0" applyFont="1" applyAlignment="1">
      <alignment wrapText="1"/>
    </xf>
    <xf numFmtId="0" fontId="0" fillId="0" borderId="0" xfId="0" applyFont="1" applyAlignment="1">
      <alignment wrapText="1"/>
    </xf>
    <xf numFmtId="0" fontId="14" fillId="0" borderId="0" xfId="0" applyFont="1"/>
    <xf numFmtId="0" fontId="39" fillId="0" borderId="0" xfId="0" applyFont="1" applyAlignment="1">
      <alignment wrapText="1"/>
    </xf>
    <xf numFmtId="0" fontId="40" fillId="0" borderId="0" xfId="0" applyFont="1"/>
    <xf numFmtId="49" fontId="14" fillId="0" borderId="0" xfId="0" applyNumberFormat="1" applyFont="1"/>
    <xf numFmtId="0" fontId="14" fillId="0" borderId="0" xfId="0" applyFont="1" applyAlignment="1">
      <alignment horizontal="left"/>
    </xf>
    <xf numFmtId="0" fontId="39" fillId="0" borderId="0" xfId="0" applyFont="1"/>
    <xf numFmtId="0" fontId="40" fillId="0" borderId="0" xfId="0" applyFont="1" applyAlignment="1">
      <alignment wrapText="1"/>
    </xf>
    <xf numFmtId="0" fontId="42" fillId="0" borderId="0" xfId="0" applyFont="1"/>
    <xf numFmtId="166" fontId="42" fillId="0" borderId="0" xfId="0" applyNumberFormat="1" applyFont="1"/>
    <xf numFmtId="0" fontId="43" fillId="0" borderId="0" xfId="0" applyFont="1" applyAlignment="1">
      <alignment wrapText="1"/>
    </xf>
    <xf numFmtId="0" fontId="44" fillId="0" borderId="0" xfId="0" applyFont="1"/>
    <xf numFmtId="166" fontId="44" fillId="0" borderId="0" xfId="0" applyNumberFormat="1" applyFont="1"/>
    <xf numFmtId="0" fontId="27" fillId="0" borderId="14" xfId="0" applyFont="1" applyBorder="1" applyAlignment="1">
      <alignment vertical="center"/>
    </xf>
    <xf numFmtId="0" fontId="24" fillId="0" borderId="15" xfId="43" applyFont="1" applyBorder="1" applyAlignment="1">
      <alignment horizontal="right" wrapText="1"/>
    </xf>
    <xf numFmtId="49" fontId="24" fillId="0" borderId="15" xfId="44" applyNumberFormat="1" applyFont="1" applyBorder="1"/>
    <xf numFmtId="0" fontId="26" fillId="0" borderId="13" xfId="0" applyFont="1" applyBorder="1" applyAlignment="1">
      <alignment horizontal="center" vertical="center"/>
    </xf>
    <xf numFmtId="0" fontId="26" fillId="0" borderId="16" xfId="0" applyFont="1" applyBorder="1" applyAlignment="1">
      <alignment horizontal="center" vertical="center"/>
    </xf>
    <xf numFmtId="0" fontId="24" fillId="0" borderId="15" xfId="43" applyFont="1" applyBorder="1" applyAlignment="1">
      <alignment wrapText="1"/>
    </xf>
    <xf numFmtId="0" fontId="27" fillId="0" borderId="17" xfId="0" applyFont="1" applyBorder="1" applyAlignment="1">
      <alignment horizontal="center" vertical="center"/>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5" fillId="33" borderId="14" xfId="0" applyFont="1" applyFill="1" applyBorder="1" applyAlignment="1">
      <alignment vertical="center"/>
    </xf>
    <xf numFmtId="0" fontId="25" fillId="33" borderId="17" xfId="0" applyFont="1" applyFill="1" applyBorder="1" applyAlignment="1">
      <alignment vertical="center"/>
    </xf>
    <xf numFmtId="0" fontId="41" fillId="33" borderId="17" xfId="0" applyFont="1" applyFill="1" applyBorder="1" applyAlignment="1">
      <alignment vertical="center"/>
    </xf>
    <xf numFmtId="0" fontId="25" fillId="33" borderId="18" xfId="0" applyFont="1" applyFill="1" applyBorder="1" applyAlignment="1">
      <alignment vertical="center"/>
    </xf>
    <xf numFmtId="0" fontId="41" fillId="33" borderId="18" xfId="0" applyFont="1" applyFill="1" applyBorder="1" applyAlignment="1">
      <alignment vertical="center"/>
    </xf>
    <xf numFmtId="0" fontId="27" fillId="0" borderId="20" xfId="0" applyFont="1" applyBorder="1" applyAlignment="1">
      <alignment horizontal="center" vertical="center"/>
    </xf>
    <xf numFmtId="0" fontId="43" fillId="35" borderId="0" xfId="0" applyFont="1" applyFill="1" applyAlignment="1">
      <alignment wrapText="1"/>
    </xf>
    <xf numFmtId="0" fontId="21" fillId="0" borderId="0" xfId="0" applyFont="1" applyAlignment="1">
      <alignment horizontal="justify" vertical="top" wrapText="1"/>
    </xf>
    <xf numFmtId="0" fontId="21" fillId="0" borderId="0" xfId="0" applyFont="1"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_Title" xfId="44" xr:uid="{00000000-0005-0000-0000-000012000000}"/>
    <cellStyle name="Normal_Title_1" xfId="43" xr:uid="{00000000-0005-0000-0000-000013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3174</xdr:colOff>
      <xdr:row>14</xdr:row>
      <xdr:rowOff>6350</xdr:rowOff>
    </xdr:from>
    <xdr:to>
      <xdr:col>15</xdr:col>
      <xdr:colOff>314334</xdr:colOff>
      <xdr:row>36</xdr:row>
      <xdr:rowOff>79384</xdr:rowOff>
    </xdr:to>
    <xdr:sp macro="" textlink="">
      <xdr:nvSpPr>
        <xdr:cNvPr id="2" name="Text Box 1">
          <a:extLst>
            <a:ext uri="{FF2B5EF4-FFF2-40B4-BE49-F238E27FC236}">
              <a16:creationId xmlns:a16="http://schemas.microsoft.com/office/drawing/2014/main" id="{83B02F02-EB09-4327-85B9-491A66B24843}"/>
            </a:ext>
          </a:extLst>
        </xdr:cNvPr>
        <xdr:cNvSpPr txBox="1">
          <a:spLocks noChangeArrowheads="1"/>
        </xdr:cNvSpPr>
      </xdr:nvSpPr>
      <xdr:spPr bwMode="auto">
        <a:xfrm>
          <a:off x="917574" y="3091180"/>
          <a:ext cx="11333490" cy="440500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zh-CN" sz="1100" b="0" i="0" u="none" strike="noStrike" baseline="0">
              <a:solidFill>
                <a:srgbClr val="000000"/>
              </a:solidFill>
              <a:latin typeface="Times New Roman"/>
              <a:cs typeface="Times New Roman"/>
            </a:rPr>
            <a:t>802.11 WG comment collection on 11-20/0013r5 "Draft technical report on interworking between 3GPP 5G network &amp; WLAN"</a:t>
          </a:r>
        </a:p>
        <a:p>
          <a:pPr algn="l" rtl="0">
            <a:defRPr sz="1000"/>
          </a:pPr>
          <a:r>
            <a:rPr lang="en-US" altLang="zh-CN" sz="1100" b="0" i="0" u="none" strike="noStrike" baseline="0">
              <a:solidFill>
                <a:srgbClr val="000000"/>
              </a:solidFill>
              <a:latin typeface="Times New Roman"/>
              <a:cs typeface="Times New Roman"/>
            </a:rPr>
            <a:t>This document contains 5 Tabs: </a:t>
          </a:r>
        </a:p>
        <a:p>
          <a:pPr algn="l" rtl="0">
            <a:defRPr sz="1000"/>
          </a:pPr>
          <a:r>
            <a:rPr lang="en-US" altLang="zh-CN" sz="1100" b="0" i="0" u="none" strike="noStrike" baseline="0">
              <a:solidFill>
                <a:srgbClr val="000000"/>
              </a:solidFill>
              <a:latin typeface="Times New Roman"/>
              <a:cs typeface="Times New Roman"/>
            </a:rPr>
            <a:t>	Title - this page, containing the Title and supporting information.</a:t>
          </a:r>
        </a:p>
        <a:p>
          <a:pPr algn="l" rtl="0">
            <a:defRPr sz="1000"/>
          </a:pPr>
          <a:r>
            <a:rPr lang="en-US" altLang="zh-CN" sz="1100" b="0" i="0" u="none" strike="noStrike" baseline="0">
              <a:solidFill>
                <a:srgbClr val="000000"/>
              </a:solidFill>
              <a:latin typeface="Times New Roman"/>
              <a:cs typeface="Times New Roman"/>
            </a:rPr>
            <a:t>	Revision History - contains the revision history of this document, by rev number</a:t>
          </a:r>
        </a:p>
        <a:p>
          <a:pPr algn="l" rtl="0">
            <a:defRPr sz="1000"/>
          </a:pPr>
          <a:r>
            <a:rPr lang="en-US" altLang="zh-CN" sz="1100" b="0" i="0" u="none" strike="noStrike" baseline="0">
              <a:solidFill>
                <a:srgbClr val="000000"/>
              </a:solidFill>
              <a:latin typeface="Times New Roman"/>
              <a:cs typeface="Times New Roman"/>
            </a:rPr>
            <a:t>	Resolution Status - contains a numeric summary of the comment resolution status</a:t>
          </a:r>
        </a:p>
        <a:p>
          <a:pPr algn="l" rtl="0">
            <a:defRPr sz="1000"/>
          </a:pPr>
          <a:r>
            <a:rPr lang="en-US" altLang="zh-CN" sz="1100" b="0" i="0" u="none" strike="noStrike" baseline="0">
              <a:solidFill>
                <a:srgbClr val="000000"/>
              </a:solidFill>
              <a:latin typeface="Times New Roman"/>
              <a:cs typeface="Times New Roman"/>
            </a:rPr>
            <a:t>	CC32-poll-comments - contains the comments received during the 802.11 WG Comment Collection #32 on 11-20/0013r5, the proposed comment resolutions and the resolution status. </a:t>
          </a:r>
        </a:p>
        <a:p>
          <a:pPr algn="l" rtl="0">
            <a:defRPr sz="1000"/>
          </a:pPr>
          <a:r>
            <a:rPr lang="en-US" altLang="zh-CN" sz="1100" b="0" i="0" u="none" strike="noStrike" baseline="0">
              <a:solidFill>
                <a:srgbClr val="000000"/>
              </a:solidFill>
              <a:latin typeface="Times New Roman"/>
              <a:cs typeface="Times New Roman"/>
            </a:rPr>
            <a:t>	Comment Resolution Procedure - contains the comment resolution procedure to be used during the comment resolution process and some general guidelines.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slevy@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topLeftCell="A7" workbookViewId="0">
      <selection activeCell="E13" sqref="E13"/>
    </sheetView>
  </sheetViews>
  <sheetFormatPr defaultColWidth="11.44140625" defaultRowHeight="15.6"/>
  <cols>
    <col min="1" max="1" width="13.33203125" style="2" customWidth="1"/>
    <col min="2" max="16384" width="11.44140625" style="2"/>
  </cols>
  <sheetData>
    <row r="1" spans="1:9" ht="17.399999999999999">
      <c r="B1" s="3" t="s">
        <v>183</v>
      </c>
    </row>
    <row r="2" spans="1:9" ht="17.399999999999999">
      <c r="B2" s="3" t="s">
        <v>184</v>
      </c>
    </row>
    <row r="3" spans="1:9" ht="17.399999999999999">
      <c r="A3" s="2" t="s">
        <v>185</v>
      </c>
      <c r="B3" s="3" t="s">
        <v>481</v>
      </c>
    </row>
    <row r="4" spans="1:9" ht="17.399999999999999">
      <c r="A4" s="2" t="s">
        <v>186</v>
      </c>
      <c r="B4" s="4" t="s">
        <v>482</v>
      </c>
      <c r="F4" s="5"/>
    </row>
    <row r="5" spans="1:9">
      <c r="A5" s="2" t="s">
        <v>187</v>
      </c>
      <c r="B5" s="6" t="s">
        <v>199</v>
      </c>
    </row>
    <row r="6" spans="1:9" s="7" customFormat="1" ht="16.2" thickBot="1"/>
    <row r="7" spans="1:9" ht="17.399999999999999">
      <c r="A7" s="2" t="s">
        <v>188</v>
      </c>
      <c r="B7" s="4" t="s">
        <v>200</v>
      </c>
    </row>
    <row r="8" spans="1:9">
      <c r="A8" s="2" t="s">
        <v>189</v>
      </c>
      <c r="B8" s="6" t="s">
        <v>483</v>
      </c>
    </row>
    <row r="9" spans="1:9">
      <c r="A9" s="2" t="s">
        <v>190</v>
      </c>
      <c r="B9" s="6" t="s">
        <v>201</v>
      </c>
      <c r="C9" s="6"/>
      <c r="D9" s="6"/>
      <c r="E9" s="6"/>
      <c r="F9" s="6"/>
      <c r="G9" s="6"/>
      <c r="H9" s="6"/>
      <c r="I9" s="6"/>
    </row>
    <row r="10" spans="1:9">
      <c r="B10" s="6" t="s">
        <v>191</v>
      </c>
      <c r="C10" s="6" t="s">
        <v>202</v>
      </c>
      <c r="D10" s="6"/>
      <c r="E10" s="6"/>
      <c r="F10" s="6"/>
      <c r="G10" s="6"/>
      <c r="H10" s="6"/>
      <c r="I10" s="6"/>
    </row>
    <row r="11" spans="1:9">
      <c r="B11" s="6" t="s">
        <v>192</v>
      </c>
      <c r="C11" s="6" t="s">
        <v>237</v>
      </c>
      <c r="D11" s="6"/>
      <c r="E11" s="6"/>
      <c r="F11" s="6"/>
      <c r="G11" s="6"/>
      <c r="H11" s="6"/>
      <c r="I11" s="6"/>
    </row>
    <row r="12" spans="1:9">
      <c r="B12" s="6" t="s">
        <v>193</v>
      </c>
      <c r="C12" s="26"/>
      <c r="D12" s="6"/>
      <c r="E12" s="6"/>
      <c r="F12" s="6"/>
      <c r="G12" s="6"/>
      <c r="H12" s="6"/>
      <c r="I12" s="6"/>
    </row>
    <row r="13" spans="1:9">
      <c r="B13" s="6" t="s">
        <v>194</v>
      </c>
      <c r="C13" s="6"/>
      <c r="D13" s="6"/>
      <c r="E13" s="6"/>
      <c r="F13" s="6"/>
      <c r="G13" s="6"/>
      <c r="H13" s="6"/>
      <c r="I13" s="6"/>
    </row>
    <row r="14" spans="1:9">
      <c r="B14" s="6" t="s">
        <v>195</v>
      </c>
      <c r="C14" s="8" t="s">
        <v>203</v>
      </c>
      <c r="D14" s="6"/>
      <c r="E14" s="6"/>
      <c r="F14" s="6"/>
      <c r="G14" s="6"/>
      <c r="H14" s="6"/>
      <c r="I14" s="6"/>
    </row>
    <row r="15" spans="1:9">
      <c r="A15" s="2" t="s">
        <v>196</v>
      </c>
    </row>
    <row r="27" spans="1:5">
      <c r="A27" s="9"/>
      <c r="B27" s="73"/>
      <c r="C27" s="73"/>
      <c r="D27" s="73"/>
      <c r="E27" s="73"/>
    </row>
    <row r="28" spans="1:5">
      <c r="B28" s="10"/>
      <c r="C28" s="10"/>
      <c r="D28" s="10"/>
      <c r="E28" s="10"/>
    </row>
    <row r="29" spans="1:5">
      <c r="B29" s="74"/>
      <c r="C29" s="74"/>
      <c r="D29" s="74"/>
      <c r="E29" s="74"/>
    </row>
    <row r="30" spans="1:5">
      <c r="B30" s="10"/>
      <c r="C30" s="10"/>
      <c r="D30" s="10"/>
      <c r="E30" s="10"/>
    </row>
    <row r="31" spans="1:5">
      <c r="B31" s="74"/>
      <c r="C31" s="74"/>
      <c r="D31" s="74"/>
      <c r="E31" s="74"/>
    </row>
    <row r="32" spans="1:5">
      <c r="B32" s="74"/>
      <c r="C32" s="74"/>
      <c r="D32" s="74"/>
      <c r="E32" s="74"/>
    </row>
  </sheetData>
  <mergeCells count="3">
    <mergeCell ref="B27:E27"/>
    <mergeCell ref="B29:E29"/>
    <mergeCell ref="B31:E32"/>
  </mergeCells>
  <phoneticPr fontId="37" type="noConversion"/>
  <hyperlinks>
    <hyperlink ref="C14"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selection activeCell="C9" sqref="C9"/>
    </sheetView>
  </sheetViews>
  <sheetFormatPr defaultColWidth="8.88671875" defaultRowHeight="14.4"/>
  <cols>
    <col min="2" max="2" width="10.33203125" style="14" customWidth="1"/>
    <col min="3" max="3" width="93.109375" style="1" customWidth="1"/>
  </cols>
  <sheetData>
    <row r="1" spans="1:3" s="11" customFormat="1" ht="13.2">
      <c r="A1" s="11" t="s">
        <v>197</v>
      </c>
      <c r="B1" s="12" t="s">
        <v>1</v>
      </c>
      <c r="C1" s="13" t="s">
        <v>198</v>
      </c>
    </row>
    <row r="2" spans="1:3">
      <c r="A2">
        <v>0</v>
      </c>
      <c r="B2" s="14">
        <v>44064</v>
      </c>
      <c r="C2" s="1" t="s">
        <v>204</v>
      </c>
    </row>
    <row r="3" spans="1:3">
      <c r="A3">
        <v>1</v>
      </c>
      <c r="B3" s="14">
        <v>44067</v>
      </c>
      <c r="C3" s="15" t="s">
        <v>236</v>
      </c>
    </row>
    <row r="4" spans="1:3" ht="28.8">
      <c r="A4">
        <v>2</v>
      </c>
      <c r="B4" s="14">
        <v>44068</v>
      </c>
      <c r="C4" s="15" t="s">
        <v>266</v>
      </c>
    </row>
    <row r="5" spans="1:3" ht="43.2">
      <c r="A5">
        <v>3</v>
      </c>
      <c r="B5" s="14">
        <v>44074</v>
      </c>
      <c r="C5" s="15" t="s">
        <v>447</v>
      </c>
    </row>
    <row r="6" spans="1:3" ht="28.8">
      <c r="A6">
        <v>4</v>
      </c>
      <c r="B6" s="14">
        <v>44104</v>
      </c>
      <c r="C6" s="15" t="s">
        <v>450</v>
      </c>
    </row>
    <row r="7" spans="1:3" ht="103.2" customHeight="1">
      <c r="A7">
        <v>5</v>
      </c>
      <c r="B7" s="14">
        <v>44116</v>
      </c>
      <c r="C7" s="15" t="s">
        <v>468</v>
      </c>
    </row>
    <row r="8" spans="1:3">
      <c r="A8">
        <v>6</v>
      </c>
      <c r="B8" s="14">
        <v>44144</v>
      </c>
      <c r="C8" s="15" t="s">
        <v>472</v>
      </c>
    </row>
    <row r="9" spans="1:3" ht="28.8">
      <c r="A9">
        <v>7</v>
      </c>
      <c r="B9" s="14">
        <v>44201</v>
      </c>
      <c r="C9" s="15" t="s">
        <v>486</v>
      </c>
    </row>
    <row r="10" spans="1:3">
      <c r="C10" s="15"/>
    </row>
    <row r="11" spans="1:3">
      <c r="C11" s="15"/>
    </row>
    <row r="12" spans="1:3">
      <c r="C12" s="15"/>
    </row>
    <row r="13" spans="1:3">
      <c r="C13" s="15"/>
    </row>
    <row r="14" spans="1:3">
      <c r="C14" s="15"/>
    </row>
    <row r="15" spans="1:3">
      <c r="C15" s="15"/>
    </row>
    <row r="16" spans="1:3">
      <c r="C16" s="15"/>
    </row>
    <row r="21" spans="3:3">
      <c r="C21" s="15"/>
    </row>
  </sheetData>
  <phoneticPr fontId="3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
  <sheetViews>
    <sheetView workbookViewId="0">
      <selection activeCell="A12" sqref="A12"/>
    </sheetView>
  </sheetViews>
  <sheetFormatPr defaultRowHeight="14.4"/>
  <cols>
    <col min="1" max="1" width="20.44140625" customWidth="1"/>
    <col min="2" max="2" width="8.6640625" customWidth="1"/>
    <col min="3" max="3" width="9.5546875" customWidth="1"/>
    <col min="4" max="4" width="5.88671875" customWidth="1"/>
    <col min="5" max="5" width="5" customWidth="1"/>
    <col min="6" max="6" width="4.77734375" customWidth="1"/>
    <col min="7" max="8" width="3.88671875" style="38" customWidth="1"/>
    <col min="9" max="11" width="6.6640625" style="38" customWidth="1"/>
    <col min="12" max="12" width="12.109375" customWidth="1"/>
    <col min="13" max="13" width="10.33203125" customWidth="1"/>
  </cols>
  <sheetData>
    <row r="1" spans="1:13" ht="16.2" thickBot="1">
      <c r="A1" s="2" t="s">
        <v>215</v>
      </c>
      <c r="B1" s="2"/>
      <c r="C1" s="2"/>
      <c r="D1" s="2"/>
      <c r="E1" s="2"/>
      <c r="F1" s="2"/>
      <c r="G1" s="2"/>
      <c r="H1" s="2"/>
      <c r="I1" s="2"/>
      <c r="J1" s="2"/>
      <c r="K1" s="2"/>
      <c r="L1" s="2"/>
      <c r="M1" s="2"/>
    </row>
    <row r="2" spans="1:13" ht="15" thickBot="1">
      <c r="A2" s="66" t="s">
        <v>216</v>
      </c>
      <c r="B2" s="67" t="s">
        <v>218</v>
      </c>
      <c r="C2" s="67" t="s">
        <v>219</v>
      </c>
      <c r="D2" s="68" t="s">
        <v>240</v>
      </c>
      <c r="E2" s="68" t="s">
        <v>241</v>
      </c>
      <c r="F2" s="68" t="s">
        <v>242</v>
      </c>
      <c r="G2" s="68" t="s">
        <v>463</v>
      </c>
      <c r="H2" s="68" t="s">
        <v>464</v>
      </c>
      <c r="I2" s="68" t="s">
        <v>469</v>
      </c>
      <c r="J2" s="70" t="s">
        <v>470</v>
      </c>
      <c r="K2" s="70" t="s">
        <v>471</v>
      </c>
      <c r="L2" s="69" t="s">
        <v>220</v>
      </c>
      <c r="M2" s="23" t="s">
        <v>221</v>
      </c>
    </row>
    <row r="3" spans="1:13">
      <c r="A3" s="22" t="s">
        <v>13</v>
      </c>
      <c r="B3" s="65">
        <f>COUNTIFS('CC32-poll-comments'!F:F, A3, 'CC32-poll-comments'!M:M,"&lt;&gt;")</f>
        <v>58</v>
      </c>
      <c r="C3" s="65">
        <f>COUNTIFS('CC32-poll-comments'!F:F, A3, 'CC32-poll-comments'!R:R,"&lt;&gt;")</f>
        <v>60</v>
      </c>
      <c r="D3" s="65">
        <f>COUNTIFS('CC32-poll-comments'!F:F, A3, 'CC32-poll-comments'!R:R,D2)</f>
        <v>49</v>
      </c>
      <c r="E3" s="65">
        <f>COUNTIFS('CC32-poll-comments'!F:F, A3, 'CC32-poll-comments'!R:R,E2)</f>
        <v>9</v>
      </c>
      <c r="F3" s="65">
        <f>COUNTIFS('CC32-poll-comments'!F:F, A3, 'CC32-poll-comments'!R:R,F2)</f>
        <v>2</v>
      </c>
      <c r="G3" s="65">
        <f>COUNTIFS('CC32-poll-comments'!F:F,A3, 'CC32-poll-comments'!T:T,"&lt;&gt;")</f>
        <v>58</v>
      </c>
      <c r="H3" s="65">
        <f>COUNTIFS('CC32-poll-comments'!F:F,A3, 'CC32-poll-comments'!T:T,"&lt;&gt;", 'CC32-poll-comments'!U:U, "")</f>
        <v>3</v>
      </c>
      <c r="I3" s="65">
        <f>COUNTIFS('CC32-poll-comments'!F:F,A3, 'CC32-poll-comments'!U:U,"&lt;&gt;")</f>
        <v>57</v>
      </c>
      <c r="J3" s="65">
        <f>H3+I3</f>
        <v>60</v>
      </c>
      <c r="K3" s="65">
        <f>M3-J3</f>
        <v>0</v>
      </c>
      <c r="L3" s="65">
        <f>COUNTIFS('CC32-poll-comments'!F:F, A3, 'CC32-poll-comments'!X:X,"&lt;&gt;")</f>
        <v>57</v>
      </c>
      <c r="M3" s="65">
        <f>COUNTIF('CC32-poll-comments'!F:F, A3)</f>
        <v>60</v>
      </c>
    </row>
    <row r="4" spans="1:13">
      <c r="A4" s="22" t="s">
        <v>25</v>
      </c>
      <c r="B4" s="60">
        <f>COUNTIFS('CC32-poll-comments'!F:F, A4, 'CC32-poll-comments'!M:M,"&lt;&gt;")</f>
        <v>43</v>
      </c>
      <c r="C4" s="60">
        <f>COUNTIFS('CC32-poll-comments'!F:F, A4, 'CC32-poll-comments'!R:R,"&lt;&gt;")</f>
        <v>43</v>
      </c>
      <c r="D4" s="60">
        <f>COUNTIFS('CC32-poll-comments'!F:F, A4, 'CC32-poll-comments'!R:R,D2)</f>
        <v>41</v>
      </c>
      <c r="E4" s="60">
        <f>COUNTIFS('CC32-poll-comments'!F:F, A4, 'CC32-poll-comments'!R:R,E2)</f>
        <v>2</v>
      </c>
      <c r="F4" s="60">
        <f>COUNTIFS('CC32-poll-comments'!F:F, A4, 'CC32-poll-comments'!R:R,F2)</f>
        <v>0</v>
      </c>
      <c r="G4" s="60">
        <f>COUNTIFS('CC32-poll-comments'!F:F,A4, 'CC32-poll-comments'!T:T,"&lt;&gt;")</f>
        <v>2</v>
      </c>
      <c r="H4" s="60">
        <f>COUNTIFS('CC32-poll-comments'!F:F,A4, 'CC32-poll-comments'!T:T,"&lt;&gt;",  'CC32-poll-comments'!U:U,"" )</f>
        <v>0</v>
      </c>
      <c r="I4" s="60">
        <f>COUNTIFS('CC32-poll-comments'!F:F,A4, 'CC32-poll-comments'!U:U,"&lt;&gt;")</f>
        <v>43</v>
      </c>
      <c r="J4" s="60">
        <f t="shared" ref="J4:J6" si="0">H4+I4</f>
        <v>43</v>
      </c>
      <c r="K4" s="60">
        <f t="shared" ref="K4:K6" si="1">M4-J4</f>
        <v>0</v>
      </c>
      <c r="L4" s="60">
        <f>COUNTIFS('CC32-poll-comments'!F:F, A4, 'CC32-poll-comments'!X:X,"&lt;&gt;")</f>
        <v>43</v>
      </c>
      <c r="M4" s="60">
        <f>COUNTIF('CC32-poll-comments'!F:F, A4)</f>
        <v>43</v>
      </c>
    </row>
    <row r="5" spans="1:13" ht="15" thickBot="1">
      <c r="A5" s="22" t="s">
        <v>109</v>
      </c>
      <c r="B5" s="61">
        <f>COUNTIFS('CC32-poll-comments'!F:F, A5, 'CC32-poll-comments'!M:M,"&lt;&gt;")</f>
        <v>3</v>
      </c>
      <c r="C5" s="61">
        <f>COUNTIFS('CC32-poll-comments'!F:F, A5, 'CC32-poll-comments'!R:R,"&lt;&gt;")</f>
        <v>8</v>
      </c>
      <c r="D5" s="61">
        <f>COUNTIFS('CC32-poll-comments'!F:F, A5, 'CC32-poll-comments'!R:R,D2)</f>
        <v>3</v>
      </c>
      <c r="E5" s="61">
        <f>COUNTIFS('CC32-poll-comments'!F:F, A5, 'CC32-poll-comments'!R:R,E2)</f>
        <v>0</v>
      </c>
      <c r="F5" s="61">
        <f>COUNTIFS('CC32-poll-comments'!F:F, A5, 'CC32-poll-comments'!R:R,F2)</f>
        <v>5</v>
      </c>
      <c r="G5" s="61">
        <f>COUNTIFS('CC32-poll-comments'!F:F,A5, 'CC32-poll-comments'!T:T,"&lt;&gt;")</f>
        <v>6</v>
      </c>
      <c r="H5" s="61">
        <f>COUNTIFS('CC32-poll-comments'!F:F,A5, 'CC32-poll-comments'!T:T,"&lt;&gt;",  'CC32-poll-comments'!U:U,"" )</f>
        <v>3</v>
      </c>
      <c r="I5" s="61">
        <f>COUNTIFS('CC32-poll-comments'!F:F,A5, 'CC32-poll-comments'!U:U,"&lt;&gt;")</f>
        <v>5</v>
      </c>
      <c r="J5" s="61">
        <f t="shared" si="0"/>
        <v>8</v>
      </c>
      <c r="K5" s="61">
        <f t="shared" si="1"/>
        <v>0</v>
      </c>
      <c r="L5" s="61">
        <f>COUNTIFS('CC32-poll-comments'!F:F, A5, 'CC32-poll-comments'!X:X,"&lt;&gt;")</f>
        <v>5</v>
      </c>
      <c r="M5" s="61">
        <f>COUNTIF('CC32-poll-comments'!F:F, A5)</f>
        <v>8</v>
      </c>
    </row>
    <row r="6" spans="1:13" ht="15" thickBot="1">
      <c r="A6" s="57" t="s">
        <v>217</v>
      </c>
      <c r="B6" s="63">
        <f xml:space="preserve"> COUNTA('CC32-poll-comments'!M:M)-1</f>
        <v>104</v>
      </c>
      <c r="C6" s="63">
        <f xml:space="preserve"> COUNTA('CC32-poll-comments'!R:R)-1</f>
        <v>111</v>
      </c>
      <c r="D6" s="63"/>
      <c r="E6" s="63"/>
      <c r="F6" s="63"/>
      <c r="G6" s="64">
        <f>COUNTIFS('CC32-poll-comments'!T:T,"&lt;&gt;")-1</f>
        <v>66</v>
      </c>
      <c r="H6" s="64">
        <f>COUNTIFS('CC32-poll-comments'!T:T,"&lt;&gt;",  'CC32-poll-comments'!U:U,"" )</f>
        <v>6</v>
      </c>
      <c r="I6" s="64">
        <f>COUNTIFS('CC32-poll-comments'!U:U,"&lt;&gt;")-1</f>
        <v>105</v>
      </c>
      <c r="J6" s="64">
        <f t="shared" si="0"/>
        <v>111</v>
      </c>
      <c r="K6" s="64">
        <f t="shared" si="1"/>
        <v>0</v>
      </c>
      <c r="L6" s="63">
        <f xml:space="preserve"> COUNTA('CC32-poll-comments'!X:X)-1</f>
        <v>105</v>
      </c>
      <c r="M6" s="71">
        <f>SUM(M3:M5)</f>
        <v>111</v>
      </c>
    </row>
    <row r="7" spans="1:13">
      <c r="A7" s="62"/>
      <c r="B7" s="58"/>
      <c r="C7" s="59"/>
      <c r="D7" s="36"/>
      <c r="E7" s="36"/>
      <c r="F7" s="36"/>
      <c r="G7" s="36"/>
      <c r="H7" s="36"/>
      <c r="I7" s="36"/>
      <c r="J7" s="36"/>
      <c r="K7" s="36"/>
    </row>
    <row r="8" spans="1:13">
      <c r="A8" s="19"/>
      <c r="B8" s="20"/>
      <c r="C8" s="21"/>
      <c r="D8" s="37"/>
      <c r="E8" s="37"/>
      <c r="F8" s="37"/>
      <c r="G8" s="37"/>
      <c r="H8" s="37"/>
      <c r="I8" s="37"/>
      <c r="J8" s="37"/>
      <c r="K8" s="37"/>
    </row>
    <row r="9" spans="1:13">
      <c r="A9" s="19"/>
      <c r="B9" s="20"/>
      <c r="C9" s="21"/>
      <c r="D9" s="37"/>
      <c r="E9" s="37"/>
      <c r="F9" s="37"/>
      <c r="G9" s="37"/>
      <c r="H9" s="37"/>
      <c r="I9" s="37"/>
      <c r="J9" s="37"/>
      <c r="K9" s="37"/>
    </row>
    <row r="10" spans="1:13">
      <c r="A10" s="19"/>
      <c r="B10" s="20"/>
      <c r="C10" s="21"/>
      <c r="D10" s="37"/>
      <c r="E10" s="37"/>
      <c r="F10" s="37"/>
      <c r="G10" s="37"/>
      <c r="H10" s="37"/>
      <c r="I10" s="37"/>
      <c r="J10" s="37"/>
      <c r="K10" s="37"/>
    </row>
  </sheetData>
  <phoneticPr fontId="3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AH113"/>
  <sheetViews>
    <sheetView tabSelected="1" zoomScale="90" zoomScaleNormal="90" workbookViewId="0">
      <pane xSplit="1" topLeftCell="S1" activePane="topRight" state="frozen"/>
      <selection pane="topRight" activeCell="X3" sqref="X3:X112"/>
    </sheetView>
  </sheetViews>
  <sheetFormatPr defaultRowHeight="14.4"/>
  <cols>
    <col min="1" max="1" width="4.44140625" customWidth="1"/>
    <col min="2" max="2" width="10.33203125" customWidth="1"/>
    <col min="3" max="3" width="8.88671875" customWidth="1"/>
    <col min="4" max="4" width="10.5546875" customWidth="1"/>
    <col min="5" max="5" width="58.6640625" style="1" customWidth="1"/>
    <col min="7" max="7" width="4.109375" customWidth="1"/>
    <col min="8" max="8" width="5.44140625" style="25" customWidth="1"/>
    <col min="9" max="9" width="5" customWidth="1"/>
    <col min="10" max="10" width="45.109375" style="1" customWidth="1"/>
    <col min="11" max="11" width="9.21875" customWidth="1"/>
    <col min="13" max="13" width="12.44140625" customWidth="1"/>
    <col min="14" max="16" width="3.88671875" customWidth="1"/>
    <col min="17" max="17" width="37.44140625" customWidth="1"/>
    <col min="18" max="18" width="21.44140625" customWidth="1"/>
    <col min="19" max="19" width="39.33203125" customWidth="1"/>
    <col min="20" max="21" width="16.77734375" style="38" customWidth="1"/>
    <col min="22" max="22" width="13.33203125" customWidth="1"/>
    <col min="23" max="23" width="10.6640625" customWidth="1"/>
    <col min="24" max="24" width="19.44140625" customWidth="1"/>
    <col min="26" max="26" width="11.88671875" customWidth="1"/>
    <col min="29" max="29" width="9.6640625" customWidth="1"/>
  </cols>
  <sheetData>
    <row r="1" spans="1:34" ht="30" customHeight="1">
      <c r="A1" s="16" t="s">
        <v>0</v>
      </c>
      <c r="B1" s="16" t="s">
        <v>1</v>
      </c>
      <c r="C1" s="16" t="s">
        <v>2</v>
      </c>
      <c r="D1" s="16" t="s">
        <v>3</v>
      </c>
      <c r="E1" s="16" t="s">
        <v>4</v>
      </c>
      <c r="F1" s="16" t="s">
        <v>5</v>
      </c>
      <c r="G1" s="16" t="s">
        <v>6</v>
      </c>
      <c r="H1" s="24" t="s">
        <v>7</v>
      </c>
      <c r="I1" s="16" t="s">
        <v>8</v>
      </c>
      <c r="J1" s="16" t="s">
        <v>9</v>
      </c>
      <c r="K1" s="16" t="s">
        <v>205</v>
      </c>
      <c r="L1" s="16" t="s">
        <v>206</v>
      </c>
      <c r="M1" s="16" t="s">
        <v>207</v>
      </c>
      <c r="N1" s="16" t="s">
        <v>184</v>
      </c>
      <c r="O1" s="17" t="s">
        <v>208</v>
      </c>
      <c r="P1" s="16" t="s">
        <v>4</v>
      </c>
      <c r="Q1" s="16" t="s">
        <v>9</v>
      </c>
      <c r="R1" s="16" t="s">
        <v>443</v>
      </c>
      <c r="S1" s="16" t="s">
        <v>214</v>
      </c>
      <c r="T1" s="16" t="s">
        <v>453</v>
      </c>
      <c r="U1" s="16" t="s">
        <v>454</v>
      </c>
      <c r="V1" s="16" t="s">
        <v>209</v>
      </c>
      <c r="W1" s="16" t="s">
        <v>210</v>
      </c>
      <c r="X1" s="16" t="s">
        <v>213</v>
      </c>
      <c r="Y1" s="18" t="s">
        <v>211</v>
      </c>
      <c r="Z1" s="16" t="s">
        <v>212</v>
      </c>
      <c r="AC1" t="s">
        <v>240</v>
      </c>
      <c r="AD1" t="s">
        <v>241</v>
      </c>
      <c r="AE1" t="s">
        <v>242</v>
      </c>
    </row>
    <row r="2" spans="1:34" ht="144" hidden="1">
      <c r="A2">
        <v>1</v>
      </c>
      <c r="B2" t="s">
        <v>10</v>
      </c>
      <c r="C2">
        <v>22669</v>
      </c>
      <c r="D2" t="s">
        <v>11</v>
      </c>
      <c r="E2" s="1" t="s">
        <v>12</v>
      </c>
      <c r="F2" t="s">
        <v>13</v>
      </c>
      <c r="G2">
        <v>10</v>
      </c>
      <c r="H2" s="40" t="s">
        <v>14</v>
      </c>
      <c r="I2">
        <v>9</v>
      </c>
      <c r="J2" s="1" t="s">
        <v>15</v>
      </c>
      <c r="L2" t="s">
        <v>218</v>
      </c>
      <c r="M2" t="s">
        <v>238</v>
      </c>
      <c r="Q2" s="1" t="s">
        <v>358</v>
      </c>
      <c r="R2" t="s">
        <v>240</v>
      </c>
      <c r="S2" s="42" t="s">
        <v>460</v>
      </c>
      <c r="T2" s="42" t="s">
        <v>459</v>
      </c>
      <c r="U2" s="54" t="s">
        <v>473</v>
      </c>
      <c r="V2" s="55"/>
      <c r="W2" s="55"/>
      <c r="X2" s="55" t="s">
        <v>488</v>
      </c>
      <c r="Y2" s="56"/>
      <c r="Z2" s="55"/>
      <c r="AC2" t="s">
        <v>218</v>
      </c>
      <c r="AD2" t="s">
        <v>219</v>
      </c>
      <c r="AE2" t="s">
        <v>246</v>
      </c>
      <c r="AF2" t="s">
        <v>243</v>
      </c>
      <c r="AG2" t="s">
        <v>244</v>
      </c>
      <c r="AH2" t="s">
        <v>245</v>
      </c>
    </row>
    <row r="3" spans="1:34" ht="129.6" hidden="1">
      <c r="A3">
        <v>2</v>
      </c>
      <c r="B3" t="s">
        <v>16</v>
      </c>
      <c r="C3">
        <v>22669</v>
      </c>
      <c r="D3" t="s">
        <v>11</v>
      </c>
      <c r="E3" s="1" t="s">
        <v>17</v>
      </c>
      <c r="F3" t="s">
        <v>13</v>
      </c>
      <c r="G3">
        <v>9</v>
      </c>
      <c r="H3" s="25" t="s">
        <v>18</v>
      </c>
      <c r="I3">
        <v>31</v>
      </c>
      <c r="J3" s="1" t="s">
        <v>19</v>
      </c>
      <c r="L3" t="s">
        <v>218</v>
      </c>
      <c r="M3" t="s">
        <v>238</v>
      </c>
      <c r="Q3" s="1" t="s">
        <v>355</v>
      </c>
      <c r="R3" t="s">
        <v>240</v>
      </c>
      <c r="S3" s="54"/>
      <c r="T3" s="42" t="s">
        <v>465</v>
      </c>
      <c r="U3" s="54" t="s">
        <v>474</v>
      </c>
      <c r="V3" s="55"/>
      <c r="W3" s="55"/>
      <c r="X3" s="55" t="s">
        <v>488</v>
      </c>
      <c r="Y3" s="56"/>
      <c r="Z3" s="55"/>
    </row>
    <row r="4" spans="1:34" ht="86.4" hidden="1">
      <c r="A4">
        <v>3</v>
      </c>
      <c r="B4" t="s">
        <v>20</v>
      </c>
      <c r="C4">
        <v>22669</v>
      </c>
      <c r="D4" t="s">
        <v>11</v>
      </c>
      <c r="E4" s="1" t="s">
        <v>21</v>
      </c>
      <c r="F4" t="s">
        <v>13</v>
      </c>
      <c r="G4">
        <v>20</v>
      </c>
      <c r="H4" s="25" t="s">
        <v>234</v>
      </c>
      <c r="I4">
        <v>10</v>
      </c>
      <c r="J4" s="1" t="s">
        <v>402</v>
      </c>
      <c r="L4" t="s">
        <v>218</v>
      </c>
      <c r="M4" t="s">
        <v>238</v>
      </c>
      <c r="Q4" s="1" t="s">
        <v>427</v>
      </c>
      <c r="R4" t="s">
        <v>240</v>
      </c>
      <c r="S4" s="38"/>
      <c r="T4" s="42" t="s">
        <v>465</v>
      </c>
      <c r="U4" s="54" t="s">
        <v>474</v>
      </c>
      <c r="V4" s="38"/>
      <c r="W4" s="38"/>
      <c r="X4" s="55" t="s">
        <v>488</v>
      </c>
      <c r="Y4" s="38"/>
      <c r="Z4" s="38"/>
    </row>
    <row r="5" spans="1:34" ht="28.8" hidden="1">
      <c r="A5">
        <v>4</v>
      </c>
      <c r="B5" t="s">
        <v>22</v>
      </c>
      <c r="C5">
        <v>24236</v>
      </c>
      <c r="D5" t="s">
        <v>23</v>
      </c>
      <c r="E5" s="1" t="s">
        <v>24</v>
      </c>
      <c r="F5" t="s">
        <v>25</v>
      </c>
      <c r="G5">
        <v>13</v>
      </c>
      <c r="H5" s="41" t="s">
        <v>223</v>
      </c>
      <c r="I5">
        <v>5</v>
      </c>
      <c r="J5" s="1" t="s">
        <v>26</v>
      </c>
      <c r="L5" t="s">
        <v>218</v>
      </c>
      <c r="M5" t="s">
        <v>238</v>
      </c>
      <c r="Q5" s="1" t="s">
        <v>376</v>
      </c>
      <c r="R5" t="s">
        <v>240</v>
      </c>
      <c r="T5" s="54"/>
      <c r="U5" s="54" t="s">
        <v>451</v>
      </c>
      <c r="V5" s="55" t="s">
        <v>448</v>
      </c>
      <c r="W5" s="55"/>
      <c r="X5" s="55" t="s">
        <v>488</v>
      </c>
      <c r="Y5" s="56" t="s">
        <v>452</v>
      </c>
      <c r="Z5" s="55" t="s">
        <v>449</v>
      </c>
    </row>
    <row r="6" spans="1:34" ht="57.6" hidden="1">
      <c r="A6">
        <v>5</v>
      </c>
      <c r="B6" t="s">
        <v>27</v>
      </c>
      <c r="C6">
        <v>13492</v>
      </c>
      <c r="D6" t="s">
        <v>28</v>
      </c>
      <c r="E6" s="1" t="s">
        <v>29</v>
      </c>
      <c r="F6" t="s">
        <v>13</v>
      </c>
      <c r="G6">
        <v>6</v>
      </c>
      <c r="H6" s="25" t="s">
        <v>226</v>
      </c>
      <c r="I6">
        <v>23</v>
      </c>
      <c r="J6" s="1" t="s">
        <v>284</v>
      </c>
      <c r="L6" t="s">
        <v>218</v>
      </c>
      <c r="M6" t="s">
        <v>238</v>
      </c>
      <c r="Q6" s="1" t="s">
        <v>285</v>
      </c>
      <c r="R6" t="s">
        <v>240</v>
      </c>
      <c r="S6" s="54" t="s">
        <v>480</v>
      </c>
      <c r="T6" s="54"/>
      <c r="U6" s="54" t="s">
        <v>479</v>
      </c>
      <c r="V6" s="55"/>
      <c r="W6" s="55"/>
      <c r="X6" s="55" t="s">
        <v>488</v>
      </c>
      <c r="Y6" s="56"/>
      <c r="Z6" s="55"/>
    </row>
    <row r="7" spans="1:34" ht="138.6" hidden="1" customHeight="1">
      <c r="A7">
        <v>6</v>
      </c>
      <c r="B7" t="s">
        <v>30</v>
      </c>
      <c r="C7">
        <v>13492</v>
      </c>
      <c r="D7" t="s">
        <v>28</v>
      </c>
      <c r="E7" s="1" t="s">
        <v>31</v>
      </c>
      <c r="F7" t="s">
        <v>13</v>
      </c>
      <c r="G7">
        <v>7</v>
      </c>
      <c r="H7" s="40" t="s">
        <v>228</v>
      </c>
      <c r="I7">
        <v>13</v>
      </c>
      <c r="J7" s="1" t="s">
        <v>300</v>
      </c>
      <c r="L7" t="s">
        <v>218</v>
      </c>
      <c r="M7" t="s">
        <v>238</v>
      </c>
      <c r="Q7" s="1" t="s">
        <v>301</v>
      </c>
      <c r="R7" t="s">
        <v>240</v>
      </c>
      <c r="S7" s="54"/>
      <c r="T7" s="42" t="s">
        <v>465</v>
      </c>
      <c r="U7" s="54" t="s">
        <v>474</v>
      </c>
      <c r="V7" s="55"/>
      <c r="W7" s="55"/>
      <c r="X7" s="55" t="s">
        <v>488</v>
      </c>
      <c r="Y7" s="56"/>
      <c r="Z7" s="55"/>
    </row>
    <row r="8" spans="1:34" ht="57.6" hidden="1">
      <c r="A8">
        <v>7</v>
      </c>
      <c r="B8" t="s">
        <v>30</v>
      </c>
      <c r="C8">
        <v>13492</v>
      </c>
      <c r="D8" t="s">
        <v>28</v>
      </c>
      <c r="E8" s="1" t="s">
        <v>32</v>
      </c>
      <c r="F8" t="s">
        <v>13</v>
      </c>
      <c r="G8">
        <v>7</v>
      </c>
      <c r="H8" s="40" t="s">
        <v>228</v>
      </c>
      <c r="I8">
        <v>29</v>
      </c>
      <c r="J8" s="1" t="s">
        <v>302</v>
      </c>
      <c r="L8" t="s">
        <v>218</v>
      </c>
      <c r="M8" t="s">
        <v>238</v>
      </c>
      <c r="Q8" s="1" t="s">
        <v>303</v>
      </c>
      <c r="R8" t="s">
        <v>240</v>
      </c>
      <c r="S8" s="54" t="s">
        <v>480</v>
      </c>
      <c r="T8" s="54"/>
      <c r="U8" s="54" t="s">
        <v>479</v>
      </c>
      <c r="V8" s="55"/>
      <c r="W8" s="55"/>
      <c r="X8" s="55" t="s">
        <v>488</v>
      </c>
      <c r="Y8" s="56"/>
      <c r="Z8" s="55"/>
    </row>
    <row r="9" spans="1:34" ht="177.6" hidden="1" customHeight="1">
      <c r="A9">
        <v>8</v>
      </c>
      <c r="B9" t="s">
        <v>30</v>
      </c>
      <c r="C9">
        <v>13492</v>
      </c>
      <c r="D9" t="s">
        <v>28</v>
      </c>
      <c r="E9" s="1" t="s">
        <v>33</v>
      </c>
      <c r="F9" t="s">
        <v>13</v>
      </c>
      <c r="G9">
        <v>8</v>
      </c>
      <c r="H9" s="40" t="s">
        <v>228</v>
      </c>
      <c r="I9">
        <v>2</v>
      </c>
      <c r="J9" s="1" t="s">
        <v>421</v>
      </c>
      <c r="K9">
        <v>98</v>
      </c>
      <c r="L9" t="s">
        <v>218</v>
      </c>
      <c r="M9" t="s">
        <v>238</v>
      </c>
      <c r="Q9" s="46" t="s">
        <v>436</v>
      </c>
      <c r="R9" s="50" t="s">
        <v>241</v>
      </c>
      <c r="S9" s="42" t="s">
        <v>456</v>
      </c>
      <c r="T9" s="42" t="s">
        <v>459</v>
      </c>
      <c r="U9" s="54" t="s">
        <v>473</v>
      </c>
      <c r="V9" s="38"/>
      <c r="W9" s="38"/>
      <c r="X9" s="55" t="s">
        <v>488</v>
      </c>
      <c r="Y9" s="38"/>
      <c r="Z9" s="38"/>
    </row>
    <row r="10" spans="1:34" ht="57" hidden="1" customHeight="1">
      <c r="A10">
        <v>9</v>
      </c>
      <c r="B10" t="s">
        <v>30</v>
      </c>
      <c r="C10">
        <v>13492</v>
      </c>
      <c r="D10" t="s">
        <v>28</v>
      </c>
      <c r="E10" s="1" t="s">
        <v>34</v>
      </c>
      <c r="F10" t="s">
        <v>13</v>
      </c>
      <c r="G10">
        <v>8</v>
      </c>
      <c r="H10" s="40" t="s">
        <v>229</v>
      </c>
      <c r="I10">
        <v>8</v>
      </c>
      <c r="J10" s="1" t="s">
        <v>321</v>
      </c>
      <c r="L10" t="s">
        <v>218</v>
      </c>
      <c r="M10" t="s">
        <v>238</v>
      </c>
      <c r="Q10" s="44" t="s">
        <v>322</v>
      </c>
      <c r="R10" t="s">
        <v>240</v>
      </c>
      <c r="S10" s="54"/>
      <c r="T10" s="42" t="s">
        <v>465</v>
      </c>
      <c r="U10" s="54" t="s">
        <v>474</v>
      </c>
      <c r="V10" s="55"/>
      <c r="W10" s="55"/>
      <c r="X10" s="55" t="s">
        <v>488</v>
      </c>
      <c r="Y10" s="56"/>
      <c r="Z10" s="55"/>
    </row>
    <row r="11" spans="1:34" ht="60" hidden="1" customHeight="1">
      <c r="A11">
        <v>10</v>
      </c>
      <c r="B11" t="s">
        <v>30</v>
      </c>
      <c r="C11">
        <v>13492</v>
      </c>
      <c r="D11" t="s">
        <v>28</v>
      </c>
      <c r="E11" s="1" t="s">
        <v>35</v>
      </c>
      <c r="F11" t="s">
        <v>13</v>
      </c>
      <c r="G11">
        <v>9</v>
      </c>
      <c r="H11" s="40" t="s">
        <v>230</v>
      </c>
      <c r="I11">
        <v>5</v>
      </c>
      <c r="J11" s="1" t="s">
        <v>36</v>
      </c>
      <c r="L11" t="s">
        <v>218</v>
      </c>
      <c r="M11" t="s">
        <v>238</v>
      </c>
      <c r="N11" s="45" t="s">
        <v>438</v>
      </c>
      <c r="Q11" s="42" t="s">
        <v>439</v>
      </c>
      <c r="R11" s="45" t="s">
        <v>241</v>
      </c>
      <c r="S11" s="42" t="s">
        <v>440</v>
      </c>
      <c r="T11" s="42" t="s">
        <v>459</v>
      </c>
      <c r="U11" s="54" t="s">
        <v>473</v>
      </c>
      <c r="V11" s="38"/>
      <c r="W11" s="38"/>
      <c r="X11" s="55" t="s">
        <v>488</v>
      </c>
      <c r="Y11" s="38"/>
      <c r="Z11" s="38"/>
    </row>
    <row r="12" spans="1:34" ht="196.2" hidden="1" customHeight="1">
      <c r="A12">
        <v>11</v>
      </c>
      <c r="B12" t="s">
        <v>30</v>
      </c>
      <c r="C12">
        <v>13492</v>
      </c>
      <c r="D12" t="s">
        <v>28</v>
      </c>
      <c r="E12" s="1" t="s">
        <v>37</v>
      </c>
      <c r="F12" t="s">
        <v>13</v>
      </c>
      <c r="G12">
        <v>16</v>
      </c>
      <c r="H12" s="40" t="s">
        <v>233</v>
      </c>
      <c r="I12" s="38">
        <v>30</v>
      </c>
      <c r="J12" s="1" t="s">
        <v>38</v>
      </c>
      <c r="K12" s="49">
        <v>108</v>
      </c>
      <c r="L12" t="s">
        <v>218</v>
      </c>
      <c r="M12" t="s">
        <v>238</v>
      </c>
      <c r="N12" s="45" t="s">
        <v>438</v>
      </c>
      <c r="Q12" s="42" t="s">
        <v>439</v>
      </c>
      <c r="R12" s="45" t="s">
        <v>241</v>
      </c>
      <c r="S12" s="42" t="s">
        <v>461</v>
      </c>
      <c r="T12" s="42" t="s">
        <v>459</v>
      </c>
      <c r="U12" s="54" t="s">
        <v>473</v>
      </c>
      <c r="V12" s="38"/>
      <c r="W12" s="38"/>
      <c r="X12" s="55" t="s">
        <v>488</v>
      </c>
      <c r="Y12" s="38"/>
      <c r="Z12" s="38"/>
    </row>
    <row r="13" spans="1:34" ht="182.4" hidden="1" customHeight="1">
      <c r="A13">
        <v>12</v>
      </c>
      <c r="B13" t="s">
        <v>30</v>
      </c>
      <c r="C13">
        <v>13492</v>
      </c>
      <c r="D13" t="s">
        <v>28</v>
      </c>
      <c r="E13" s="1" t="s">
        <v>39</v>
      </c>
      <c r="F13" t="s">
        <v>13</v>
      </c>
      <c r="G13">
        <v>16</v>
      </c>
      <c r="H13" s="25" t="s">
        <v>233</v>
      </c>
      <c r="I13">
        <v>41</v>
      </c>
      <c r="J13" s="1" t="s">
        <v>40</v>
      </c>
      <c r="K13" s="49">
        <v>108</v>
      </c>
      <c r="L13" t="s">
        <v>218</v>
      </c>
      <c r="M13" t="s">
        <v>238</v>
      </c>
      <c r="N13" s="45" t="s">
        <v>438</v>
      </c>
      <c r="Q13" s="42" t="s">
        <v>439</v>
      </c>
      <c r="R13" s="45" t="s">
        <v>241</v>
      </c>
      <c r="S13" s="42" t="s">
        <v>462</v>
      </c>
      <c r="T13" s="42" t="s">
        <v>459</v>
      </c>
      <c r="U13" s="72" t="s">
        <v>475</v>
      </c>
      <c r="V13" s="38"/>
      <c r="W13" s="38"/>
      <c r="X13" s="55" t="s">
        <v>488</v>
      </c>
      <c r="Y13" s="38"/>
      <c r="Z13" s="38"/>
    </row>
    <row r="14" spans="1:34" ht="57.6">
      <c r="A14">
        <v>13</v>
      </c>
      <c r="B14" t="s">
        <v>30</v>
      </c>
      <c r="C14">
        <v>13492</v>
      </c>
      <c r="D14" t="s">
        <v>28</v>
      </c>
      <c r="E14" s="1" t="s">
        <v>41</v>
      </c>
      <c r="F14" t="s">
        <v>13</v>
      </c>
      <c r="G14">
        <v>13</v>
      </c>
      <c r="H14" s="25" t="s">
        <v>223</v>
      </c>
      <c r="I14">
        <v>21</v>
      </c>
      <c r="J14" s="1" t="s">
        <v>370</v>
      </c>
      <c r="L14" t="s">
        <v>218</v>
      </c>
      <c r="M14" t="s">
        <v>238</v>
      </c>
      <c r="N14" s="38"/>
      <c r="Q14" s="39" t="s">
        <v>371</v>
      </c>
      <c r="R14" t="s">
        <v>240</v>
      </c>
      <c r="S14" s="54"/>
      <c r="T14" s="42" t="s">
        <v>465</v>
      </c>
      <c r="U14" s="54"/>
      <c r="V14" s="55"/>
      <c r="W14" s="55"/>
      <c r="X14" s="55"/>
      <c r="Y14" s="56"/>
      <c r="Z14" s="55"/>
    </row>
    <row r="15" spans="1:34" ht="43.2" hidden="1">
      <c r="A15">
        <v>14</v>
      </c>
      <c r="B15" t="s">
        <v>42</v>
      </c>
      <c r="C15">
        <v>13492</v>
      </c>
      <c r="D15" t="s">
        <v>28</v>
      </c>
      <c r="E15" s="1" t="s">
        <v>43</v>
      </c>
      <c r="F15" t="s">
        <v>13</v>
      </c>
      <c r="G15">
        <v>13</v>
      </c>
      <c r="H15" s="25" t="s">
        <v>223</v>
      </c>
      <c r="I15">
        <v>21</v>
      </c>
      <c r="J15" s="1" t="s">
        <v>372</v>
      </c>
      <c r="L15" t="s">
        <v>218</v>
      </c>
      <c r="M15" t="s">
        <v>238</v>
      </c>
      <c r="Q15" s="39" t="s">
        <v>373</v>
      </c>
      <c r="R15" t="s">
        <v>240</v>
      </c>
      <c r="S15" s="54"/>
      <c r="T15" s="42" t="s">
        <v>465</v>
      </c>
      <c r="U15" s="54" t="s">
        <v>474</v>
      </c>
      <c r="V15" s="55"/>
      <c r="W15" s="55"/>
      <c r="X15" s="55" t="s">
        <v>488</v>
      </c>
      <c r="Y15" s="56"/>
      <c r="Z15" s="55"/>
    </row>
    <row r="16" spans="1:34" ht="43.2" hidden="1">
      <c r="A16">
        <v>15</v>
      </c>
      <c r="B16" t="s">
        <v>42</v>
      </c>
      <c r="C16">
        <v>13492</v>
      </c>
      <c r="D16" t="s">
        <v>28</v>
      </c>
      <c r="E16" s="1" t="s">
        <v>44</v>
      </c>
      <c r="F16" t="s">
        <v>13</v>
      </c>
      <c r="G16">
        <v>19</v>
      </c>
      <c r="H16" s="25" t="s">
        <v>233</v>
      </c>
      <c r="I16">
        <v>21</v>
      </c>
      <c r="J16" s="1" t="s">
        <v>396</v>
      </c>
      <c r="L16" t="s">
        <v>218</v>
      </c>
      <c r="M16" t="s">
        <v>238</v>
      </c>
      <c r="Q16" s="39" t="s">
        <v>397</v>
      </c>
      <c r="R16" t="s">
        <v>240</v>
      </c>
      <c r="S16" s="38"/>
      <c r="T16" s="42" t="s">
        <v>465</v>
      </c>
      <c r="U16" s="54" t="s">
        <v>474</v>
      </c>
      <c r="V16" s="38"/>
      <c r="W16" s="38"/>
      <c r="X16" s="55" t="s">
        <v>488</v>
      </c>
      <c r="Y16" s="38"/>
      <c r="Z16" s="38"/>
    </row>
    <row r="17" spans="1:26" ht="43.2" hidden="1">
      <c r="A17">
        <v>16</v>
      </c>
      <c r="B17" t="s">
        <v>42</v>
      </c>
      <c r="C17">
        <v>13492</v>
      </c>
      <c r="D17" t="s">
        <v>28</v>
      </c>
      <c r="E17" s="1" t="s">
        <v>45</v>
      </c>
      <c r="F17" t="s">
        <v>13</v>
      </c>
      <c r="G17">
        <v>21</v>
      </c>
      <c r="H17" s="25" t="s">
        <v>235</v>
      </c>
      <c r="I17">
        <v>4</v>
      </c>
      <c r="J17" s="1" t="s">
        <v>413</v>
      </c>
      <c r="L17" t="s">
        <v>218</v>
      </c>
      <c r="M17" t="s">
        <v>238</v>
      </c>
      <c r="Q17" s="39" t="s">
        <v>414</v>
      </c>
      <c r="R17" t="s">
        <v>240</v>
      </c>
      <c r="S17" s="38"/>
      <c r="T17" s="42" t="s">
        <v>465</v>
      </c>
      <c r="U17" s="54" t="s">
        <v>474</v>
      </c>
      <c r="V17" s="38"/>
      <c r="W17" s="38"/>
      <c r="X17" s="55" t="s">
        <v>488</v>
      </c>
      <c r="Y17" s="38"/>
      <c r="Z17" s="38"/>
    </row>
    <row r="18" spans="1:26" ht="100.8" hidden="1">
      <c r="A18">
        <v>17</v>
      </c>
      <c r="B18" t="s">
        <v>46</v>
      </c>
      <c r="C18">
        <v>14845</v>
      </c>
      <c r="D18" t="s">
        <v>47</v>
      </c>
      <c r="E18" s="1" t="s">
        <v>48</v>
      </c>
      <c r="F18" t="s">
        <v>13</v>
      </c>
      <c r="G18">
        <v>6</v>
      </c>
      <c r="H18" s="25" t="s">
        <v>226</v>
      </c>
      <c r="I18">
        <v>19</v>
      </c>
      <c r="J18" s="1" t="s">
        <v>286</v>
      </c>
      <c r="K18">
        <v>18</v>
      </c>
      <c r="L18" t="s">
        <v>218</v>
      </c>
      <c r="M18" t="s">
        <v>238</v>
      </c>
      <c r="Q18" s="39" t="s">
        <v>287</v>
      </c>
      <c r="R18" t="s">
        <v>240</v>
      </c>
      <c r="S18" s="54"/>
      <c r="T18" s="42" t="s">
        <v>465</v>
      </c>
      <c r="U18" s="54" t="s">
        <v>474</v>
      </c>
      <c r="V18" s="55"/>
      <c r="W18" s="55"/>
      <c r="X18" s="55" t="s">
        <v>488</v>
      </c>
      <c r="Y18" s="56"/>
      <c r="Z18" s="55"/>
    </row>
    <row r="19" spans="1:26" ht="28.8" hidden="1">
      <c r="A19">
        <v>18</v>
      </c>
      <c r="B19" t="s">
        <v>46</v>
      </c>
      <c r="C19">
        <v>14845</v>
      </c>
      <c r="D19" t="s">
        <v>47</v>
      </c>
      <c r="E19" s="1" t="s">
        <v>49</v>
      </c>
      <c r="F19" t="s">
        <v>25</v>
      </c>
      <c r="G19">
        <v>6</v>
      </c>
      <c r="H19" s="25" t="s">
        <v>226</v>
      </c>
      <c r="I19">
        <v>23</v>
      </c>
      <c r="J19" s="1" t="s">
        <v>288</v>
      </c>
      <c r="L19" t="s">
        <v>218</v>
      </c>
      <c r="M19" t="s">
        <v>238</v>
      </c>
      <c r="Q19" s="39" t="s">
        <v>289</v>
      </c>
      <c r="R19" t="s">
        <v>240</v>
      </c>
      <c r="T19" s="54"/>
      <c r="U19" s="54" t="s">
        <v>451</v>
      </c>
      <c r="V19" s="55" t="s">
        <v>448</v>
      </c>
      <c r="W19" s="55"/>
      <c r="X19" s="55" t="s">
        <v>488</v>
      </c>
      <c r="Y19" s="56" t="s">
        <v>452</v>
      </c>
      <c r="Z19" s="55" t="s">
        <v>449</v>
      </c>
    </row>
    <row r="20" spans="1:26" ht="114.6" hidden="1" customHeight="1">
      <c r="A20">
        <v>19</v>
      </c>
      <c r="B20" t="s">
        <v>46</v>
      </c>
      <c r="C20">
        <v>14845</v>
      </c>
      <c r="D20" t="s">
        <v>47</v>
      </c>
      <c r="E20" s="1" t="s">
        <v>50</v>
      </c>
      <c r="F20" t="s">
        <v>25</v>
      </c>
      <c r="G20">
        <v>6</v>
      </c>
      <c r="H20" s="25" t="s">
        <v>226</v>
      </c>
      <c r="I20">
        <v>25</v>
      </c>
      <c r="J20" s="1" t="s">
        <v>290</v>
      </c>
      <c r="L20" t="s">
        <v>218</v>
      </c>
      <c r="M20" t="s">
        <v>238</v>
      </c>
      <c r="Q20" s="42" t="s">
        <v>435</v>
      </c>
      <c r="R20" s="45" t="s">
        <v>241</v>
      </c>
      <c r="S20" s="42" t="s">
        <v>457</v>
      </c>
      <c r="T20" s="42" t="s">
        <v>459</v>
      </c>
      <c r="U20" s="54" t="s">
        <v>473</v>
      </c>
      <c r="V20" s="52"/>
      <c r="W20" s="52"/>
      <c r="X20" s="55" t="s">
        <v>488</v>
      </c>
      <c r="Y20" s="53"/>
      <c r="Z20" s="52"/>
    </row>
    <row r="21" spans="1:26" ht="86.4" hidden="1">
      <c r="A21">
        <v>20</v>
      </c>
      <c r="B21" t="s">
        <v>46</v>
      </c>
      <c r="C21">
        <v>14845</v>
      </c>
      <c r="D21" t="s">
        <v>47</v>
      </c>
      <c r="E21" s="1" t="s">
        <v>51</v>
      </c>
      <c r="F21" t="s">
        <v>25</v>
      </c>
      <c r="G21">
        <v>6</v>
      </c>
      <c r="H21" s="25" t="s">
        <v>226</v>
      </c>
      <c r="I21">
        <v>25</v>
      </c>
      <c r="J21" s="1" t="s">
        <v>291</v>
      </c>
      <c r="L21" t="s">
        <v>218</v>
      </c>
      <c r="M21" t="s">
        <v>238</v>
      </c>
      <c r="Q21" s="1" t="s">
        <v>292</v>
      </c>
      <c r="R21" t="s">
        <v>240</v>
      </c>
      <c r="T21" s="54"/>
      <c r="U21" s="54" t="s">
        <v>451</v>
      </c>
      <c r="V21" s="55" t="s">
        <v>448</v>
      </c>
      <c r="W21" s="55"/>
      <c r="X21" s="55" t="s">
        <v>488</v>
      </c>
      <c r="Y21" s="56" t="s">
        <v>452</v>
      </c>
      <c r="Z21" s="55" t="s">
        <v>449</v>
      </c>
    </row>
    <row r="22" spans="1:26" ht="28.8" hidden="1">
      <c r="A22">
        <v>21</v>
      </c>
      <c r="B22" t="s">
        <v>46</v>
      </c>
      <c r="C22">
        <v>14845</v>
      </c>
      <c r="D22" t="s">
        <v>47</v>
      </c>
      <c r="E22" s="1" t="s">
        <v>52</v>
      </c>
      <c r="F22" t="s">
        <v>25</v>
      </c>
      <c r="G22">
        <v>7</v>
      </c>
      <c r="H22" s="40" t="s">
        <v>228</v>
      </c>
      <c r="I22" s="38">
        <v>6</v>
      </c>
      <c r="L22" t="s">
        <v>218</v>
      </c>
      <c r="M22" t="s">
        <v>238</v>
      </c>
      <c r="Q22" s="39" t="s">
        <v>304</v>
      </c>
      <c r="R22" t="s">
        <v>240</v>
      </c>
      <c r="T22" s="54"/>
      <c r="U22" s="54" t="s">
        <v>451</v>
      </c>
      <c r="V22" s="55" t="s">
        <v>448</v>
      </c>
      <c r="W22" s="55"/>
      <c r="X22" s="55" t="s">
        <v>488</v>
      </c>
      <c r="Y22" s="56" t="s">
        <v>452</v>
      </c>
      <c r="Z22" s="55" t="s">
        <v>449</v>
      </c>
    </row>
    <row r="23" spans="1:26" ht="57.6" hidden="1">
      <c r="A23">
        <v>22</v>
      </c>
      <c r="B23" t="s">
        <v>46</v>
      </c>
      <c r="C23">
        <v>14845</v>
      </c>
      <c r="D23" t="s">
        <v>47</v>
      </c>
      <c r="E23" s="1" t="s">
        <v>53</v>
      </c>
      <c r="F23" t="s">
        <v>25</v>
      </c>
      <c r="G23">
        <v>7</v>
      </c>
      <c r="H23" s="40" t="s">
        <v>228</v>
      </c>
      <c r="I23">
        <v>7</v>
      </c>
      <c r="J23" s="1" t="s">
        <v>305</v>
      </c>
      <c r="L23" t="s">
        <v>218</v>
      </c>
      <c r="M23" t="s">
        <v>238</v>
      </c>
      <c r="Q23" s="39" t="s">
        <v>420</v>
      </c>
      <c r="R23" t="s">
        <v>240</v>
      </c>
      <c r="T23" s="54"/>
      <c r="U23" s="54" t="s">
        <v>451</v>
      </c>
      <c r="V23" s="55" t="s">
        <v>448</v>
      </c>
      <c r="W23" s="55"/>
      <c r="X23" s="55" t="s">
        <v>488</v>
      </c>
      <c r="Y23" s="56" t="s">
        <v>452</v>
      </c>
      <c r="Z23" s="55" t="s">
        <v>449</v>
      </c>
    </row>
    <row r="24" spans="1:26" ht="28.8" hidden="1">
      <c r="A24">
        <v>23</v>
      </c>
      <c r="B24" t="s">
        <v>46</v>
      </c>
      <c r="C24">
        <v>14845</v>
      </c>
      <c r="D24" t="s">
        <v>47</v>
      </c>
      <c r="E24" s="1" t="s">
        <v>54</v>
      </c>
      <c r="F24" t="s">
        <v>25</v>
      </c>
      <c r="G24">
        <v>7</v>
      </c>
      <c r="H24" s="25" t="s">
        <v>228</v>
      </c>
      <c r="I24">
        <v>10</v>
      </c>
      <c r="J24" s="1" t="s">
        <v>307</v>
      </c>
      <c r="L24" t="s">
        <v>218</v>
      </c>
      <c r="M24" t="s">
        <v>238</v>
      </c>
      <c r="N24" s="38"/>
      <c r="Q24" s="39" t="s">
        <v>308</v>
      </c>
      <c r="R24" t="s">
        <v>240</v>
      </c>
      <c r="T24" s="54"/>
      <c r="U24" s="54" t="s">
        <v>451</v>
      </c>
      <c r="V24" s="55" t="s">
        <v>448</v>
      </c>
      <c r="W24" s="55"/>
      <c r="X24" s="55" t="s">
        <v>488</v>
      </c>
      <c r="Y24" s="56" t="s">
        <v>452</v>
      </c>
      <c r="Z24" s="55" t="s">
        <v>449</v>
      </c>
    </row>
    <row r="25" spans="1:26" ht="28.8" hidden="1">
      <c r="A25">
        <v>24</v>
      </c>
      <c r="B25" t="s">
        <v>46</v>
      </c>
      <c r="C25">
        <v>14845</v>
      </c>
      <c r="D25" t="s">
        <v>47</v>
      </c>
      <c r="E25" s="1" t="s">
        <v>55</v>
      </c>
      <c r="F25" t="s">
        <v>25</v>
      </c>
      <c r="G25">
        <v>7</v>
      </c>
      <c r="H25" s="25" t="s">
        <v>228</v>
      </c>
      <c r="I25">
        <v>30</v>
      </c>
      <c r="J25" s="1" t="s">
        <v>309</v>
      </c>
      <c r="L25" t="s">
        <v>218</v>
      </c>
      <c r="M25" t="s">
        <v>238</v>
      </c>
      <c r="Q25" s="39" t="s">
        <v>313</v>
      </c>
      <c r="R25" t="s">
        <v>240</v>
      </c>
      <c r="T25" s="54"/>
      <c r="U25" s="54" t="s">
        <v>451</v>
      </c>
      <c r="V25" s="55" t="s">
        <v>448</v>
      </c>
      <c r="W25" s="55"/>
      <c r="X25" s="55" t="s">
        <v>488</v>
      </c>
      <c r="Y25" s="56" t="s">
        <v>452</v>
      </c>
      <c r="Z25" s="55" t="s">
        <v>449</v>
      </c>
    </row>
    <row r="26" spans="1:26" ht="28.8" hidden="1">
      <c r="A26">
        <v>25</v>
      </c>
      <c r="B26" t="s">
        <v>46</v>
      </c>
      <c r="C26">
        <v>14845</v>
      </c>
      <c r="D26" t="s">
        <v>47</v>
      </c>
      <c r="E26" s="1" t="s">
        <v>56</v>
      </c>
      <c r="F26" t="s">
        <v>25</v>
      </c>
      <c r="G26">
        <v>7</v>
      </c>
      <c r="H26" s="25" t="s">
        <v>228</v>
      </c>
      <c r="I26">
        <v>31</v>
      </c>
      <c r="J26" s="1" t="s">
        <v>311</v>
      </c>
      <c r="L26" t="s">
        <v>218</v>
      </c>
      <c r="M26" t="s">
        <v>238</v>
      </c>
      <c r="Q26" s="39" t="s">
        <v>316</v>
      </c>
      <c r="R26" t="s">
        <v>240</v>
      </c>
      <c r="T26" s="54"/>
      <c r="U26" s="54" t="s">
        <v>451</v>
      </c>
      <c r="V26" s="55" t="s">
        <v>448</v>
      </c>
      <c r="W26" s="55"/>
      <c r="X26" s="55" t="s">
        <v>488</v>
      </c>
      <c r="Y26" s="56" t="s">
        <v>452</v>
      </c>
      <c r="Z26" s="55" t="s">
        <v>449</v>
      </c>
    </row>
    <row r="27" spans="1:26" ht="28.8" hidden="1">
      <c r="A27">
        <v>26</v>
      </c>
      <c r="B27" t="s">
        <v>57</v>
      </c>
      <c r="C27">
        <v>14845</v>
      </c>
      <c r="D27" t="s">
        <v>47</v>
      </c>
      <c r="E27" s="1" t="s">
        <v>56</v>
      </c>
      <c r="F27" t="s">
        <v>25</v>
      </c>
      <c r="G27">
        <v>8</v>
      </c>
      <c r="H27" s="48" t="s">
        <v>229</v>
      </c>
      <c r="I27" s="45">
        <v>8</v>
      </c>
      <c r="J27" s="1" t="s">
        <v>310</v>
      </c>
      <c r="L27" t="s">
        <v>218</v>
      </c>
      <c r="M27" t="s">
        <v>238</v>
      </c>
      <c r="Q27" s="44" t="s">
        <v>312</v>
      </c>
      <c r="R27" t="s">
        <v>240</v>
      </c>
      <c r="T27" s="54"/>
      <c r="U27" s="54" t="s">
        <v>451</v>
      </c>
      <c r="V27" s="55" t="s">
        <v>448</v>
      </c>
      <c r="W27" s="55"/>
      <c r="X27" s="55" t="s">
        <v>488</v>
      </c>
      <c r="Y27" s="56" t="s">
        <v>452</v>
      </c>
      <c r="Z27" s="55" t="s">
        <v>449</v>
      </c>
    </row>
    <row r="28" spans="1:26" ht="28.8" hidden="1">
      <c r="A28">
        <v>27</v>
      </c>
      <c r="B28" t="s">
        <v>57</v>
      </c>
      <c r="C28">
        <v>14845</v>
      </c>
      <c r="D28" t="s">
        <v>47</v>
      </c>
      <c r="E28" s="1" t="s">
        <v>58</v>
      </c>
      <c r="F28" t="s">
        <v>25</v>
      </c>
      <c r="G28">
        <v>8</v>
      </c>
      <c r="H28" s="40" t="s">
        <v>229</v>
      </c>
      <c r="I28">
        <v>11</v>
      </c>
      <c r="J28" s="1" t="s">
        <v>324</v>
      </c>
      <c r="L28" t="s">
        <v>218</v>
      </c>
      <c r="M28" t="s">
        <v>238</v>
      </c>
      <c r="Q28" s="44" t="s">
        <v>323</v>
      </c>
      <c r="R28" t="s">
        <v>240</v>
      </c>
      <c r="T28" s="54"/>
      <c r="U28" s="54" t="s">
        <v>451</v>
      </c>
      <c r="V28" s="55" t="s">
        <v>448</v>
      </c>
      <c r="W28" s="55"/>
      <c r="X28" s="55" t="s">
        <v>488</v>
      </c>
      <c r="Y28" s="56" t="s">
        <v>452</v>
      </c>
      <c r="Z28" s="55" t="s">
        <v>449</v>
      </c>
    </row>
    <row r="29" spans="1:26" ht="43.2" hidden="1">
      <c r="A29">
        <v>28</v>
      </c>
      <c r="B29" t="s">
        <v>57</v>
      </c>
      <c r="C29">
        <v>14845</v>
      </c>
      <c r="D29" t="s">
        <v>47</v>
      </c>
      <c r="E29" s="1" t="s">
        <v>59</v>
      </c>
      <c r="F29" t="s">
        <v>25</v>
      </c>
      <c r="G29">
        <v>8</v>
      </c>
      <c r="H29" s="25" t="s">
        <v>229</v>
      </c>
      <c r="I29">
        <v>14</v>
      </c>
      <c r="J29" s="1" t="s">
        <v>325</v>
      </c>
      <c r="L29" t="s">
        <v>218</v>
      </c>
      <c r="M29" t="s">
        <v>238</v>
      </c>
      <c r="N29" s="44"/>
      <c r="Q29" s="44" t="s">
        <v>326</v>
      </c>
      <c r="R29" t="s">
        <v>240</v>
      </c>
      <c r="T29" s="54"/>
      <c r="U29" s="54" t="s">
        <v>451</v>
      </c>
      <c r="V29" s="55" t="s">
        <v>448</v>
      </c>
      <c r="W29" s="55"/>
      <c r="X29" s="55" t="s">
        <v>488</v>
      </c>
      <c r="Y29" s="56" t="s">
        <v>452</v>
      </c>
      <c r="Z29" s="55" t="s">
        <v>449</v>
      </c>
    </row>
    <row r="30" spans="1:26" ht="72" hidden="1">
      <c r="A30">
        <v>29</v>
      </c>
      <c r="B30" t="s">
        <v>57</v>
      </c>
      <c r="C30">
        <v>14845</v>
      </c>
      <c r="D30" t="s">
        <v>47</v>
      </c>
      <c r="E30" s="1" t="s">
        <v>60</v>
      </c>
      <c r="F30" t="s">
        <v>25</v>
      </c>
      <c r="G30">
        <v>8</v>
      </c>
      <c r="H30" s="40" t="s">
        <v>229</v>
      </c>
      <c r="I30" s="38">
        <v>18</v>
      </c>
      <c r="J30" s="1" t="s">
        <v>327</v>
      </c>
      <c r="L30" t="s">
        <v>218</v>
      </c>
      <c r="M30" t="s">
        <v>238</v>
      </c>
      <c r="Q30" s="44" t="s">
        <v>328</v>
      </c>
      <c r="R30" t="s">
        <v>240</v>
      </c>
      <c r="T30" s="54"/>
      <c r="U30" s="54" t="s">
        <v>451</v>
      </c>
      <c r="V30" s="55" t="s">
        <v>448</v>
      </c>
      <c r="W30" s="55"/>
      <c r="X30" s="55" t="s">
        <v>488</v>
      </c>
      <c r="Y30" s="56" t="s">
        <v>452</v>
      </c>
      <c r="Z30" s="55" t="s">
        <v>449</v>
      </c>
    </row>
    <row r="31" spans="1:26" ht="43.2" hidden="1">
      <c r="A31">
        <v>30</v>
      </c>
      <c r="B31" t="s">
        <v>57</v>
      </c>
      <c r="C31">
        <v>14845</v>
      </c>
      <c r="D31" t="s">
        <v>47</v>
      </c>
      <c r="E31" s="1" t="s">
        <v>61</v>
      </c>
      <c r="F31" t="s">
        <v>25</v>
      </c>
      <c r="G31">
        <v>8</v>
      </c>
      <c r="H31" s="40" t="s">
        <v>229</v>
      </c>
      <c r="I31">
        <v>19</v>
      </c>
      <c r="J31" s="1" t="s">
        <v>329</v>
      </c>
      <c r="L31" t="s">
        <v>218</v>
      </c>
      <c r="M31" t="s">
        <v>238</v>
      </c>
      <c r="Q31" s="44" t="s">
        <v>330</v>
      </c>
      <c r="R31" t="s">
        <v>240</v>
      </c>
      <c r="T31" s="54"/>
      <c r="U31" s="54" t="s">
        <v>451</v>
      </c>
      <c r="V31" s="55" t="s">
        <v>448</v>
      </c>
      <c r="W31" s="55"/>
      <c r="X31" s="55" t="s">
        <v>488</v>
      </c>
      <c r="Y31" s="56" t="s">
        <v>452</v>
      </c>
      <c r="Z31" s="55" t="s">
        <v>449</v>
      </c>
    </row>
    <row r="32" spans="1:26" ht="43.2" hidden="1">
      <c r="A32">
        <v>31</v>
      </c>
      <c r="B32" t="s">
        <v>57</v>
      </c>
      <c r="C32">
        <v>14845</v>
      </c>
      <c r="D32" t="s">
        <v>47</v>
      </c>
      <c r="E32" s="1" t="s">
        <v>62</v>
      </c>
      <c r="F32" t="s">
        <v>25</v>
      </c>
      <c r="G32">
        <v>8</v>
      </c>
      <c r="H32" s="25" t="s">
        <v>229</v>
      </c>
      <c r="I32">
        <v>27</v>
      </c>
      <c r="J32" s="1" t="s">
        <v>331</v>
      </c>
      <c r="L32" t="s">
        <v>218</v>
      </c>
      <c r="M32" t="s">
        <v>238</v>
      </c>
      <c r="N32" s="38"/>
      <c r="Q32" s="44" t="s">
        <v>332</v>
      </c>
      <c r="R32" t="s">
        <v>240</v>
      </c>
      <c r="T32" s="54"/>
      <c r="U32" s="54" t="s">
        <v>451</v>
      </c>
      <c r="V32" s="55" t="s">
        <v>448</v>
      </c>
      <c r="W32" s="55"/>
      <c r="X32" s="55" t="s">
        <v>488</v>
      </c>
      <c r="Y32" s="56" t="s">
        <v>452</v>
      </c>
      <c r="Z32" s="55" t="s">
        <v>449</v>
      </c>
    </row>
    <row r="33" spans="1:26" ht="100.8" hidden="1">
      <c r="A33">
        <v>32</v>
      </c>
      <c r="B33" t="s">
        <v>57</v>
      </c>
      <c r="C33">
        <v>14845</v>
      </c>
      <c r="D33" t="s">
        <v>47</v>
      </c>
      <c r="E33" s="1" t="s">
        <v>63</v>
      </c>
      <c r="F33" t="s">
        <v>13</v>
      </c>
      <c r="G33">
        <v>9</v>
      </c>
      <c r="H33" s="25" t="s">
        <v>230</v>
      </c>
      <c r="I33">
        <v>5</v>
      </c>
      <c r="J33" s="1" t="s">
        <v>344</v>
      </c>
      <c r="L33" t="s">
        <v>218</v>
      </c>
      <c r="M33" t="s">
        <v>238</v>
      </c>
      <c r="Q33" s="39" t="s">
        <v>345</v>
      </c>
      <c r="R33" t="s">
        <v>240</v>
      </c>
      <c r="S33" s="46"/>
      <c r="T33" s="42" t="s">
        <v>465</v>
      </c>
      <c r="U33" s="54" t="s">
        <v>474</v>
      </c>
      <c r="V33" s="52"/>
      <c r="W33" s="52"/>
      <c r="X33" s="55" t="s">
        <v>488</v>
      </c>
      <c r="Y33" s="53"/>
      <c r="Z33" s="52"/>
    </row>
    <row r="34" spans="1:26" ht="43.2" hidden="1">
      <c r="A34">
        <v>33</v>
      </c>
      <c r="B34" t="s">
        <v>57</v>
      </c>
      <c r="C34">
        <v>14845</v>
      </c>
      <c r="D34" t="s">
        <v>47</v>
      </c>
      <c r="E34" s="1" t="s">
        <v>64</v>
      </c>
      <c r="F34" t="s">
        <v>13</v>
      </c>
      <c r="G34">
        <v>13</v>
      </c>
      <c r="H34" s="25" t="s">
        <v>223</v>
      </c>
      <c r="I34">
        <v>20</v>
      </c>
      <c r="J34" s="1" t="s">
        <v>375</v>
      </c>
      <c r="L34" t="s">
        <v>218</v>
      </c>
      <c r="M34" t="s">
        <v>238</v>
      </c>
      <c r="Q34" s="39" t="s">
        <v>374</v>
      </c>
      <c r="R34" t="s">
        <v>240</v>
      </c>
      <c r="S34" s="54"/>
      <c r="T34" s="42" t="s">
        <v>465</v>
      </c>
      <c r="U34" s="54" t="s">
        <v>474</v>
      </c>
      <c r="V34" s="55"/>
      <c r="W34" s="55"/>
      <c r="X34" s="55" t="s">
        <v>488</v>
      </c>
      <c r="Y34" s="56"/>
      <c r="Z34" s="55"/>
    </row>
    <row r="35" spans="1:26" ht="72" hidden="1">
      <c r="A35">
        <v>34</v>
      </c>
      <c r="B35" t="s">
        <v>57</v>
      </c>
      <c r="C35">
        <v>14845</v>
      </c>
      <c r="D35" t="s">
        <v>47</v>
      </c>
      <c r="E35" s="1" t="s">
        <v>65</v>
      </c>
      <c r="F35" t="s">
        <v>13</v>
      </c>
      <c r="G35">
        <v>14</v>
      </c>
      <c r="H35" s="25" t="s">
        <v>232</v>
      </c>
      <c r="I35">
        <v>8</v>
      </c>
      <c r="J35" s="1" t="s">
        <v>66</v>
      </c>
      <c r="L35" t="s">
        <v>218</v>
      </c>
      <c r="M35" t="s">
        <v>238</v>
      </c>
      <c r="Q35" s="39" t="s">
        <v>378</v>
      </c>
      <c r="R35" t="s">
        <v>240</v>
      </c>
      <c r="S35" s="42"/>
      <c r="T35" s="42" t="s">
        <v>465</v>
      </c>
      <c r="U35" s="54" t="s">
        <v>474</v>
      </c>
      <c r="V35" s="52"/>
      <c r="W35" s="52"/>
      <c r="X35" s="55" t="s">
        <v>488</v>
      </c>
      <c r="Y35" s="53"/>
      <c r="Z35" s="52"/>
    </row>
    <row r="36" spans="1:26" ht="72" hidden="1">
      <c r="A36">
        <v>35</v>
      </c>
      <c r="B36" t="s">
        <v>57</v>
      </c>
      <c r="C36">
        <v>14845</v>
      </c>
      <c r="D36" t="s">
        <v>47</v>
      </c>
      <c r="E36" s="1" t="s">
        <v>67</v>
      </c>
      <c r="F36" t="s">
        <v>13</v>
      </c>
      <c r="G36">
        <v>14</v>
      </c>
      <c r="H36" s="25" t="s">
        <v>232</v>
      </c>
      <c r="I36">
        <v>13</v>
      </c>
      <c r="J36" s="1" t="s">
        <v>68</v>
      </c>
      <c r="L36" t="s">
        <v>218</v>
      </c>
      <c r="M36" t="s">
        <v>238</v>
      </c>
      <c r="Q36" s="39" t="s">
        <v>424</v>
      </c>
      <c r="R36" t="s">
        <v>240</v>
      </c>
      <c r="S36" s="46"/>
      <c r="T36" s="42" t="s">
        <v>465</v>
      </c>
      <c r="U36" s="54" t="s">
        <v>474</v>
      </c>
      <c r="V36" s="52"/>
      <c r="W36" s="52"/>
      <c r="X36" s="55" t="s">
        <v>488</v>
      </c>
      <c r="Y36" s="53"/>
      <c r="Z36" s="52"/>
    </row>
    <row r="37" spans="1:26" ht="43.2" hidden="1">
      <c r="A37">
        <v>36</v>
      </c>
      <c r="B37" t="s">
        <v>69</v>
      </c>
      <c r="C37">
        <v>14845</v>
      </c>
      <c r="D37" t="s">
        <v>47</v>
      </c>
      <c r="E37" s="1" t="s">
        <v>70</v>
      </c>
      <c r="F37" t="s">
        <v>13</v>
      </c>
      <c r="G37">
        <v>14</v>
      </c>
      <c r="H37" s="25" t="s">
        <v>232</v>
      </c>
      <c r="I37">
        <v>14</v>
      </c>
      <c r="J37" s="1" t="s">
        <v>379</v>
      </c>
      <c r="L37" t="s">
        <v>218</v>
      </c>
      <c r="M37" t="s">
        <v>238</v>
      </c>
      <c r="Q37" s="39" t="s">
        <v>380</v>
      </c>
      <c r="R37" t="s">
        <v>240</v>
      </c>
      <c r="S37" s="54"/>
      <c r="T37" s="42" t="s">
        <v>465</v>
      </c>
      <c r="U37" s="54" t="s">
        <v>474</v>
      </c>
      <c r="V37" s="55"/>
      <c r="W37" s="55"/>
      <c r="X37" s="55" t="s">
        <v>488</v>
      </c>
      <c r="Y37" s="56"/>
      <c r="Z37" s="55"/>
    </row>
    <row r="38" spans="1:26" ht="158.4" hidden="1">
      <c r="A38">
        <v>37</v>
      </c>
      <c r="B38" t="s">
        <v>69</v>
      </c>
      <c r="C38">
        <v>14845</v>
      </c>
      <c r="D38" t="s">
        <v>47</v>
      </c>
      <c r="E38" s="1" t="s">
        <v>71</v>
      </c>
      <c r="F38" t="s">
        <v>13</v>
      </c>
      <c r="G38">
        <v>15</v>
      </c>
      <c r="H38" s="25" t="s">
        <v>232</v>
      </c>
      <c r="I38">
        <v>4</v>
      </c>
      <c r="J38" s="1" t="s">
        <v>72</v>
      </c>
      <c r="L38" t="s">
        <v>218</v>
      </c>
      <c r="M38" t="s">
        <v>238</v>
      </c>
      <c r="Q38" s="39" t="s">
        <v>426</v>
      </c>
      <c r="R38" t="s">
        <v>240</v>
      </c>
      <c r="S38" s="38"/>
      <c r="T38" s="42" t="s">
        <v>465</v>
      </c>
      <c r="U38" s="54" t="s">
        <v>474</v>
      </c>
      <c r="V38" s="38"/>
      <c r="W38" s="38"/>
      <c r="X38" s="55" t="s">
        <v>488</v>
      </c>
      <c r="Y38" s="38"/>
      <c r="Z38" s="38"/>
    </row>
    <row r="39" spans="1:26" ht="100.8" hidden="1">
      <c r="A39">
        <v>38</v>
      </c>
      <c r="B39" t="s">
        <v>69</v>
      </c>
      <c r="C39">
        <v>14845</v>
      </c>
      <c r="D39" t="s">
        <v>47</v>
      </c>
      <c r="E39" s="1" t="s">
        <v>73</v>
      </c>
      <c r="F39" t="s">
        <v>13</v>
      </c>
      <c r="G39">
        <v>16</v>
      </c>
      <c r="H39" s="25" t="s">
        <v>233</v>
      </c>
      <c r="I39">
        <v>32</v>
      </c>
      <c r="J39" s="1" t="s">
        <v>74</v>
      </c>
      <c r="L39" t="s">
        <v>218</v>
      </c>
      <c r="M39" t="s">
        <v>238</v>
      </c>
      <c r="Q39" s="39" t="s">
        <v>385</v>
      </c>
      <c r="R39" t="s">
        <v>240</v>
      </c>
      <c r="S39" s="38"/>
      <c r="T39" s="42" t="s">
        <v>465</v>
      </c>
      <c r="U39" s="54" t="s">
        <v>474</v>
      </c>
      <c r="V39" s="38"/>
      <c r="W39" s="38"/>
      <c r="X39" s="55" t="s">
        <v>488</v>
      </c>
      <c r="Y39" s="38"/>
      <c r="Z39" s="38"/>
    </row>
    <row r="40" spans="1:26" ht="43.2" hidden="1">
      <c r="A40">
        <v>39</v>
      </c>
      <c r="B40" t="s">
        <v>69</v>
      </c>
      <c r="C40">
        <v>14845</v>
      </c>
      <c r="D40" t="s">
        <v>47</v>
      </c>
      <c r="E40" s="1" t="s">
        <v>75</v>
      </c>
      <c r="F40" t="s">
        <v>25</v>
      </c>
      <c r="G40">
        <v>16</v>
      </c>
      <c r="H40" s="25" t="s">
        <v>233</v>
      </c>
      <c r="I40">
        <v>38</v>
      </c>
      <c r="J40" s="1" t="s">
        <v>76</v>
      </c>
      <c r="L40" t="s">
        <v>218</v>
      </c>
      <c r="M40" t="s">
        <v>238</v>
      </c>
      <c r="Q40" s="39" t="s">
        <v>386</v>
      </c>
      <c r="R40" t="s">
        <v>240</v>
      </c>
      <c r="T40" s="54"/>
      <c r="U40" s="54" t="s">
        <v>451</v>
      </c>
      <c r="V40" s="55" t="s">
        <v>448</v>
      </c>
      <c r="W40" s="55"/>
      <c r="X40" s="55" t="s">
        <v>488</v>
      </c>
      <c r="Y40" s="56" t="s">
        <v>452</v>
      </c>
      <c r="Z40" s="55" t="s">
        <v>449</v>
      </c>
    </row>
    <row r="41" spans="1:26" ht="201.6" hidden="1">
      <c r="A41">
        <v>40</v>
      </c>
      <c r="B41" t="s">
        <v>69</v>
      </c>
      <c r="C41">
        <v>14845</v>
      </c>
      <c r="D41" t="s">
        <v>47</v>
      </c>
      <c r="E41" s="1" t="s">
        <v>77</v>
      </c>
      <c r="F41" t="s">
        <v>13</v>
      </c>
      <c r="G41">
        <v>17</v>
      </c>
      <c r="H41" s="25" t="s">
        <v>233</v>
      </c>
      <c r="I41">
        <v>3</v>
      </c>
      <c r="J41" s="1" t="s">
        <v>441</v>
      </c>
      <c r="L41" t="s">
        <v>218</v>
      </c>
      <c r="M41" t="s">
        <v>238</v>
      </c>
      <c r="P41" s="38"/>
      <c r="Q41" s="39" t="s">
        <v>442</v>
      </c>
      <c r="R41" s="38" t="s">
        <v>240</v>
      </c>
      <c r="S41" s="38"/>
      <c r="T41" s="42" t="s">
        <v>465</v>
      </c>
      <c r="U41" s="54" t="s">
        <v>474</v>
      </c>
      <c r="V41" s="38"/>
      <c r="W41" s="38"/>
      <c r="X41" s="55" t="s">
        <v>488</v>
      </c>
      <c r="Y41" s="38"/>
      <c r="Z41" s="38"/>
    </row>
    <row r="42" spans="1:26" ht="57.6" hidden="1">
      <c r="A42">
        <v>41</v>
      </c>
      <c r="B42" t="s">
        <v>69</v>
      </c>
      <c r="C42">
        <v>14845</v>
      </c>
      <c r="D42" t="s">
        <v>47</v>
      </c>
      <c r="E42" s="1" t="s">
        <v>78</v>
      </c>
      <c r="F42" t="s">
        <v>13</v>
      </c>
      <c r="G42">
        <v>17</v>
      </c>
      <c r="H42" s="25" t="s">
        <v>233</v>
      </c>
      <c r="I42">
        <v>14</v>
      </c>
      <c r="J42" s="1" t="s">
        <v>390</v>
      </c>
      <c r="L42" t="s">
        <v>218</v>
      </c>
      <c r="M42" t="s">
        <v>238</v>
      </c>
      <c r="Q42" s="39" t="s">
        <v>391</v>
      </c>
      <c r="R42" s="38" t="s">
        <v>240</v>
      </c>
      <c r="S42" s="38"/>
      <c r="T42" s="42" t="s">
        <v>465</v>
      </c>
      <c r="U42" s="54" t="s">
        <v>474</v>
      </c>
      <c r="V42" s="38"/>
      <c r="W42" s="38"/>
      <c r="X42" s="55" t="s">
        <v>488</v>
      </c>
      <c r="Y42" s="38"/>
      <c r="Z42" s="38"/>
    </row>
    <row r="43" spans="1:26" ht="28.8" hidden="1">
      <c r="A43">
        <v>42</v>
      </c>
      <c r="B43" t="s">
        <v>69</v>
      </c>
      <c r="C43">
        <v>14845</v>
      </c>
      <c r="D43" t="s">
        <v>47</v>
      </c>
      <c r="E43" s="1" t="s">
        <v>79</v>
      </c>
      <c r="F43" t="s">
        <v>25</v>
      </c>
      <c r="G43">
        <v>17</v>
      </c>
      <c r="H43" s="25" t="s">
        <v>233</v>
      </c>
      <c r="I43">
        <v>22</v>
      </c>
      <c r="J43" s="1" t="s">
        <v>392</v>
      </c>
      <c r="L43" t="s">
        <v>218</v>
      </c>
      <c r="M43" t="s">
        <v>238</v>
      </c>
      <c r="Q43" s="1" t="s">
        <v>393</v>
      </c>
      <c r="R43" t="s">
        <v>240</v>
      </c>
      <c r="T43" s="54"/>
      <c r="U43" s="54" t="s">
        <v>451</v>
      </c>
      <c r="V43" s="55" t="s">
        <v>448</v>
      </c>
      <c r="W43" s="55"/>
      <c r="X43" s="55" t="s">
        <v>488</v>
      </c>
      <c r="Y43" s="56" t="s">
        <v>452</v>
      </c>
      <c r="Z43" s="55" t="s">
        <v>449</v>
      </c>
    </row>
    <row r="44" spans="1:26" ht="72" hidden="1">
      <c r="A44">
        <v>43</v>
      </c>
      <c r="B44" t="s">
        <v>69</v>
      </c>
      <c r="C44">
        <v>14845</v>
      </c>
      <c r="D44" t="s">
        <v>47</v>
      </c>
      <c r="E44" s="1" t="s">
        <v>80</v>
      </c>
      <c r="F44" t="s">
        <v>13</v>
      </c>
      <c r="G44">
        <v>19</v>
      </c>
      <c r="H44" s="25" t="s">
        <v>233</v>
      </c>
      <c r="I44">
        <v>1</v>
      </c>
      <c r="J44" s="1" t="s">
        <v>398</v>
      </c>
      <c r="L44" t="s">
        <v>218</v>
      </c>
      <c r="M44" t="s">
        <v>238</v>
      </c>
      <c r="Q44" s="1" t="s">
        <v>399</v>
      </c>
      <c r="R44" t="s">
        <v>240</v>
      </c>
      <c r="S44" s="38"/>
      <c r="T44" s="42" t="s">
        <v>465</v>
      </c>
      <c r="U44" s="54" t="s">
        <v>474</v>
      </c>
      <c r="V44" s="38"/>
      <c r="W44" s="38"/>
      <c r="X44" s="55" t="s">
        <v>488</v>
      </c>
      <c r="Y44" s="38"/>
      <c r="Z44" s="38"/>
    </row>
    <row r="45" spans="1:26" ht="86.4" hidden="1">
      <c r="A45">
        <v>44</v>
      </c>
      <c r="B45" t="s">
        <v>69</v>
      </c>
      <c r="C45">
        <v>14845</v>
      </c>
      <c r="D45" t="s">
        <v>47</v>
      </c>
      <c r="E45" s="1" t="s">
        <v>81</v>
      </c>
      <c r="F45" t="s">
        <v>13</v>
      </c>
      <c r="G45">
        <v>20</v>
      </c>
      <c r="H45" s="25" t="s">
        <v>234</v>
      </c>
      <c r="I45">
        <v>36</v>
      </c>
      <c r="J45" s="1" t="s">
        <v>403</v>
      </c>
      <c r="L45" t="s">
        <v>218</v>
      </c>
      <c r="M45" t="s">
        <v>238</v>
      </c>
      <c r="Q45" s="1" t="s">
        <v>404</v>
      </c>
      <c r="R45" t="s">
        <v>240</v>
      </c>
      <c r="S45" s="38"/>
      <c r="T45" s="42" t="s">
        <v>465</v>
      </c>
      <c r="U45" s="54" t="s">
        <v>474</v>
      </c>
      <c r="V45" s="38"/>
      <c r="W45" s="38"/>
      <c r="X45" s="55" t="s">
        <v>488</v>
      </c>
      <c r="Y45" s="38"/>
      <c r="Z45" s="38"/>
    </row>
    <row r="46" spans="1:26" ht="28.8" hidden="1">
      <c r="A46">
        <v>45</v>
      </c>
      <c r="B46" t="s">
        <v>69</v>
      </c>
      <c r="C46">
        <v>14845</v>
      </c>
      <c r="D46" t="s">
        <v>47</v>
      </c>
      <c r="E46" s="1" t="s">
        <v>82</v>
      </c>
      <c r="F46" t="s">
        <v>25</v>
      </c>
      <c r="G46">
        <v>20</v>
      </c>
      <c r="H46" s="25" t="s">
        <v>234</v>
      </c>
      <c r="I46">
        <v>39</v>
      </c>
      <c r="J46" s="1" t="s">
        <v>405</v>
      </c>
      <c r="L46" t="s">
        <v>218</v>
      </c>
      <c r="M46" t="s">
        <v>238</v>
      </c>
      <c r="Q46" s="1" t="s">
        <v>406</v>
      </c>
      <c r="R46" t="s">
        <v>240</v>
      </c>
      <c r="T46" s="54"/>
      <c r="U46" s="54" t="s">
        <v>451</v>
      </c>
      <c r="V46" s="55" t="s">
        <v>448</v>
      </c>
      <c r="W46" s="55"/>
      <c r="X46" s="55" t="s">
        <v>488</v>
      </c>
      <c r="Y46" s="56" t="s">
        <v>452</v>
      </c>
      <c r="Z46" s="55" t="s">
        <v>449</v>
      </c>
    </row>
    <row r="47" spans="1:26" ht="156.6" hidden="1" customHeight="1">
      <c r="A47">
        <v>46</v>
      </c>
      <c r="B47" t="s">
        <v>83</v>
      </c>
      <c r="C47">
        <v>14845</v>
      </c>
      <c r="D47" t="s">
        <v>47</v>
      </c>
      <c r="E47" s="1" t="s">
        <v>84</v>
      </c>
      <c r="F47" t="s">
        <v>13</v>
      </c>
      <c r="G47">
        <v>20</v>
      </c>
      <c r="H47" s="40" t="s">
        <v>234</v>
      </c>
      <c r="I47">
        <v>40</v>
      </c>
      <c r="J47" s="1" t="s">
        <v>407</v>
      </c>
      <c r="L47" t="s">
        <v>218</v>
      </c>
      <c r="M47" t="s">
        <v>238</v>
      </c>
      <c r="Q47" s="39" t="s">
        <v>408</v>
      </c>
      <c r="R47" t="s">
        <v>240</v>
      </c>
      <c r="S47" s="38"/>
      <c r="T47" s="42" t="s">
        <v>465</v>
      </c>
      <c r="U47" s="54" t="s">
        <v>474</v>
      </c>
      <c r="V47" s="38"/>
      <c r="W47" s="38"/>
      <c r="X47" s="55" t="s">
        <v>488</v>
      </c>
      <c r="Y47" s="38"/>
      <c r="Z47" s="38"/>
    </row>
    <row r="48" spans="1:26" ht="43.2" hidden="1">
      <c r="A48">
        <v>47</v>
      </c>
      <c r="B48" t="s">
        <v>83</v>
      </c>
      <c r="C48">
        <v>14845</v>
      </c>
      <c r="D48" t="s">
        <v>47</v>
      </c>
      <c r="E48" s="1" t="s">
        <v>85</v>
      </c>
      <c r="F48" t="s">
        <v>25</v>
      </c>
      <c r="G48">
        <v>20</v>
      </c>
      <c r="H48" s="25" t="s">
        <v>234</v>
      </c>
      <c r="I48">
        <v>44</v>
      </c>
      <c r="J48" s="1" t="s">
        <v>409</v>
      </c>
      <c r="L48" t="s">
        <v>218</v>
      </c>
      <c r="M48" t="s">
        <v>238</v>
      </c>
      <c r="Q48" s="39" t="s">
        <v>410</v>
      </c>
      <c r="R48" t="s">
        <v>240</v>
      </c>
      <c r="T48" s="54"/>
      <c r="U48" s="54" t="s">
        <v>451</v>
      </c>
      <c r="V48" s="55" t="s">
        <v>448</v>
      </c>
      <c r="W48" s="55"/>
      <c r="X48" s="55" t="s">
        <v>488</v>
      </c>
      <c r="Y48" s="56" t="s">
        <v>452</v>
      </c>
      <c r="Z48" s="55" t="s">
        <v>449</v>
      </c>
    </row>
    <row r="49" spans="1:26" ht="100.8" hidden="1">
      <c r="A49">
        <v>48</v>
      </c>
      <c r="B49" t="s">
        <v>83</v>
      </c>
      <c r="C49">
        <v>14845</v>
      </c>
      <c r="D49" t="s">
        <v>47</v>
      </c>
      <c r="E49" s="1" t="s">
        <v>86</v>
      </c>
      <c r="F49" t="s">
        <v>13</v>
      </c>
      <c r="G49">
        <v>21</v>
      </c>
      <c r="H49" s="25" t="s">
        <v>235</v>
      </c>
      <c r="I49">
        <v>4</v>
      </c>
      <c r="J49" s="1" t="s">
        <v>415</v>
      </c>
      <c r="L49" t="s">
        <v>218</v>
      </c>
      <c r="M49" t="s">
        <v>238</v>
      </c>
      <c r="Q49" s="39" t="s">
        <v>416</v>
      </c>
      <c r="R49" t="s">
        <v>240</v>
      </c>
      <c r="S49" s="38"/>
      <c r="T49" s="42" t="s">
        <v>465</v>
      </c>
      <c r="U49" s="54" t="s">
        <v>474</v>
      </c>
      <c r="V49" s="38"/>
      <c r="W49" s="38"/>
      <c r="X49" s="55" t="s">
        <v>488</v>
      </c>
      <c r="Y49" s="38"/>
      <c r="Z49" s="38"/>
    </row>
    <row r="50" spans="1:26" ht="28.8" hidden="1">
      <c r="A50">
        <v>49</v>
      </c>
      <c r="B50" t="s">
        <v>83</v>
      </c>
      <c r="C50">
        <v>14845</v>
      </c>
      <c r="D50" t="s">
        <v>47</v>
      </c>
      <c r="E50" s="1" t="s">
        <v>87</v>
      </c>
      <c r="F50" t="s">
        <v>25</v>
      </c>
      <c r="G50">
        <v>21</v>
      </c>
      <c r="H50" s="25" t="s">
        <v>235</v>
      </c>
      <c r="I50">
        <v>24</v>
      </c>
      <c r="J50" s="1" t="s">
        <v>417</v>
      </c>
      <c r="L50" t="s">
        <v>218</v>
      </c>
      <c r="M50" t="s">
        <v>238</v>
      </c>
      <c r="Q50" s="39" t="s">
        <v>418</v>
      </c>
      <c r="R50" t="s">
        <v>240</v>
      </c>
      <c r="T50" s="54"/>
      <c r="U50" s="54" t="s">
        <v>451</v>
      </c>
      <c r="V50" s="55" t="s">
        <v>448</v>
      </c>
      <c r="W50" s="55"/>
      <c r="X50" s="55" t="s">
        <v>488</v>
      </c>
      <c r="Y50" s="56" t="s">
        <v>452</v>
      </c>
      <c r="Z50" s="55" t="s">
        <v>449</v>
      </c>
    </row>
    <row r="51" spans="1:26" ht="28.8" hidden="1">
      <c r="A51">
        <v>50</v>
      </c>
      <c r="B51" t="s">
        <v>88</v>
      </c>
      <c r="C51">
        <v>14845</v>
      </c>
      <c r="D51" t="s">
        <v>47</v>
      </c>
      <c r="E51" s="1" t="s">
        <v>89</v>
      </c>
      <c r="F51" t="s">
        <v>25</v>
      </c>
      <c r="G51">
        <v>8</v>
      </c>
      <c r="H51" s="25" t="s">
        <v>229</v>
      </c>
      <c r="I51">
        <v>20</v>
      </c>
      <c r="J51" s="1" t="s">
        <v>333</v>
      </c>
      <c r="L51" t="s">
        <v>218</v>
      </c>
      <c r="M51" t="s">
        <v>238</v>
      </c>
      <c r="Q51" s="44" t="s">
        <v>334</v>
      </c>
      <c r="R51" t="s">
        <v>240</v>
      </c>
      <c r="T51" s="54"/>
      <c r="U51" s="54" t="s">
        <v>451</v>
      </c>
      <c r="V51" s="55" t="s">
        <v>448</v>
      </c>
      <c r="W51" s="55"/>
      <c r="X51" s="55" t="s">
        <v>488</v>
      </c>
      <c r="Y51" s="56" t="s">
        <v>452</v>
      </c>
      <c r="Z51" s="55" t="s">
        <v>449</v>
      </c>
    </row>
    <row r="52" spans="1:26" ht="28.8" hidden="1">
      <c r="A52">
        <v>51</v>
      </c>
      <c r="B52" t="s">
        <v>88</v>
      </c>
      <c r="C52">
        <v>14845</v>
      </c>
      <c r="D52" t="s">
        <v>47</v>
      </c>
      <c r="E52" s="1" t="s">
        <v>89</v>
      </c>
      <c r="F52" t="s">
        <v>25</v>
      </c>
      <c r="G52">
        <v>8</v>
      </c>
      <c r="H52" s="25" t="s">
        <v>229</v>
      </c>
      <c r="I52">
        <v>23</v>
      </c>
      <c r="J52" s="1" t="s">
        <v>335</v>
      </c>
      <c r="L52" t="s">
        <v>218</v>
      </c>
      <c r="M52" t="s">
        <v>238</v>
      </c>
      <c r="Q52" s="44" t="s">
        <v>336</v>
      </c>
      <c r="R52" t="s">
        <v>240</v>
      </c>
      <c r="T52" s="54"/>
      <c r="U52" s="54" t="s">
        <v>451</v>
      </c>
      <c r="V52" s="55" t="s">
        <v>448</v>
      </c>
      <c r="W52" s="55"/>
      <c r="X52" s="55" t="s">
        <v>488</v>
      </c>
      <c r="Y52" s="56" t="s">
        <v>452</v>
      </c>
      <c r="Z52" s="55" t="s">
        <v>449</v>
      </c>
    </row>
    <row r="53" spans="1:26" ht="43.2" hidden="1">
      <c r="A53">
        <v>52</v>
      </c>
      <c r="B53" t="s">
        <v>90</v>
      </c>
      <c r="C53">
        <v>14845</v>
      </c>
      <c r="D53" t="s">
        <v>47</v>
      </c>
      <c r="E53" s="1" t="s">
        <v>89</v>
      </c>
      <c r="F53" t="s">
        <v>25</v>
      </c>
      <c r="G53">
        <v>9</v>
      </c>
      <c r="H53" s="40" t="s">
        <v>230</v>
      </c>
      <c r="I53">
        <v>12</v>
      </c>
      <c r="J53" s="1" t="s">
        <v>346</v>
      </c>
      <c r="L53" t="s">
        <v>218</v>
      </c>
      <c r="M53" t="s">
        <v>238</v>
      </c>
      <c r="Q53" s="39" t="s">
        <v>347</v>
      </c>
      <c r="R53" t="s">
        <v>240</v>
      </c>
      <c r="T53" s="54"/>
      <c r="U53" s="54" t="s">
        <v>451</v>
      </c>
      <c r="V53" s="55" t="s">
        <v>448</v>
      </c>
      <c r="W53" s="55"/>
      <c r="X53" s="55" t="s">
        <v>488</v>
      </c>
      <c r="Y53" s="56" t="s">
        <v>452</v>
      </c>
      <c r="Z53" s="55" t="s">
        <v>449</v>
      </c>
    </row>
    <row r="54" spans="1:26" ht="28.8" hidden="1">
      <c r="A54">
        <v>53</v>
      </c>
      <c r="B54" t="s">
        <v>90</v>
      </c>
      <c r="C54">
        <v>14845</v>
      </c>
      <c r="D54" t="s">
        <v>47</v>
      </c>
      <c r="E54" s="1" t="s">
        <v>89</v>
      </c>
      <c r="F54" t="s">
        <v>25</v>
      </c>
      <c r="G54">
        <v>9</v>
      </c>
      <c r="H54" s="40" t="s">
        <v>231</v>
      </c>
      <c r="I54">
        <v>18</v>
      </c>
      <c r="J54" s="1" t="s">
        <v>350</v>
      </c>
      <c r="L54" t="s">
        <v>218</v>
      </c>
      <c r="M54" t="s">
        <v>238</v>
      </c>
      <c r="Q54" s="39" t="s">
        <v>351</v>
      </c>
      <c r="R54" t="s">
        <v>240</v>
      </c>
      <c r="T54" s="54"/>
      <c r="U54" s="54" t="s">
        <v>451</v>
      </c>
      <c r="V54" s="55" t="s">
        <v>448</v>
      </c>
      <c r="W54" s="55"/>
      <c r="X54" s="55" t="s">
        <v>488</v>
      </c>
      <c r="Y54" s="56" t="s">
        <v>452</v>
      </c>
      <c r="Z54" s="55" t="s">
        <v>449</v>
      </c>
    </row>
    <row r="55" spans="1:26" ht="43.2" hidden="1">
      <c r="A55">
        <v>54</v>
      </c>
      <c r="B55" t="s">
        <v>90</v>
      </c>
      <c r="C55">
        <v>14845</v>
      </c>
      <c r="D55" t="s">
        <v>47</v>
      </c>
      <c r="E55" s="1" t="s">
        <v>89</v>
      </c>
      <c r="F55" t="s">
        <v>25</v>
      </c>
      <c r="G55">
        <v>9</v>
      </c>
      <c r="H55" s="41" t="s">
        <v>222</v>
      </c>
      <c r="I55">
        <v>25</v>
      </c>
      <c r="J55" s="1" t="s">
        <v>353</v>
      </c>
      <c r="L55" t="s">
        <v>218</v>
      </c>
      <c r="M55" t="s">
        <v>238</v>
      </c>
      <c r="Q55" s="1" t="s">
        <v>354</v>
      </c>
      <c r="R55" t="s">
        <v>240</v>
      </c>
      <c r="T55" s="54"/>
      <c r="U55" s="54" t="s">
        <v>451</v>
      </c>
      <c r="V55" s="55" t="s">
        <v>448</v>
      </c>
      <c r="W55" s="55"/>
      <c r="X55" s="55" t="s">
        <v>488</v>
      </c>
      <c r="Y55" s="56" t="s">
        <v>452</v>
      </c>
      <c r="Z55" s="55" t="s">
        <v>449</v>
      </c>
    </row>
    <row r="56" spans="1:26" ht="43.2" hidden="1">
      <c r="A56">
        <v>55</v>
      </c>
      <c r="B56" t="s">
        <v>90</v>
      </c>
      <c r="C56">
        <v>14845</v>
      </c>
      <c r="D56" t="s">
        <v>47</v>
      </c>
      <c r="E56" s="1" t="s">
        <v>89</v>
      </c>
      <c r="F56" t="s">
        <v>25</v>
      </c>
      <c r="G56">
        <v>9</v>
      </c>
      <c r="H56" s="40" t="s">
        <v>18</v>
      </c>
      <c r="I56">
        <v>32</v>
      </c>
      <c r="J56" s="1" t="s">
        <v>356</v>
      </c>
      <c r="L56" t="s">
        <v>218</v>
      </c>
      <c r="M56" t="s">
        <v>238</v>
      </c>
      <c r="Q56" s="1" t="s">
        <v>357</v>
      </c>
      <c r="R56" t="s">
        <v>240</v>
      </c>
      <c r="T56" s="54"/>
      <c r="U56" s="54" t="s">
        <v>451</v>
      </c>
      <c r="V56" s="55" t="s">
        <v>448</v>
      </c>
      <c r="W56" s="55"/>
      <c r="X56" s="55" t="s">
        <v>488</v>
      </c>
      <c r="Y56" s="56" t="s">
        <v>452</v>
      </c>
      <c r="Z56" s="55" t="s">
        <v>449</v>
      </c>
    </row>
    <row r="57" spans="1:26" ht="72" hidden="1">
      <c r="A57">
        <v>56</v>
      </c>
      <c r="B57" t="s">
        <v>90</v>
      </c>
      <c r="C57">
        <v>14845</v>
      </c>
      <c r="D57" t="s">
        <v>47</v>
      </c>
      <c r="E57" s="1" t="s">
        <v>89</v>
      </c>
      <c r="F57" t="s">
        <v>25</v>
      </c>
      <c r="G57">
        <v>10</v>
      </c>
      <c r="H57" s="40" t="s">
        <v>14</v>
      </c>
      <c r="I57">
        <v>9</v>
      </c>
      <c r="J57" s="1" t="s">
        <v>91</v>
      </c>
      <c r="K57">
        <v>1</v>
      </c>
      <c r="L57" t="s">
        <v>218</v>
      </c>
      <c r="M57" t="s">
        <v>238</v>
      </c>
      <c r="Q57" s="1" t="s">
        <v>359</v>
      </c>
      <c r="R57" t="s">
        <v>240</v>
      </c>
      <c r="T57" s="54"/>
      <c r="U57" s="54" t="s">
        <v>451</v>
      </c>
      <c r="V57" s="55" t="s">
        <v>448</v>
      </c>
      <c r="W57" s="55"/>
      <c r="X57" s="55" t="s">
        <v>488</v>
      </c>
      <c r="Y57" s="56" t="s">
        <v>452</v>
      </c>
      <c r="Z57" s="55" t="s">
        <v>449</v>
      </c>
    </row>
    <row r="58" spans="1:26" ht="100.8" hidden="1">
      <c r="A58">
        <v>57</v>
      </c>
      <c r="B58" t="s">
        <v>90</v>
      </c>
      <c r="C58">
        <v>14845</v>
      </c>
      <c r="D58" t="s">
        <v>47</v>
      </c>
      <c r="E58" s="1" t="s">
        <v>89</v>
      </c>
      <c r="F58" t="s">
        <v>25</v>
      </c>
      <c r="G58">
        <v>10</v>
      </c>
      <c r="H58" s="40" t="s">
        <v>14</v>
      </c>
      <c r="I58">
        <v>19</v>
      </c>
      <c r="J58" s="1" t="s">
        <v>92</v>
      </c>
      <c r="L58" t="s">
        <v>218</v>
      </c>
      <c r="M58" t="s">
        <v>238</v>
      </c>
      <c r="Q58" s="1" t="s">
        <v>361</v>
      </c>
      <c r="R58" t="s">
        <v>240</v>
      </c>
      <c r="T58" s="54"/>
      <c r="U58" s="54" t="s">
        <v>451</v>
      </c>
      <c r="V58" s="55" t="s">
        <v>448</v>
      </c>
      <c r="W58" s="55"/>
      <c r="X58" s="55" t="s">
        <v>488</v>
      </c>
      <c r="Y58" s="56" t="s">
        <v>452</v>
      </c>
      <c r="Z58" s="55" t="s">
        <v>449</v>
      </c>
    </row>
    <row r="59" spans="1:26" ht="72" hidden="1">
      <c r="A59">
        <v>58</v>
      </c>
      <c r="B59" t="s">
        <v>93</v>
      </c>
      <c r="C59">
        <v>14845</v>
      </c>
      <c r="D59" t="s">
        <v>47</v>
      </c>
      <c r="E59" s="1" t="s">
        <v>89</v>
      </c>
      <c r="F59" t="s">
        <v>25</v>
      </c>
      <c r="G59">
        <v>11</v>
      </c>
      <c r="H59" s="40" t="s">
        <v>14</v>
      </c>
      <c r="I59">
        <v>9</v>
      </c>
      <c r="J59" s="1" t="s">
        <v>94</v>
      </c>
      <c r="L59" t="s">
        <v>218</v>
      </c>
      <c r="M59" t="s">
        <v>238</v>
      </c>
      <c r="Q59" s="39" t="s">
        <v>362</v>
      </c>
      <c r="R59" t="s">
        <v>240</v>
      </c>
      <c r="T59" s="54"/>
      <c r="U59" s="54" t="s">
        <v>451</v>
      </c>
      <c r="V59" s="55" t="s">
        <v>448</v>
      </c>
      <c r="W59" s="55"/>
      <c r="X59" s="55" t="s">
        <v>488</v>
      </c>
      <c r="Y59" s="56" t="s">
        <v>452</v>
      </c>
      <c r="Z59" s="55" t="s">
        <v>449</v>
      </c>
    </row>
    <row r="60" spans="1:26" ht="57.6" hidden="1">
      <c r="A60">
        <v>59</v>
      </c>
      <c r="B60" t="s">
        <v>93</v>
      </c>
      <c r="C60">
        <v>14845</v>
      </c>
      <c r="D60" t="s">
        <v>47</v>
      </c>
      <c r="E60" s="1" t="s">
        <v>89</v>
      </c>
      <c r="F60" t="s">
        <v>25</v>
      </c>
      <c r="G60">
        <v>11</v>
      </c>
      <c r="H60" s="41" t="s">
        <v>95</v>
      </c>
      <c r="I60">
        <v>26</v>
      </c>
      <c r="J60" s="1" t="s">
        <v>96</v>
      </c>
      <c r="L60" t="s">
        <v>218</v>
      </c>
      <c r="M60" t="s">
        <v>238</v>
      </c>
      <c r="Q60" s="1" t="s">
        <v>365</v>
      </c>
      <c r="R60" t="s">
        <v>240</v>
      </c>
      <c r="T60" s="54"/>
      <c r="U60" s="54" t="s">
        <v>451</v>
      </c>
      <c r="V60" s="55" t="s">
        <v>448</v>
      </c>
      <c r="W60" s="55"/>
      <c r="X60" s="55" t="s">
        <v>488</v>
      </c>
      <c r="Y60" s="56" t="s">
        <v>452</v>
      </c>
      <c r="Z60" s="55" t="s">
        <v>449</v>
      </c>
    </row>
    <row r="61" spans="1:26" ht="28.8" hidden="1">
      <c r="A61">
        <v>60</v>
      </c>
      <c r="B61" t="s">
        <v>93</v>
      </c>
      <c r="C61">
        <v>14845</v>
      </c>
      <c r="D61" t="s">
        <v>47</v>
      </c>
      <c r="E61" s="1" t="s">
        <v>89</v>
      </c>
      <c r="F61" t="s">
        <v>25</v>
      </c>
      <c r="G61">
        <v>12</v>
      </c>
      <c r="H61" s="41" t="s">
        <v>97</v>
      </c>
      <c r="I61" t="s">
        <v>98</v>
      </c>
      <c r="J61" s="1" t="s">
        <v>366</v>
      </c>
      <c r="L61" t="s">
        <v>218</v>
      </c>
      <c r="M61" t="s">
        <v>238</v>
      </c>
      <c r="Q61" s="1" t="s">
        <v>367</v>
      </c>
      <c r="R61" t="s">
        <v>240</v>
      </c>
      <c r="T61" s="54"/>
      <c r="U61" s="54" t="s">
        <v>451</v>
      </c>
      <c r="V61" s="55" t="s">
        <v>448</v>
      </c>
      <c r="W61" s="55"/>
      <c r="X61" s="55" t="s">
        <v>488</v>
      </c>
      <c r="Y61" s="56" t="s">
        <v>452</v>
      </c>
      <c r="Z61" s="55" t="s">
        <v>449</v>
      </c>
    </row>
    <row r="62" spans="1:26" ht="43.2" hidden="1">
      <c r="A62">
        <v>61</v>
      </c>
      <c r="B62" t="s">
        <v>93</v>
      </c>
      <c r="C62">
        <v>14845</v>
      </c>
      <c r="D62" t="s">
        <v>47</v>
      </c>
      <c r="E62" s="1" t="s">
        <v>89</v>
      </c>
      <c r="F62" t="s">
        <v>25</v>
      </c>
      <c r="G62">
        <v>12</v>
      </c>
      <c r="H62" s="40" t="s">
        <v>223</v>
      </c>
      <c r="I62">
        <v>19</v>
      </c>
      <c r="J62" s="1" t="s">
        <v>368</v>
      </c>
      <c r="L62" t="s">
        <v>218</v>
      </c>
      <c r="M62" t="s">
        <v>238</v>
      </c>
      <c r="Q62" s="1" t="s">
        <v>369</v>
      </c>
      <c r="R62" t="s">
        <v>240</v>
      </c>
      <c r="T62" s="54"/>
      <c r="U62" s="54" t="s">
        <v>451</v>
      </c>
      <c r="V62" s="55" t="s">
        <v>448</v>
      </c>
      <c r="W62" s="55"/>
      <c r="X62" s="55" t="s">
        <v>488</v>
      </c>
      <c r="Y62" s="56" t="s">
        <v>452</v>
      </c>
      <c r="Z62" s="55" t="s">
        <v>449</v>
      </c>
    </row>
    <row r="63" spans="1:26" ht="28.8" hidden="1">
      <c r="A63">
        <v>62</v>
      </c>
      <c r="B63" t="s">
        <v>93</v>
      </c>
      <c r="C63">
        <v>14845</v>
      </c>
      <c r="D63" t="s">
        <v>47</v>
      </c>
      <c r="E63" s="1" t="s">
        <v>89</v>
      </c>
      <c r="F63" t="s">
        <v>25</v>
      </c>
      <c r="G63">
        <v>13</v>
      </c>
      <c r="H63" s="40" t="s">
        <v>223</v>
      </c>
      <c r="I63">
        <v>8</v>
      </c>
      <c r="J63" s="1" t="s">
        <v>422</v>
      </c>
      <c r="L63" t="s">
        <v>218</v>
      </c>
      <c r="M63" t="s">
        <v>238</v>
      </c>
      <c r="Q63" s="1" t="s">
        <v>423</v>
      </c>
      <c r="R63" t="s">
        <v>240</v>
      </c>
      <c r="T63" s="54"/>
      <c r="U63" s="54" t="s">
        <v>451</v>
      </c>
      <c r="V63" s="55" t="s">
        <v>448</v>
      </c>
      <c r="W63" s="55"/>
      <c r="X63" s="55" t="s">
        <v>488</v>
      </c>
      <c r="Y63" s="56" t="s">
        <v>452</v>
      </c>
      <c r="Z63" s="55" t="s">
        <v>449</v>
      </c>
    </row>
    <row r="64" spans="1:26" ht="43.2" hidden="1">
      <c r="A64">
        <v>63</v>
      </c>
      <c r="B64" t="s">
        <v>99</v>
      </c>
      <c r="C64">
        <v>14845</v>
      </c>
      <c r="D64" t="s">
        <v>47</v>
      </c>
      <c r="E64" s="1" t="s">
        <v>89</v>
      </c>
      <c r="F64" t="s">
        <v>25</v>
      </c>
      <c r="G64">
        <v>14</v>
      </c>
      <c r="H64" s="25" t="s">
        <v>232</v>
      </c>
      <c r="I64">
        <v>12</v>
      </c>
      <c r="J64" s="1" t="s">
        <v>100</v>
      </c>
      <c r="L64" t="s">
        <v>218</v>
      </c>
      <c r="M64" t="s">
        <v>238</v>
      </c>
      <c r="Q64" s="1" t="s">
        <v>381</v>
      </c>
      <c r="R64" t="s">
        <v>240</v>
      </c>
      <c r="T64" s="54"/>
      <c r="U64" s="54" t="s">
        <v>451</v>
      </c>
      <c r="V64" s="55" t="s">
        <v>448</v>
      </c>
      <c r="W64" s="55"/>
      <c r="X64" s="55" t="s">
        <v>488</v>
      </c>
      <c r="Y64" s="56" t="s">
        <v>452</v>
      </c>
      <c r="Z64" s="55" t="s">
        <v>449</v>
      </c>
    </row>
    <row r="65" spans="1:26" ht="72" hidden="1">
      <c r="A65">
        <v>64</v>
      </c>
      <c r="B65" t="s">
        <v>99</v>
      </c>
      <c r="C65">
        <v>14845</v>
      </c>
      <c r="D65" t="s">
        <v>47</v>
      </c>
      <c r="E65" s="1" t="s">
        <v>89</v>
      </c>
      <c r="F65" t="s">
        <v>25</v>
      </c>
      <c r="G65">
        <v>14</v>
      </c>
      <c r="H65" s="25" t="s">
        <v>232</v>
      </c>
      <c r="I65">
        <v>15</v>
      </c>
      <c r="J65" s="1" t="s">
        <v>101</v>
      </c>
      <c r="L65" t="s">
        <v>218</v>
      </c>
      <c r="M65" t="s">
        <v>238</v>
      </c>
      <c r="Q65" s="1" t="s">
        <v>382</v>
      </c>
      <c r="R65" t="s">
        <v>240</v>
      </c>
      <c r="T65" s="54"/>
      <c r="U65" s="54" t="s">
        <v>451</v>
      </c>
      <c r="V65" s="55" t="s">
        <v>448</v>
      </c>
      <c r="W65" s="55"/>
      <c r="X65" s="55" t="s">
        <v>488</v>
      </c>
      <c r="Y65" s="56" t="s">
        <v>452</v>
      </c>
      <c r="Z65" s="55" t="s">
        <v>449</v>
      </c>
    </row>
    <row r="66" spans="1:26" ht="28.8" hidden="1">
      <c r="A66">
        <v>65</v>
      </c>
      <c r="B66" t="s">
        <v>102</v>
      </c>
      <c r="C66">
        <v>14845</v>
      </c>
      <c r="D66" t="s">
        <v>47</v>
      </c>
      <c r="E66" s="1" t="s">
        <v>89</v>
      </c>
      <c r="F66" t="s">
        <v>25</v>
      </c>
      <c r="G66">
        <v>14</v>
      </c>
      <c r="H66" s="25" t="s">
        <v>232</v>
      </c>
      <c r="I66">
        <v>19</v>
      </c>
      <c r="J66" s="1" t="s">
        <v>103</v>
      </c>
      <c r="L66" t="s">
        <v>218</v>
      </c>
      <c r="M66" t="s">
        <v>238</v>
      </c>
      <c r="Q66" s="1" t="s">
        <v>383</v>
      </c>
      <c r="R66" t="s">
        <v>240</v>
      </c>
      <c r="T66" s="54"/>
      <c r="U66" s="54" t="s">
        <v>451</v>
      </c>
      <c r="V66" s="55" t="s">
        <v>448</v>
      </c>
      <c r="W66" s="55"/>
      <c r="X66" s="55" t="s">
        <v>488</v>
      </c>
      <c r="Y66" s="56" t="s">
        <v>452</v>
      </c>
      <c r="Z66" s="55" t="s">
        <v>449</v>
      </c>
    </row>
    <row r="67" spans="1:26" ht="28.8" hidden="1">
      <c r="A67">
        <v>66</v>
      </c>
      <c r="B67" t="s">
        <v>102</v>
      </c>
      <c r="C67">
        <v>14845</v>
      </c>
      <c r="D67" t="s">
        <v>47</v>
      </c>
      <c r="E67" s="1" t="s">
        <v>89</v>
      </c>
      <c r="F67" t="s">
        <v>25</v>
      </c>
      <c r="G67">
        <v>16</v>
      </c>
      <c r="H67" s="25" t="s">
        <v>233</v>
      </c>
      <c r="I67">
        <v>36</v>
      </c>
      <c r="J67" s="1" t="s">
        <v>104</v>
      </c>
      <c r="L67" t="s">
        <v>218</v>
      </c>
      <c r="M67" t="s">
        <v>238</v>
      </c>
      <c r="Q67" s="39" t="s">
        <v>387</v>
      </c>
      <c r="R67" t="s">
        <v>240</v>
      </c>
      <c r="T67" s="54"/>
      <c r="U67" s="54" t="s">
        <v>451</v>
      </c>
      <c r="V67" s="55" t="s">
        <v>448</v>
      </c>
      <c r="W67" s="55"/>
      <c r="X67" s="55" t="s">
        <v>488</v>
      </c>
      <c r="Y67" s="56" t="s">
        <v>452</v>
      </c>
      <c r="Z67" s="55" t="s">
        <v>449</v>
      </c>
    </row>
    <row r="68" spans="1:26" ht="55.8" hidden="1" customHeight="1">
      <c r="A68">
        <v>67</v>
      </c>
      <c r="B68" t="s">
        <v>102</v>
      </c>
      <c r="C68">
        <v>14845</v>
      </c>
      <c r="D68" t="s">
        <v>47</v>
      </c>
      <c r="E68" s="1" t="s">
        <v>89</v>
      </c>
      <c r="F68" t="s">
        <v>25</v>
      </c>
      <c r="G68">
        <v>16</v>
      </c>
      <c r="H68" s="25" t="s">
        <v>233</v>
      </c>
      <c r="I68">
        <v>37</v>
      </c>
      <c r="J68" s="1" t="s">
        <v>105</v>
      </c>
      <c r="L68" t="s">
        <v>218</v>
      </c>
      <c r="M68" t="s">
        <v>238</v>
      </c>
      <c r="Q68" s="39" t="s">
        <v>387</v>
      </c>
      <c r="R68" t="s">
        <v>240</v>
      </c>
      <c r="T68" s="54"/>
      <c r="U68" s="54" t="s">
        <v>451</v>
      </c>
      <c r="V68" s="55" t="s">
        <v>448</v>
      </c>
      <c r="W68" s="55"/>
      <c r="X68" s="55" t="s">
        <v>488</v>
      </c>
      <c r="Y68" s="56" t="s">
        <v>452</v>
      </c>
      <c r="Z68" s="55" t="s">
        <v>449</v>
      </c>
    </row>
    <row r="69" spans="1:26" ht="190.2" customHeight="1">
      <c r="A69">
        <v>68</v>
      </c>
      <c r="B69" t="s">
        <v>106</v>
      </c>
      <c r="C69">
        <v>15473</v>
      </c>
      <c r="D69" t="s">
        <v>107</v>
      </c>
      <c r="E69" s="1" t="s">
        <v>108</v>
      </c>
      <c r="F69" t="s">
        <v>109</v>
      </c>
      <c r="J69" s="1" t="s">
        <v>110</v>
      </c>
      <c r="P69" t="s">
        <v>239</v>
      </c>
      <c r="Q69" s="38" t="s">
        <v>487</v>
      </c>
      <c r="R69" s="39" t="s">
        <v>242</v>
      </c>
      <c r="S69" s="39" t="s">
        <v>484</v>
      </c>
      <c r="T69" s="39" t="s">
        <v>485</v>
      </c>
      <c r="V69" s="38"/>
      <c r="W69" s="38"/>
      <c r="X69" s="38"/>
      <c r="Y69" s="38"/>
      <c r="Z69" s="38"/>
    </row>
    <row r="70" spans="1:26" ht="188.4" customHeight="1">
      <c r="A70">
        <v>69</v>
      </c>
      <c r="B70" t="s">
        <v>111</v>
      </c>
      <c r="C70">
        <v>109462</v>
      </c>
      <c r="D70" t="s">
        <v>112</v>
      </c>
      <c r="E70" s="1" t="s">
        <v>113</v>
      </c>
      <c r="F70" t="s">
        <v>13</v>
      </c>
      <c r="P70" t="s">
        <v>239</v>
      </c>
      <c r="Q70" s="38" t="s">
        <v>487</v>
      </c>
      <c r="R70" s="39" t="s">
        <v>242</v>
      </c>
      <c r="S70" s="39" t="s">
        <v>484</v>
      </c>
      <c r="T70" s="39" t="s">
        <v>485</v>
      </c>
      <c r="V70" s="38"/>
      <c r="W70" s="38"/>
      <c r="X70" s="38"/>
      <c r="Y70" s="38"/>
      <c r="Z70" s="38"/>
    </row>
    <row r="71" spans="1:26" ht="188.4" customHeight="1">
      <c r="A71">
        <v>70</v>
      </c>
      <c r="B71" t="s">
        <v>114</v>
      </c>
      <c r="C71">
        <v>109462</v>
      </c>
      <c r="D71" t="s">
        <v>112</v>
      </c>
      <c r="E71" s="1" t="s">
        <v>115</v>
      </c>
      <c r="F71" t="s">
        <v>109</v>
      </c>
      <c r="P71" s="38" t="s">
        <v>239</v>
      </c>
      <c r="Q71" s="38" t="s">
        <v>487</v>
      </c>
      <c r="R71" s="39" t="s">
        <v>242</v>
      </c>
      <c r="S71" s="39" t="s">
        <v>484</v>
      </c>
      <c r="T71" s="39" t="s">
        <v>485</v>
      </c>
      <c r="V71" s="38"/>
      <c r="W71" s="38"/>
      <c r="X71" s="38"/>
      <c r="Y71" s="38"/>
      <c r="Z71" s="38"/>
    </row>
    <row r="72" spans="1:26" ht="187.8" customHeight="1">
      <c r="A72">
        <v>71</v>
      </c>
      <c r="B72" t="s">
        <v>116</v>
      </c>
      <c r="C72">
        <v>15925</v>
      </c>
      <c r="D72" t="s">
        <v>117</v>
      </c>
      <c r="E72" s="1" t="s">
        <v>118</v>
      </c>
      <c r="F72" t="s">
        <v>13</v>
      </c>
      <c r="J72" s="1" t="s">
        <v>119</v>
      </c>
      <c r="P72" t="s">
        <v>239</v>
      </c>
      <c r="Q72" s="38" t="s">
        <v>487</v>
      </c>
      <c r="R72" s="39" t="s">
        <v>242</v>
      </c>
      <c r="S72" s="39" t="s">
        <v>484</v>
      </c>
      <c r="T72" s="39" t="s">
        <v>485</v>
      </c>
      <c r="V72" s="38"/>
      <c r="W72" s="38"/>
      <c r="X72" s="38"/>
      <c r="Y72" s="38"/>
      <c r="Z72" s="38"/>
    </row>
    <row r="73" spans="1:26" ht="72" hidden="1">
      <c r="A73">
        <v>72</v>
      </c>
      <c r="B73" t="s">
        <v>120</v>
      </c>
      <c r="C73">
        <v>73062</v>
      </c>
      <c r="D73" t="s">
        <v>121</v>
      </c>
      <c r="E73" s="1" t="s">
        <v>122</v>
      </c>
      <c r="F73" t="s">
        <v>109</v>
      </c>
      <c r="G73">
        <v>21</v>
      </c>
      <c r="H73" s="25" t="s">
        <v>235</v>
      </c>
      <c r="I73">
        <v>4</v>
      </c>
      <c r="J73" s="1" t="s">
        <v>123</v>
      </c>
      <c r="P73" s="38" t="s">
        <v>239</v>
      </c>
      <c r="Q73" s="38"/>
      <c r="R73" s="39" t="s">
        <v>242</v>
      </c>
      <c r="S73" s="39" t="s">
        <v>477</v>
      </c>
      <c r="U73" s="54" t="s">
        <v>478</v>
      </c>
      <c r="V73" s="38"/>
      <c r="W73" s="38"/>
      <c r="X73" s="55" t="s">
        <v>488</v>
      </c>
      <c r="Y73" s="38"/>
      <c r="Z73" s="38"/>
    </row>
    <row r="74" spans="1:26" ht="100.8" hidden="1">
      <c r="A74">
        <v>73</v>
      </c>
      <c r="B74" t="s">
        <v>120</v>
      </c>
      <c r="C74">
        <v>73062</v>
      </c>
      <c r="D74" t="s">
        <v>121</v>
      </c>
      <c r="E74" s="1" t="s">
        <v>124</v>
      </c>
      <c r="F74" t="s">
        <v>109</v>
      </c>
      <c r="G74">
        <v>20</v>
      </c>
      <c r="H74" s="25" t="s">
        <v>234</v>
      </c>
      <c r="I74">
        <v>7</v>
      </c>
      <c r="J74" s="1" t="s">
        <v>125</v>
      </c>
      <c r="P74" t="s">
        <v>239</v>
      </c>
      <c r="Q74" s="38"/>
      <c r="R74" t="s">
        <v>242</v>
      </c>
      <c r="S74" s="39" t="s">
        <v>477</v>
      </c>
      <c r="U74" s="54" t="s">
        <v>478</v>
      </c>
      <c r="V74" s="38"/>
      <c r="W74" s="38"/>
      <c r="X74" s="55" t="s">
        <v>488</v>
      </c>
      <c r="Y74" s="38"/>
      <c r="Z74" s="38"/>
    </row>
    <row r="75" spans="1:26" ht="43.2" hidden="1">
      <c r="A75">
        <v>74</v>
      </c>
      <c r="B75" t="s">
        <v>120</v>
      </c>
      <c r="C75">
        <v>73062</v>
      </c>
      <c r="D75" t="s">
        <v>121</v>
      </c>
      <c r="E75" s="1" t="s">
        <v>126</v>
      </c>
      <c r="F75" t="s">
        <v>13</v>
      </c>
      <c r="G75">
        <v>7</v>
      </c>
      <c r="H75" s="25" t="s">
        <v>228</v>
      </c>
      <c r="I75">
        <v>22</v>
      </c>
      <c r="J75" s="1" t="s">
        <v>314</v>
      </c>
      <c r="L75" t="s">
        <v>218</v>
      </c>
      <c r="M75" t="s">
        <v>238</v>
      </c>
      <c r="Q75" s="1" t="s">
        <v>315</v>
      </c>
      <c r="R75" t="s">
        <v>240</v>
      </c>
      <c r="S75" s="54"/>
      <c r="T75" s="42" t="s">
        <v>465</v>
      </c>
      <c r="U75" s="54" t="s">
        <v>474</v>
      </c>
      <c r="V75" s="55"/>
      <c r="W75" s="55"/>
      <c r="X75" s="55" t="s">
        <v>488</v>
      </c>
      <c r="Y75" s="56"/>
      <c r="Z75" s="55"/>
    </row>
    <row r="76" spans="1:26" ht="93" hidden="1" customHeight="1">
      <c r="A76">
        <v>75</v>
      </c>
      <c r="B76" t="s">
        <v>127</v>
      </c>
      <c r="C76">
        <v>73062</v>
      </c>
      <c r="D76" t="s">
        <v>121</v>
      </c>
      <c r="E76" s="1" t="s">
        <v>128</v>
      </c>
      <c r="F76" t="s">
        <v>13</v>
      </c>
      <c r="G76">
        <v>8</v>
      </c>
      <c r="H76" s="40" t="s">
        <v>229</v>
      </c>
      <c r="I76">
        <v>31</v>
      </c>
      <c r="J76" s="1" t="s">
        <v>129</v>
      </c>
      <c r="K76" s="45">
        <v>7</v>
      </c>
      <c r="L76" t="s">
        <v>218</v>
      </c>
      <c r="M76" t="s">
        <v>238</v>
      </c>
      <c r="Q76" s="42" t="s">
        <v>437</v>
      </c>
      <c r="R76" s="45" t="s">
        <v>241</v>
      </c>
      <c r="S76" s="42" t="s">
        <v>458</v>
      </c>
      <c r="T76" s="42" t="s">
        <v>459</v>
      </c>
      <c r="U76" s="54" t="s">
        <v>473</v>
      </c>
      <c r="V76" s="38"/>
      <c r="W76" s="38"/>
      <c r="X76" s="55" t="s">
        <v>488</v>
      </c>
      <c r="Y76" s="38"/>
      <c r="Z76" s="38"/>
    </row>
    <row r="77" spans="1:26" ht="43.2" hidden="1">
      <c r="A77">
        <v>76</v>
      </c>
      <c r="B77" t="s">
        <v>127</v>
      </c>
      <c r="C77">
        <v>73062</v>
      </c>
      <c r="D77" t="s">
        <v>121</v>
      </c>
      <c r="E77" s="1" t="s">
        <v>130</v>
      </c>
      <c r="F77" t="s">
        <v>13</v>
      </c>
      <c r="G77">
        <v>8</v>
      </c>
      <c r="H77" s="40" t="s">
        <v>229</v>
      </c>
      <c r="I77">
        <v>25</v>
      </c>
      <c r="J77" s="1" t="s">
        <v>337</v>
      </c>
      <c r="L77" t="s">
        <v>218</v>
      </c>
      <c r="M77" t="s">
        <v>238</v>
      </c>
      <c r="Q77" s="44" t="s">
        <v>338</v>
      </c>
      <c r="R77" t="s">
        <v>240</v>
      </c>
      <c r="S77" s="54"/>
      <c r="T77" s="42" t="s">
        <v>465</v>
      </c>
      <c r="U77" s="54" t="s">
        <v>474</v>
      </c>
      <c r="V77" s="55"/>
      <c r="W77" s="55"/>
      <c r="X77" s="55" t="s">
        <v>488</v>
      </c>
      <c r="Y77" s="56"/>
      <c r="Z77" s="55"/>
    </row>
    <row r="78" spans="1:26" ht="57.6" hidden="1">
      <c r="A78">
        <v>77</v>
      </c>
      <c r="B78" t="s">
        <v>127</v>
      </c>
      <c r="C78">
        <v>73062</v>
      </c>
      <c r="D78" t="s">
        <v>121</v>
      </c>
      <c r="E78" s="1" t="s">
        <v>131</v>
      </c>
      <c r="F78" t="s">
        <v>13</v>
      </c>
      <c r="G78">
        <v>16</v>
      </c>
      <c r="H78" s="40" t="s">
        <v>233</v>
      </c>
      <c r="I78">
        <v>15</v>
      </c>
      <c r="J78" s="1" t="s">
        <v>388</v>
      </c>
      <c r="K78">
        <v>108</v>
      </c>
      <c r="L78" t="s">
        <v>218</v>
      </c>
      <c r="M78" t="s">
        <v>238</v>
      </c>
      <c r="P78" s="45" t="s">
        <v>306</v>
      </c>
      <c r="Q78" s="51" t="s">
        <v>446</v>
      </c>
      <c r="R78" s="47" t="s">
        <v>240</v>
      </c>
      <c r="S78" s="38"/>
      <c r="T78" s="42" t="s">
        <v>465</v>
      </c>
      <c r="U78" s="54" t="s">
        <v>474</v>
      </c>
      <c r="V78" s="38"/>
      <c r="W78" s="38"/>
      <c r="X78" s="55" t="s">
        <v>488</v>
      </c>
      <c r="Y78" s="38"/>
      <c r="Z78" s="38"/>
    </row>
    <row r="79" spans="1:26" ht="43.2" hidden="1">
      <c r="A79">
        <v>78</v>
      </c>
      <c r="B79" t="s">
        <v>127</v>
      </c>
      <c r="C79">
        <v>73062</v>
      </c>
      <c r="D79" t="s">
        <v>121</v>
      </c>
      <c r="E79" s="1" t="s">
        <v>132</v>
      </c>
      <c r="F79" t="s">
        <v>13</v>
      </c>
      <c r="G79">
        <v>11</v>
      </c>
      <c r="H79" s="40" t="s">
        <v>14</v>
      </c>
      <c r="I79">
        <v>1</v>
      </c>
      <c r="J79" s="1" t="s">
        <v>133</v>
      </c>
      <c r="L79" t="s">
        <v>218</v>
      </c>
      <c r="M79" t="s">
        <v>238</v>
      </c>
      <c r="Q79" s="39" t="s">
        <v>363</v>
      </c>
      <c r="R79" t="s">
        <v>240</v>
      </c>
      <c r="S79" s="54"/>
      <c r="T79" s="42" t="s">
        <v>465</v>
      </c>
      <c r="U79" s="54" t="s">
        <v>474</v>
      </c>
      <c r="V79" s="55"/>
      <c r="W79" s="55"/>
      <c r="X79" s="55" t="s">
        <v>488</v>
      </c>
      <c r="Y79" s="56"/>
      <c r="Z79" s="55"/>
    </row>
    <row r="80" spans="1:26" ht="62.4" hidden="1" customHeight="1">
      <c r="A80">
        <v>79</v>
      </c>
      <c r="B80" t="s">
        <v>127</v>
      </c>
      <c r="C80">
        <v>73062</v>
      </c>
      <c r="D80" t="s">
        <v>121</v>
      </c>
      <c r="E80" s="1" t="s">
        <v>134</v>
      </c>
      <c r="F80" t="s">
        <v>13</v>
      </c>
      <c r="G80">
        <v>11</v>
      </c>
      <c r="H80" s="40" t="s">
        <v>14</v>
      </c>
      <c r="I80">
        <v>1</v>
      </c>
      <c r="J80" s="1" t="s">
        <v>135</v>
      </c>
      <c r="L80" t="s">
        <v>218</v>
      </c>
      <c r="M80" t="s">
        <v>238</v>
      </c>
      <c r="P80" s="38"/>
      <c r="Q80" s="39" t="s">
        <v>364</v>
      </c>
      <c r="R80" s="38" t="s">
        <v>240</v>
      </c>
      <c r="S80" s="54"/>
      <c r="T80" s="42" t="s">
        <v>465</v>
      </c>
      <c r="U80" s="54" t="s">
        <v>474</v>
      </c>
      <c r="V80" s="55"/>
      <c r="W80" s="55"/>
      <c r="X80" s="55" t="s">
        <v>488</v>
      </c>
      <c r="Y80" s="56"/>
      <c r="Z80" s="55"/>
    </row>
    <row r="81" spans="1:26" ht="188.4" customHeight="1">
      <c r="A81">
        <v>80</v>
      </c>
      <c r="B81" t="s">
        <v>136</v>
      </c>
      <c r="C81">
        <v>6420</v>
      </c>
      <c r="D81" t="s">
        <v>137</v>
      </c>
      <c r="E81" s="1" t="s">
        <v>138</v>
      </c>
      <c r="F81" t="s">
        <v>109</v>
      </c>
      <c r="H81" s="40"/>
      <c r="J81" s="1" t="s">
        <v>139</v>
      </c>
      <c r="P81" t="s">
        <v>239</v>
      </c>
      <c r="Q81" s="38" t="s">
        <v>487</v>
      </c>
      <c r="R81" s="39" t="s">
        <v>242</v>
      </c>
      <c r="S81" s="39" t="s">
        <v>484</v>
      </c>
      <c r="T81" s="39" t="s">
        <v>485</v>
      </c>
      <c r="V81" s="38"/>
      <c r="W81" s="38"/>
      <c r="X81" s="38"/>
      <c r="Y81" s="38"/>
      <c r="Z81" s="38"/>
    </row>
    <row r="82" spans="1:26" ht="28.8" hidden="1">
      <c r="A82">
        <v>81</v>
      </c>
      <c r="B82" t="s">
        <v>140</v>
      </c>
      <c r="C82">
        <v>3242</v>
      </c>
      <c r="D82" t="s">
        <v>141</v>
      </c>
      <c r="E82" s="1" t="s">
        <v>142</v>
      </c>
      <c r="F82" t="s">
        <v>25</v>
      </c>
      <c r="G82">
        <v>3</v>
      </c>
      <c r="H82" s="41" t="s">
        <v>225</v>
      </c>
      <c r="I82">
        <v>1</v>
      </c>
      <c r="J82" s="1" t="s">
        <v>143</v>
      </c>
      <c r="L82" t="s">
        <v>218</v>
      </c>
      <c r="M82" t="s">
        <v>238</v>
      </c>
      <c r="Q82" s="1" t="s">
        <v>268</v>
      </c>
      <c r="R82" t="s">
        <v>240</v>
      </c>
      <c r="T82" s="54"/>
      <c r="U82" s="54" t="s">
        <v>451</v>
      </c>
      <c r="V82" s="55" t="s">
        <v>448</v>
      </c>
      <c r="W82" s="55"/>
      <c r="X82" s="55" t="s">
        <v>488</v>
      </c>
      <c r="Y82" s="56" t="s">
        <v>452</v>
      </c>
      <c r="Z82" s="55" t="s">
        <v>449</v>
      </c>
    </row>
    <row r="83" spans="1:26" ht="43.2" hidden="1">
      <c r="A83">
        <v>82</v>
      </c>
      <c r="B83" t="s">
        <v>140</v>
      </c>
      <c r="C83">
        <v>3242</v>
      </c>
      <c r="D83" t="s">
        <v>141</v>
      </c>
      <c r="E83" s="1" t="s">
        <v>144</v>
      </c>
      <c r="F83" t="s">
        <v>13</v>
      </c>
      <c r="G83">
        <v>3</v>
      </c>
      <c r="H83" s="41" t="s">
        <v>224</v>
      </c>
      <c r="I83">
        <v>9</v>
      </c>
      <c r="J83" s="1" t="s">
        <v>278</v>
      </c>
      <c r="L83" t="s">
        <v>218</v>
      </c>
      <c r="M83" t="s">
        <v>238</v>
      </c>
      <c r="Q83" s="1" t="s">
        <v>279</v>
      </c>
      <c r="R83" t="s">
        <v>240</v>
      </c>
      <c r="S83" s="54"/>
      <c r="T83" s="42" t="s">
        <v>465</v>
      </c>
      <c r="U83" s="54" t="s">
        <v>474</v>
      </c>
      <c r="V83" s="55"/>
      <c r="W83" s="55"/>
      <c r="X83" s="55" t="s">
        <v>488</v>
      </c>
      <c r="Y83" s="56"/>
      <c r="Z83" s="55"/>
    </row>
    <row r="84" spans="1:26" ht="43.2" hidden="1">
      <c r="A84">
        <v>83</v>
      </c>
      <c r="B84" t="s">
        <v>140</v>
      </c>
      <c r="C84">
        <v>3242</v>
      </c>
      <c r="D84" t="s">
        <v>141</v>
      </c>
      <c r="E84" s="1" t="s">
        <v>145</v>
      </c>
      <c r="F84" t="s">
        <v>13</v>
      </c>
      <c r="G84">
        <v>3</v>
      </c>
      <c r="H84" s="41" t="s">
        <v>224</v>
      </c>
      <c r="I84">
        <v>14</v>
      </c>
      <c r="J84" s="1" t="s">
        <v>280</v>
      </c>
      <c r="L84" t="s">
        <v>218</v>
      </c>
      <c r="M84" t="s">
        <v>238</v>
      </c>
      <c r="Q84" s="1" t="s">
        <v>281</v>
      </c>
      <c r="R84" t="s">
        <v>240</v>
      </c>
      <c r="S84" s="54"/>
      <c r="T84" s="42" t="s">
        <v>465</v>
      </c>
      <c r="U84" s="54" t="s">
        <v>474</v>
      </c>
      <c r="V84" s="55"/>
      <c r="W84" s="55"/>
      <c r="X84" s="55" t="s">
        <v>488</v>
      </c>
      <c r="Y84" s="56"/>
      <c r="Z84" s="55"/>
    </row>
    <row r="85" spans="1:26" ht="43.2" hidden="1">
      <c r="A85">
        <v>84</v>
      </c>
      <c r="B85" t="s">
        <v>140</v>
      </c>
      <c r="C85">
        <v>3242</v>
      </c>
      <c r="D85" t="s">
        <v>141</v>
      </c>
      <c r="E85" s="1" t="s">
        <v>146</v>
      </c>
      <c r="F85" t="s">
        <v>13</v>
      </c>
      <c r="G85">
        <v>3</v>
      </c>
      <c r="H85" s="41" t="s">
        <v>224</v>
      </c>
      <c r="I85">
        <v>17</v>
      </c>
      <c r="J85" s="1" t="s">
        <v>282</v>
      </c>
      <c r="L85" t="s">
        <v>218</v>
      </c>
      <c r="M85" t="s">
        <v>238</v>
      </c>
      <c r="Q85" s="1" t="s">
        <v>283</v>
      </c>
      <c r="R85" t="s">
        <v>240</v>
      </c>
      <c r="S85" s="54"/>
      <c r="T85" s="42" t="s">
        <v>465</v>
      </c>
      <c r="U85" s="54" t="s">
        <v>474</v>
      </c>
      <c r="V85" s="55"/>
      <c r="W85" s="55"/>
      <c r="X85" s="55" t="s">
        <v>488</v>
      </c>
      <c r="Y85" s="56"/>
      <c r="Z85" s="55"/>
    </row>
    <row r="86" spans="1:26" ht="43.2" hidden="1">
      <c r="A86">
        <v>85</v>
      </c>
      <c r="B86" t="s">
        <v>140</v>
      </c>
      <c r="C86">
        <v>3242</v>
      </c>
      <c r="D86" t="s">
        <v>141</v>
      </c>
      <c r="E86" s="1" t="s">
        <v>148</v>
      </c>
      <c r="F86" t="s">
        <v>13</v>
      </c>
      <c r="G86">
        <v>3</v>
      </c>
      <c r="H86" s="41" t="s">
        <v>224</v>
      </c>
      <c r="I86">
        <v>19</v>
      </c>
      <c r="J86" s="1" t="s">
        <v>147</v>
      </c>
      <c r="L86" t="s">
        <v>218</v>
      </c>
      <c r="M86" t="s">
        <v>238</v>
      </c>
      <c r="Q86" s="1" t="s">
        <v>283</v>
      </c>
      <c r="R86" t="s">
        <v>240</v>
      </c>
      <c r="S86" s="54"/>
      <c r="T86" s="42" t="s">
        <v>465</v>
      </c>
      <c r="U86" s="54" t="s">
        <v>474</v>
      </c>
      <c r="V86" s="55"/>
      <c r="W86" s="55"/>
      <c r="X86" s="55" t="s">
        <v>488</v>
      </c>
      <c r="Y86" s="56"/>
      <c r="Z86" s="55"/>
    </row>
    <row r="87" spans="1:26" ht="43.2" hidden="1">
      <c r="A87">
        <v>86</v>
      </c>
      <c r="B87" t="s">
        <v>140</v>
      </c>
      <c r="C87">
        <v>3242</v>
      </c>
      <c r="D87" t="s">
        <v>141</v>
      </c>
      <c r="E87" s="1" t="s">
        <v>149</v>
      </c>
      <c r="F87" t="s">
        <v>13</v>
      </c>
      <c r="G87">
        <v>3</v>
      </c>
      <c r="H87" s="41" t="s">
        <v>224</v>
      </c>
      <c r="I87">
        <v>21</v>
      </c>
      <c r="J87" s="1" t="s">
        <v>147</v>
      </c>
      <c r="L87" t="s">
        <v>218</v>
      </c>
      <c r="M87" t="s">
        <v>238</v>
      </c>
      <c r="Q87" s="1" t="s">
        <v>283</v>
      </c>
      <c r="R87" t="s">
        <v>240</v>
      </c>
      <c r="S87" s="54"/>
      <c r="T87" s="42" t="s">
        <v>465</v>
      </c>
      <c r="U87" s="54" t="s">
        <v>474</v>
      </c>
      <c r="V87" s="55"/>
      <c r="W87" s="55"/>
      <c r="X87" s="55" t="s">
        <v>488</v>
      </c>
      <c r="Y87" s="56"/>
      <c r="Z87" s="55"/>
    </row>
    <row r="88" spans="1:26" ht="37.200000000000003" hidden="1" customHeight="1">
      <c r="A88">
        <v>87</v>
      </c>
      <c r="B88" t="s">
        <v>140</v>
      </c>
      <c r="C88">
        <v>3242</v>
      </c>
      <c r="D88" t="s">
        <v>141</v>
      </c>
      <c r="E88" s="1" t="s">
        <v>150</v>
      </c>
      <c r="F88" t="s">
        <v>13</v>
      </c>
      <c r="G88">
        <v>3</v>
      </c>
      <c r="H88" s="25" t="s">
        <v>224</v>
      </c>
      <c r="I88">
        <v>29</v>
      </c>
      <c r="J88" s="1" t="s">
        <v>269</v>
      </c>
      <c r="L88" t="s">
        <v>218</v>
      </c>
      <c r="M88" t="s">
        <v>238</v>
      </c>
      <c r="Q88" s="1" t="s">
        <v>270</v>
      </c>
      <c r="R88" t="s">
        <v>240</v>
      </c>
      <c r="S88" s="54"/>
      <c r="T88" s="42" t="s">
        <v>465</v>
      </c>
      <c r="U88" s="54" t="s">
        <v>474</v>
      </c>
      <c r="V88" s="55"/>
      <c r="W88" s="55"/>
      <c r="X88" s="55" t="s">
        <v>488</v>
      </c>
      <c r="Y88" s="56"/>
      <c r="Z88" s="55"/>
    </row>
    <row r="89" spans="1:26" ht="57.6" hidden="1">
      <c r="A89">
        <v>88</v>
      </c>
      <c r="B89" t="s">
        <v>151</v>
      </c>
      <c r="C89">
        <v>3242</v>
      </c>
      <c r="D89" t="s">
        <v>141</v>
      </c>
      <c r="E89" s="1" t="s">
        <v>152</v>
      </c>
      <c r="F89" t="s">
        <v>13</v>
      </c>
      <c r="G89">
        <v>3</v>
      </c>
      <c r="H89" s="25" t="s">
        <v>224</v>
      </c>
      <c r="I89">
        <v>32</v>
      </c>
      <c r="J89" s="1" t="s">
        <v>271</v>
      </c>
      <c r="L89" t="s">
        <v>218</v>
      </c>
      <c r="M89" t="s">
        <v>238</v>
      </c>
      <c r="Q89" s="1" t="s">
        <v>272</v>
      </c>
      <c r="R89" t="s">
        <v>240</v>
      </c>
      <c r="S89" s="54"/>
      <c r="T89" s="42" t="s">
        <v>465</v>
      </c>
      <c r="U89" s="54" t="s">
        <v>474</v>
      </c>
      <c r="V89" s="55"/>
      <c r="W89" s="55"/>
      <c r="X89" s="55" t="s">
        <v>488</v>
      </c>
      <c r="Y89" s="56"/>
      <c r="Z89" s="55"/>
    </row>
    <row r="90" spans="1:26" ht="139.80000000000001" hidden="1" customHeight="1">
      <c r="A90">
        <v>89</v>
      </c>
      <c r="B90" t="s">
        <v>151</v>
      </c>
      <c r="C90">
        <v>3242</v>
      </c>
      <c r="D90" t="s">
        <v>141</v>
      </c>
      <c r="E90" s="1" t="s">
        <v>153</v>
      </c>
      <c r="F90" t="s">
        <v>13</v>
      </c>
      <c r="G90">
        <v>3</v>
      </c>
      <c r="H90" s="25" t="s">
        <v>224</v>
      </c>
      <c r="I90">
        <v>36</v>
      </c>
      <c r="J90" s="1" t="s">
        <v>273</v>
      </c>
      <c r="K90" s="38"/>
      <c r="L90" t="s">
        <v>218</v>
      </c>
      <c r="M90" t="s">
        <v>238</v>
      </c>
      <c r="Q90" s="39" t="s">
        <v>274</v>
      </c>
      <c r="R90" s="38" t="s">
        <v>240</v>
      </c>
      <c r="S90" s="54"/>
      <c r="T90" s="42" t="s">
        <v>465</v>
      </c>
      <c r="U90" s="54" t="s">
        <v>474</v>
      </c>
      <c r="V90" s="55"/>
      <c r="W90" s="55"/>
      <c r="X90" s="55" t="s">
        <v>488</v>
      </c>
      <c r="Y90" s="56"/>
      <c r="Z90" s="55"/>
    </row>
    <row r="91" spans="1:26" ht="104.4" hidden="1" customHeight="1">
      <c r="A91">
        <v>90</v>
      </c>
      <c r="B91" t="s">
        <v>151</v>
      </c>
      <c r="C91">
        <v>3242</v>
      </c>
      <c r="D91" t="s">
        <v>141</v>
      </c>
      <c r="E91" s="1" t="s">
        <v>154</v>
      </c>
      <c r="F91" t="s">
        <v>13</v>
      </c>
      <c r="G91">
        <v>3</v>
      </c>
      <c r="H91" s="25" t="s">
        <v>224</v>
      </c>
      <c r="I91">
        <v>40</v>
      </c>
      <c r="J91" s="1" t="s">
        <v>275</v>
      </c>
      <c r="K91" s="38"/>
      <c r="L91" t="s">
        <v>218</v>
      </c>
      <c r="M91" t="s">
        <v>238</v>
      </c>
      <c r="P91" s="38"/>
      <c r="Q91" s="39" t="s">
        <v>276</v>
      </c>
      <c r="R91" s="38" t="s">
        <v>240</v>
      </c>
      <c r="S91" s="54"/>
      <c r="T91" s="42" t="s">
        <v>465</v>
      </c>
      <c r="U91" s="54" t="s">
        <v>474</v>
      </c>
      <c r="V91" s="55"/>
      <c r="W91" s="55"/>
      <c r="X91" s="55" t="s">
        <v>488</v>
      </c>
      <c r="Y91" s="56"/>
      <c r="Z91" s="55"/>
    </row>
    <row r="92" spans="1:26" ht="100.8" hidden="1">
      <c r="A92">
        <v>91</v>
      </c>
      <c r="B92" t="s">
        <v>151</v>
      </c>
      <c r="C92">
        <v>3242</v>
      </c>
      <c r="D92" t="s">
        <v>141</v>
      </c>
      <c r="E92" s="1" t="s">
        <v>155</v>
      </c>
      <c r="F92" t="s">
        <v>13</v>
      </c>
      <c r="G92">
        <v>3</v>
      </c>
      <c r="H92" s="25" t="s">
        <v>224</v>
      </c>
      <c r="I92">
        <v>44</v>
      </c>
      <c r="J92" s="1" t="s">
        <v>277</v>
      </c>
      <c r="K92" s="45">
        <v>75</v>
      </c>
      <c r="L92" t="s">
        <v>218</v>
      </c>
      <c r="M92" t="s">
        <v>238</v>
      </c>
      <c r="N92" s="43"/>
      <c r="O92" s="43"/>
      <c r="P92" s="38"/>
      <c r="Q92" s="42" t="s">
        <v>433</v>
      </c>
      <c r="R92" s="45" t="s">
        <v>241</v>
      </c>
      <c r="S92" s="42" t="s">
        <v>434</v>
      </c>
      <c r="T92" s="42" t="s">
        <v>459</v>
      </c>
      <c r="U92" s="54" t="s">
        <v>473</v>
      </c>
      <c r="V92" s="38"/>
      <c r="W92" s="38"/>
      <c r="X92" s="55" t="s">
        <v>488</v>
      </c>
      <c r="Y92" s="38"/>
      <c r="Z92" s="38"/>
    </row>
    <row r="93" spans="1:26" ht="158.4" hidden="1">
      <c r="A93">
        <v>92</v>
      </c>
      <c r="B93" t="s">
        <v>151</v>
      </c>
      <c r="C93">
        <v>3242</v>
      </c>
      <c r="D93" t="s">
        <v>141</v>
      </c>
      <c r="E93" s="1" t="s">
        <v>156</v>
      </c>
      <c r="F93" t="s">
        <v>109</v>
      </c>
      <c r="G93">
        <v>6</v>
      </c>
      <c r="H93" s="25" t="s">
        <v>226</v>
      </c>
      <c r="I93">
        <v>19</v>
      </c>
      <c r="J93" s="1" t="s">
        <v>293</v>
      </c>
      <c r="K93">
        <v>14</v>
      </c>
      <c r="L93" t="s">
        <v>218</v>
      </c>
      <c r="M93" t="s">
        <v>238</v>
      </c>
      <c r="P93" s="38"/>
      <c r="Q93" s="39" t="s">
        <v>419</v>
      </c>
      <c r="R93" s="38" t="s">
        <v>240</v>
      </c>
      <c r="S93" s="42" t="s">
        <v>467</v>
      </c>
      <c r="T93" s="42" t="s">
        <v>466</v>
      </c>
      <c r="U93" s="54" t="s">
        <v>476</v>
      </c>
      <c r="V93" s="55"/>
      <c r="W93" s="55"/>
      <c r="X93" s="55" t="s">
        <v>488</v>
      </c>
      <c r="Y93" s="56"/>
      <c r="Z93" s="55"/>
    </row>
    <row r="94" spans="1:26" ht="172.8" hidden="1">
      <c r="A94">
        <v>93</v>
      </c>
      <c r="B94" t="s">
        <v>151</v>
      </c>
      <c r="C94">
        <v>3242</v>
      </c>
      <c r="D94" t="s">
        <v>141</v>
      </c>
      <c r="E94" s="1" t="s">
        <v>157</v>
      </c>
      <c r="F94" t="s">
        <v>109</v>
      </c>
      <c r="G94">
        <v>6</v>
      </c>
      <c r="H94" s="25" t="s">
        <v>226</v>
      </c>
      <c r="I94">
        <v>23</v>
      </c>
      <c r="J94" s="1" t="s">
        <v>294</v>
      </c>
      <c r="L94" t="s">
        <v>218</v>
      </c>
      <c r="M94" t="s">
        <v>238</v>
      </c>
      <c r="P94" s="38"/>
      <c r="Q94" s="39" t="s">
        <v>295</v>
      </c>
      <c r="R94" s="38" t="s">
        <v>240</v>
      </c>
      <c r="S94" s="54"/>
      <c r="T94" s="42" t="s">
        <v>466</v>
      </c>
      <c r="U94" s="54" t="s">
        <v>476</v>
      </c>
      <c r="V94" s="55"/>
      <c r="W94" s="55"/>
      <c r="X94" s="55" t="s">
        <v>488</v>
      </c>
      <c r="Y94" s="56"/>
      <c r="Z94" s="55"/>
    </row>
    <row r="95" spans="1:26" ht="115.2" hidden="1">
      <c r="A95">
        <v>94</v>
      </c>
      <c r="B95" t="s">
        <v>151</v>
      </c>
      <c r="C95">
        <v>3242</v>
      </c>
      <c r="D95" t="s">
        <v>141</v>
      </c>
      <c r="E95" s="1" t="s">
        <v>158</v>
      </c>
      <c r="F95" t="s">
        <v>25</v>
      </c>
      <c r="G95">
        <v>6</v>
      </c>
      <c r="H95" s="25" t="s">
        <v>226</v>
      </c>
      <c r="I95">
        <v>24</v>
      </c>
      <c r="J95" s="1" t="s">
        <v>296</v>
      </c>
      <c r="L95" t="s">
        <v>218</v>
      </c>
      <c r="M95" t="s">
        <v>238</v>
      </c>
      <c r="Q95" s="39" t="s">
        <v>297</v>
      </c>
      <c r="R95" s="38" t="s">
        <v>240</v>
      </c>
      <c r="T95" s="54"/>
      <c r="U95" s="54" t="s">
        <v>451</v>
      </c>
      <c r="V95" s="55" t="s">
        <v>448</v>
      </c>
      <c r="W95" s="55"/>
      <c r="X95" s="55" t="s">
        <v>488</v>
      </c>
      <c r="Y95" s="56" t="s">
        <v>452</v>
      </c>
      <c r="Z95" s="55" t="s">
        <v>449</v>
      </c>
    </row>
    <row r="96" spans="1:26" ht="28.8" hidden="1">
      <c r="A96">
        <v>95</v>
      </c>
      <c r="B96" t="s">
        <v>159</v>
      </c>
      <c r="C96">
        <v>3242</v>
      </c>
      <c r="D96" t="s">
        <v>141</v>
      </c>
      <c r="E96" s="1" t="s">
        <v>160</v>
      </c>
      <c r="F96" t="s">
        <v>25</v>
      </c>
      <c r="G96">
        <v>7</v>
      </c>
      <c r="H96" s="25" t="s">
        <v>227</v>
      </c>
      <c r="I96">
        <v>1</v>
      </c>
      <c r="J96" s="1" t="s">
        <v>298</v>
      </c>
      <c r="K96" s="38"/>
      <c r="L96" t="s">
        <v>218</v>
      </c>
      <c r="M96" t="s">
        <v>238</v>
      </c>
      <c r="Q96" s="39" t="s">
        <v>299</v>
      </c>
      <c r="R96" s="38" t="s">
        <v>240</v>
      </c>
      <c r="T96" s="54"/>
      <c r="U96" s="54" t="s">
        <v>451</v>
      </c>
      <c r="V96" s="55" t="s">
        <v>448</v>
      </c>
      <c r="W96" s="55"/>
      <c r="X96" s="55" t="s">
        <v>488</v>
      </c>
      <c r="Y96" s="56" t="s">
        <v>452</v>
      </c>
      <c r="Z96" s="55" t="s">
        <v>449</v>
      </c>
    </row>
    <row r="97" spans="1:26" ht="100.8" hidden="1">
      <c r="A97">
        <v>96</v>
      </c>
      <c r="B97" t="s">
        <v>159</v>
      </c>
      <c r="C97">
        <v>3242</v>
      </c>
      <c r="D97" t="s">
        <v>141</v>
      </c>
      <c r="E97" s="1" t="s">
        <v>161</v>
      </c>
      <c r="F97" t="s">
        <v>13</v>
      </c>
      <c r="G97">
        <v>7</v>
      </c>
      <c r="H97" s="25" t="s">
        <v>228</v>
      </c>
      <c r="I97">
        <v>5</v>
      </c>
      <c r="J97" s="1" t="s">
        <v>317</v>
      </c>
      <c r="K97" s="45" t="s">
        <v>429</v>
      </c>
      <c r="L97" t="s">
        <v>218</v>
      </c>
      <c r="M97" t="s">
        <v>238</v>
      </c>
      <c r="N97" s="38"/>
      <c r="Q97" s="42" t="s">
        <v>428</v>
      </c>
      <c r="R97" s="45" t="s">
        <v>241</v>
      </c>
      <c r="S97" s="42" t="s">
        <v>432</v>
      </c>
      <c r="T97" s="42" t="s">
        <v>459</v>
      </c>
      <c r="U97" s="54" t="s">
        <v>473</v>
      </c>
      <c r="X97" s="55" t="s">
        <v>488</v>
      </c>
    </row>
    <row r="98" spans="1:26" ht="43.2" hidden="1">
      <c r="A98">
        <v>97</v>
      </c>
      <c r="B98" t="s">
        <v>159</v>
      </c>
      <c r="C98">
        <v>3242</v>
      </c>
      <c r="D98" t="s">
        <v>141</v>
      </c>
      <c r="E98" s="1" t="s">
        <v>162</v>
      </c>
      <c r="F98" t="s">
        <v>13</v>
      </c>
      <c r="G98">
        <v>7</v>
      </c>
      <c r="H98" s="25" t="s">
        <v>228</v>
      </c>
      <c r="I98">
        <v>21</v>
      </c>
      <c r="J98" s="1" t="s">
        <v>318</v>
      </c>
      <c r="L98" t="s">
        <v>218</v>
      </c>
      <c r="M98" t="s">
        <v>238</v>
      </c>
      <c r="Q98" s="44" t="s">
        <v>319</v>
      </c>
      <c r="R98" t="s">
        <v>240</v>
      </c>
      <c r="S98" s="54"/>
      <c r="T98" s="42" t="s">
        <v>465</v>
      </c>
      <c r="U98" s="54" t="s">
        <v>474</v>
      </c>
      <c r="V98" s="55"/>
      <c r="W98" s="55"/>
      <c r="X98" s="55" t="s">
        <v>488</v>
      </c>
      <c r="Y98" s="56"/>
      <c r="Z98" s="55"/>
    </row>
    <row r="99" spans="1:26" ht="179.4" hidden="1" customHeight="1">
      <c r="A99">
        <v>98</v>
      </c>
      <c r="B99" t="s">
        <v>159</v>
      </c>
      <c r="C99">
        <v>3242</v>
      </c>
      <c r="D99" t="s">
        <v>141</v>
      </c>
      <c r="E99" s="1" t="s">
        <v>163</v>
      </c>
      <c r="F99" t="s">
        <v>25</v>
      </c>
      <c r="G99">
        <v>7</v>
      </c>
      <c r="H99" s="25" t="s">
        <v>228</v>
      </c>
      <c r="I99">
        <v>29</v>
      </c>
      <c r="J99" s="1" t="s">
        <v>320</v>
      </c>
      <c r="K99" s="38">
        <v>8</v>
      </c>
      <c r="L99" t="s">
        <v>218</v>
      </c>
      <c r="M99" t="s">
        <v>238</v>
      </c>
      <c r="N99" s="38"/>
      <c r="P99" s="38"/>
      <c r="Q99" s="34" t="s">
        <v>444</v>
      </c>
      <c r="R99" s="35" t="s">
        <v>241</v>
      </c>
      <c r="S99" s="46" t="s">
        <v>455</v>
      </c>
      <c r="T99" s="42" t="s">
        <v>459</v>
      </c>
      <c r="U99" s="54" t="s">
        <v>473</v>
      </c>
      <c r="V99" s="52"/>
      <c r="W99" s="52"/>
      <c r="X99" s="55" t="s">
        <v>488</v>
      </c>
      <c r="Y99" s="53"/>
      <c r="Z99" s="52"/>
    </row>
    <row r="100" spans="1:26" ht="43.2" hidden="1">
      <c r="A100">
        <v>99</v>
      </c>
      <c r="B100" t="s">
        <v>159</v>
      </c>
      <c r="C100">
        <v>3242</v>
      </c>
      <c r="D100" t="s">
        <v>141</v>
      </c>
      <c r="E100" s="1" t="s">
        <v>164</v>
      </c>
      <c r="F100" t="s">
        <v>109</v>
      </c>
      <c r="G100">
        <v>8</v>
      </c>
      <c r="H100" s="25" t="s">
        <v>229</v>
      </c>
      <c r="I100">
        <v>13</v>
      </c>
      <c r="J100" s="1" t="s">
        <v>339</v>
      </c>
      <c r="K100" s="38"/>
      <c r="L100" t="s">
        <v>218</v>
      </c>
      <c r="M100" t="s">
        <v>238</v>
      </c>
      <c r="N100" s="38"/>
      <c r="P100" s="38"/>
      <c r="Q100" s="44" t="s">
        <v>340</v>
      </c>
      <c r="R100" s="38" t="s">
        <v>240</v>
      </c>
      <c r="S100" s="54"/>
      <c r="T100" s="42" t="s">
        <v>466</v>
      </c>
      <c r="U100" s="54" t="s">
        <v>476</v>
      </c>
      <c r="V100" s="55"/>
      <c r="W100" s="55"/>
      <c r="X100" s="55" t="s">
        <v>488</v>
      </c>
      <c r="Y100" s="56"/>
      <c r="Z100" s="55"/>
    </row>
    <row r="101" spans="1:26" ht="129.6" hidden="1">
      <c r="A101">
        <v>100</v>
      </c>
      <c r="B101" t="s">
        <v>159</v>
      </c>
      <c r="C101">
        <v>3242</v>
      </c>
      <c r="D101" t="s">
        <v>141</v>
      </c>
      <c r="E101" s="1" t="s">
        <v>165</v>
      </c>
      <c r="F101" t="s">
        <v>13</v>
      </c>
      <c r="G101">
        <v>8</v>
      </c>
      <c r="H101" s="25" t="s">
        <v>229</v>
      </c>
      <c r="I101">
        <v>23</v>
      </c>
      <c r="J101" s="1" t="s">
        <v>341</v>
      </c>
      <c r="K101" s="38"/>
      <c r="L101" t="s">
        <v>218</v>
      </c>
      <c r="M101" t="s">
        <v>238</v>
      </c>
      <c r="N101" s="38"/>
      <c r="O101" s="38"/>
      <c r="Q101" s="44" t="s">
        <v>342</v>
      </c>
      <c r="R101" s="38" t="s">
        <v>240</v>
      </c>
      <c r="S101" s="54"/>
      <c r="T101" s="42" t="s">
        <v>465</v>
      </c>
      <c r="U101" s="54" t="s">
        <v>474</v>
      </c>
      <c r="V101" s="55"/>
      <c r="W101" s="55"/>
      <c r="X101" s="55" t="s">
        <v>488</v>
      </c>
      <c r="Y101" s="56"/>
      <c r="Z101" s="55"/>
    </row>
    <row r="102" spans="1:26" ht="115.2" hidden="1">
      <c r="A102">
        <v>101</v>
      </c>
      <c r="B102" t="s">
        <v>159</v>
      </c>
      <c r="C102">
        <v>3242</v>
      </c>
      <c r="D102" t="s">
        <v>141</v>
      </c>
      <c r="E102" s="1" t="s">
        <v>166</v>
      </c>
      <c r="F102" t="s">
        <v>13</v>
      </c>
      <c r="G102">
        <v>8</v>
      </c>
      <c r="H102" s="25" t="s">
        <v>229</v>
      </c>
      <c r="I102">
        <v>31</v>
      </c>
      <c r="J102" s="1" t="s">
        <v>167</v>
      </c>
      <c r="L102" t="s">
        <v>218</v>
      </c>
      <c r="M102" t="s">
        <v>238</v>
      </c>
      <c r="P102" s="39"/>
      <c r="Q102" s="44" t="s">
        <v>343</v>
      </c>
      <c r="R102" s="38" t="s">
        <v>240</v>
      </c>
      <c r="S102" s="42"/>
      <c r="T102" s="42" t="s">
        <v>465</v>
      </c>
      <c r="U102" s="54" t="s">
        <v>474</v>
      </c>
      <c r="V102" s="52"/>
      <c r="W102" s="52"/>
      <c r="X102" s="55" t="s">
        <v>488</v>
      </c>
      <c r="Y102" s="53"/>
      <c r="Z102" s="52"/>
    </row>
    <row r="103" spans="1:26" ht="28.8" hidden="1">
      <c r="A103">
        <v>102</v>
      </c>
      <c r="B103" t="s">
        <v>159</v>
      </c>
      <c r="C103">
        <v>3242</v>
      </c>
      <c r="D103" t="s">
        <v>141</v>
      </c>
      <c r="E103" s="1" t="s">
        <v>168</v>
      </c>
      <c r="F103" t="s">
        <v>25</v>
      </c>
      <c r="G103">
        <v>9</v>
      </c>
      <c r="H103" s="25" t="s">
        <v>230</v>
      </c>
      <c r="I103">
        <v>2</v>
      </c>
      <c r="J103" s="1" t="s">
        <v>348</v>
      </c>
      <c r="K103" s="38"/>
      <c r="L103" t="s">
        <v>218</v>
      </c>
      <c r="M103" t="s">
        <v>238</v>
      </c>
      <c r="Q103" s="39" t="s">
        <v>349</v>
      </c>
      <c r="R103" s="38" t="s">
        <v>240</v>
      </c>
      <c r="T103" s="54"/>
      <c r="U103" s="54" t="s">
        <v>451</v>
      </c>
      <c r="V103" s="55" t="s">
        <v>448</v>
      </c>
      <c r="W103" s="55"/>
      <c r="X103" s="55" t="s">
        <v>488</v>
      </c>
      <c r="Y103" s="56" t="s">
        <v>452</v>
      </c>
      <c r="Z103" s="55" t="s">
        <v>449</v>
      </c>
    </row>
    <row r="104" spans="1:26" ht="279" hidden="1" customHeight="1">
      <c r="A104">
        <v>103</v>
      </c>
      <c r="B104" t="s">
        <v>169</v>
      </c>
      <c r="C104">
        <v>3242</v>
      </c>
      <c r="D104" t="s">
        <v>141</v>
      </c>
      <c r="E104" s="1" t="s">
        <v>170</v>
      </c>
      <c r="F104" t="s">
        <v>13</v>
      </c>
      <c r="G104">
        <v>9</v>
      </c>
      <c r="H104" s="25" t="s">
        <v>231</v>
      </c>
      <c r="I104">
        <v>16</v>
      </c>
      <c r="J104" s="1" t="s">
        <v>171</v>
      </c>
      <c r="L104" t="s">
        <v>218</v>
      </c>
      <c r="M104" t="s">
        <v>238</v>
      </c>
      <c r="N104" s="38"/>
      <c r="Q104" s="39" t="s">
        <v>352</v>
      </c>
      <c r="R104" s="38" t="s">
        <v>240</v>
      </c>
      <c r="S104" s="54"/>
      <c r="T104" s="42" t="s">
        <v>465</v>
      </c>
      <c r="U104" s="54" t="s">
        <v>474</v>
      </c>
      <c r="V104" s="55"/>
      <c r="W104" s="55"/>
      <c r="X104" s="55" t="s">
        <v>488</v>
      </c>
      <c r="Y104" s="56"/>
      <c r="Z104" s="55"/>
    </row>
    <row r="105" spans="1:26" ht="86.4" hidden="1">
      <c r="A105">
        <v>104</v>
      </c>
      <c r="B105" t="s">
        <v>169</v>
      </c>
      <c r="C105">
        <v>3242</v>
      </c>
      <c r="D105" t="s">
        <v>141</v>
      </c>
      <c r="E105" s="1" t="s">
        <v>172</v>
      </c>
      <c r="F105" t="s">
        <v>13</v>
      </c>
      <c r="G105">
        <v>10</v>
      </c>
      <c r="H105" s="25" t="s">
        <v>14</v>
      </c>
      <c r="I105">
        <v>7</v>
      </c>
      <c r="J105" s="1" t="s">
        <v>360</v>
      </c>
      <c r="K105" s="49">
        <v>1</v>
      </c>
      <c r="L105" t="s">
        <v>218</v>
      </c>
      <c r="M105" t="s">
        <v>238</v>
      </c>
      <c r="N105" s="38"/>
      <c r="P105" s="42"/>
      <c r="Q105" s="42" t="s">
        <v>430</v>
      </c>
      <c r="R105" s="45" t="s">
        <v>241</v>
      </c>
      <c r="S105" s="42" t="s">
        <v>431</v>
      </c>
      <c r="T105" s="42" t="s">
        <v>459</v>
      </c>
      <c r="U105" s="54" t="s">
        <v>473</v>
      </c>
      <c r="X105" s="55" t="s">
        <v>488</v>
      </c>
    </row>
    <row r="106" spans="1:26" ht="43.2" hidden="1">
      <c r="A106">
        <v>105</v>
      </c>
      <c r="B106" t="s">
        <v>169</v>
      </c>
      <c r="C106">
        <v>3242</v>
      </c>
      <c r="D106" t="s">
        <v>141</v>
      </c>
      <c r="E106" s="1" t="s">
        <v>173</v>
      </c>
      <c r="F106" t="s">
        <v>13</v>
      </c>
      <c r="G106">
        <v>12</v>
      </c>
      <c r="H106" s="25" t="s">
        <v>223</v>
      </c>
      <c r="I106">
        <v>17</v>
      </c>
      <c r="J106" s="1" t="s">
        <v>174</v>
      </c>
      <c r="K106" s="38"/>
      <c r="L106" t="s">
        <v>218</v>
      </c>
      <c r="M106" t="s">
        <v>238</v>
      </c>
      <c r="N106" s="45" t="s">
        <v>438</v>
      </c>
      <c r="P106" s="42"/>
      <c r="Q106" s="42" t="s">
        <v>439</v>
      </c>
      <c r="R106" s="45" t="s">
        <v>241</v>
      </c>
      <c r="S106" s="42" t="s">
        <v>440</v>
      </c>
      <c r="T106" s="42" t="s">
        <v>459</v>
      </c>
      <c r="U106" s="54" t="s">
        <v>473</v>
      </c>
      <c r="X106" s="55" t="s">
        <v>488</v>
      </c>
    </row>
    <row r="107" spans="1:26" ht="43.2" hidden="1">
      <c r="A107">
        <v>106</v>
      </c>
      <c r="B107" t="s">
        <v>169</v>
      </c>
      <c r="C107">
        <v>3242</v>
      </c>
      <c r="D107" t="s">
        <v>141</v>
      </c>
      <c r="E107" s="1" t="s">
        <v>175</v>
      </c>
      <c r="F107" t="s">
        <v>13</v>
      </c>
      <c r="G107">
        <v>14</v>
      </c>
      <c r="H107" s="25" t="s">
        <v>223</v>
      </c>
      <c r="I107">
        <v>6</v>
      </c>
      <c r="J107" s="1" t="s">
        <v>176</v>
      </c>
      <c r="K107" s="38"/>
      <c r="L107" t="s">
        <v>218</v>
      </c>
      <c r="M107" t="s">
        <v>238</v>
      </c>
      <c r="N107" s="38"/>
      <c r="Q107" s="39" t="s">
        <v>377</v>
      </c>
      <c r="R107" s="38" t="s">
        <v>240</v>
      </c>
      <c r="S107" s="54"/>
      <c r="T107" s="42" t="s">
        <v>465</v>
      </c>
      <c r="U107" s="54" t="s">
        <v>474</v>
      </c>
      <c r="V107" s="55"/>
      <c r="W107" s="55"/>
      <c r="X107" s="55" t="s">
        <v>488</v>
      </c>
      <c r="Y107" s="56"/>
      <c r="Z107" s="55"/>
    </row>
    <row r="108" spans="1:26" ht="168" hidden="1" customHeight="1">
      <c r="A108">
        <v>107</v>
      </c>
      <c r="B108" t="s">
        <v>169</v>
      </c>
      <c r="C108">
        <v>3242</v>
      </c>
      <c r="D108" t="s">
        <v>141</v>
      </c>
      <c r="E108" s="1" t="s">
        <v>177</v>
      </c>
      <c r="F108" t="s">
        <v>13</v>
      </c>
      <c r="G108">
        <v>14</v>
      </c>
      <c r="H108" s="25" t="s">
        <v>232</v>
      </c>
      <c r="I108">
        <v>4</v>
      </c>
      <c r="J108" s="1" t="s">
        <v>425</v>
      </c>
      <c r="L108" t="s">
        <v>218</v>
      </c>
      <c r="M108" t="s">
        <v>238</v>
      </c>
      <c r="P108" s="38"/>
      <c r="Q108" s="39" t="s">
        <v>384</v>
      </c>
      <c r="R108" s="38" t="s">
        <v>240</v>
      </c>
      <c r="T108" s="42" t="s">
        <v>465</v>
      </c>
      <c r="U108" s="54" t="s">
        <v>474</v>
      </c>
      <c r="X108" s="55" t="s">
        <v>488</v>
      </c>
    </row>
    <row r="109" spans="1:26" ht="229.8" hidden="1" customHeight="1">
      <c r="A109">
        <v>108</v>
      </c>
      <c r="B109" t="s">
        <v>169</v>
      </c>
      <c r="C109">
        <v>3242</v>
      </c>
      <c r="D109" t="s">
        <v>141</v>
      </c>
      <c r="E109" s="1" t="s">
        <v>178</v>
      </c>
      <c r="F109" t="s">
        <v>13</v>
      </c>
      <c r="G109">
        <v>16</v>
      </c>
      <c r="H109" s="25" t="s">
        <v>233</v>
      </c>
      <c r="I109">
        <v>6</v>
      </c>
      <c r="J109" s="1" t="s">
        <v>389</v>
      </c>
      <c r="L109" t="s">
        <v>218</v>
      </c>
      <c r="M109" t="s">
        <v>238</v>
      </c>
      <c r="Q109" s="51" t="s">
        <v>445</v>
      </c>
      <c r="R109" t="s">
        <v>240</v>
      </c>
      <c r="T109" s="42" t="s">
        <v>465</v>
      </c>
      <c r="U109" s="54" t="s">
        <v>474</v>
      </c>
      <c r="X109" s="55" t="s">
        <v>488</v>
      </c>
    </row>
    <row r="110" spans="1:26" ht="43.2" hidden="1">
      <c r="A110">
        <v>109</v>
      </c>
      <c r="B110" t="s">
        <v>169</v>
      </c>
      <c r="C110">
        <v>3242</v>
      </c>
      <c r="D110" t="s">
        <v>141</v>
      </c>
      <c r="E110" s="1" t="s">
        <v>179</v>
      </c>
      <c r="F110" t="s">
        <v>13</v>
      </c>
      <c r="G110">
        <v>17</v>
      </c>
      <c r="H110" s="25" t="s">
        <v>233</v>
      </c>
      <c r="I110">
        <v>21</v>
      </c>
      <c r="J110" s="1" t="s">
        <v>394</v>
      </c>
      <c r="L110" t="s">
        <v>218</v>
      </c>
      <c r="M110" t="s">
        <v>238</v>
      </c>
      <c r="Q110" s="39" t="s">
        <v>395</v>
      </c>
      <c r="R110" t="s">
        <v>240</v>
      </c>
      <c r="T110" s="42" t="s">
        <v>465</v>
      </c>
      <c r="U110" s="54" t="s">
        <v>474</v>
      </c>
      <c r="X110" s="55" t="s">
        <v>488</v>
      </c>
    </row>
    <row r="111" spans="1:26" ht="167.4" hidden="1" customHeight="1">
      <c r="A111">
        <v>110</v>
      </c>
      <c r="B111" t="s">
        <v>169</v>
      </c>
      <c r="C111">
        <v>3242</v>
      </c>
      <c r="D111" t="s">
        <v>141</v>
      </c>
      <c r="E111" s="1" t="s">
        <v>180</v>
      </c>
      <c r="F111" t="s">
        <v>13</v>
      </c>
      <c r="G111">
        <v>19</v>
      </c>
      <c r="H111" s="25" t="s">
        <v>233</v>
      </c>
      <c r="I111">
        <v>13</v>
      </c>
      <c r="J111" s="1" t="s">
        <v>400</v>
      </c>
      <c r="L111" t="s">
        <v>218</v>
      </c>
      <c r="M111" t="s">
        <v>238</v>
      </c>
      <c r="Q111" s="39" t="s">
        <v>401</v>
      </c>
      <c r="R111" t="s">
        <v>240</v>
      </c>
      <c r="T111" s="42" t="s">
        <v>465</v>
      </c>
      <c r="U111" s="54" t="s">
        <v>474</v>
      </c>
      <c r="X111" s="55" t="s">
        <v>488</v>
      </c>
    </row>
    <row r="112" spans="1:26" ht="184.2" hidden="1" customHeight="1">
      <c r="A112">
        <v>111</v>
      </c>
      <c r="B112" t="s">
        <v>181</v>
      </c>
      <c r="C112">
        <v>3242</v>
      </c>
      <c r="D112" t="s">
        <v>141</v>
      </c>
      <c r="E112" s="1" t="s">
        <v>182</v>
      </c>
      <c r="F112" t="s">
        <v>13</v>
      </c>
      <c r="G112">
        <v>20</v>
      </c>
      <c r="H112" s="25" t="s">
        <v>234</v>
      </c>
      <c r="I112">
        <v>11</v>
      </c>
      <c r="J112" s="1" t="s">
        <v>411</v>
      </c>
      <c r="L112" t="s">
        <v>218</v>
      </c>
      <c r="M112" t="s">
        <v>238</v>
      </c>
      <c r="Q112" s="39" t="s">
        <v>412</v>
      </c>
      <c r="R112" t="s">
        <v>240</v>
      </c>
      <c r="T112" s="42" t="s">
        <v>465</v>
      </c>
      <c r="U112" s="54" t="s">
        <v>474</v>
      </c>
      <c r="X112" s="55" t="s">
        <v>488</v>
      </c>
    </row>
    <row r="113" spans="20:20">
      <c r="T113" s="42"/>
    </row>
  </sheetData>
  <autoFilter ref="A1:Z112" xr:uid="{87BF8C25-202C-42E5-B1D6-B005CAEE9382}">
    <filterColumn colId="20">
      <filters blank="1"/>
    </filterColumn>
    <sortState xmlns:xlrd2="http://schemas.microsoft.com/office/spreadsheetml/2017/richdata2" ref="A2:Z112">
      <sortCondition ref="A1:A112"/>
    </sortState>
  </autoFilter>
  <sortState xmlns:xlrd2="http://schemas.microsoft.com/office/spreadsheetml/2017/richdata2" ref="A2:Z112">
    <sortCondition ref="R2:R112"/>
  </sortState>
  <phoneticPr fontId="37" type="noConversion"/>
  <dataValidations count="2">
    <dataValidation type="list" allowBlank="1" showInputMessage="1" showErrorMessage="1" sqref="R2:R112" xr:uid="{00000000-0002-0000-0300-000000000000}">
      <formula1>$AC$1:$AE$1</formula1>
    </dataValidation>
    <dataValidation type="list" allowBlank="1" showInputMessage="1" showErrorMessage="1" sqref="L2:L112" xr:uid="{00000000-0002-0000-0300-000001000000}">
      <formula1>$AC$2:$AH$2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topLeftCell="A10" workbookViewId="0">
      <selection activeCell="A21" sqref="A21"/>
    </sheetView>
  </sheetViews>
  <sheetFormatPr defaultRowHeight="14.4"/>
  <cols>
    <col min="1" max="1" width="150.109375" style="1" customWidth="1"/>
  </cols>
  <sheetData>
    <row r="1" spans="1:1" s="28" customFormat="1" ht="18">
      <c r="A1" s="27" t="s">
        <v>259</v>
      </c>
    </row>
    <row r="3" spans="1:1" ht="75.599999999999994">
      <c r="A3" s="1" t="s">
        <v>260</v>
      </c>
    </row>
    <row r="5" spans="1:1" ht="41.4">
      <c r="A5" s="29" t="s">
        <v>261</v>
      </c>
    </row>
    <row r="7" spans="1:1" ht="28.8">
      <c r="A7" s="1" t="s">
        <v>248</v>
      </c>
    </row>
    <row r="8" spans="1:1" ht="57.6">
      <c r="A8" s="1" t="s">
        <v>247</v>
      </c>
    </row>
    <row r="9" spans="1:1" ht="23.4" customHeight="1">
      <c r="A9" s="1" t="s">
        <v>249</v>
      </c>
    </row>
    <row r="10" spans="1:1" ht="48" customHeight="1">
      <c r="A10" s="30" t="s">
        <v>250</v>
      </c>
    </row>
    <row r="11" spans="1:1" ht="43.8" customHeight="1">
      <c r="A11" s="30" t="s">
        <v>251</v>
      </c>
    </row>
    <row r="12" spans="1:1" ht="190.2" customHeight="1">
      <c r="A12" s="30" t="s">
        <v>267</v>
      </c>
    </row>
    <row r="13" spans="1:1" ht="172.8">
      <c r="A13" s="30" t="s">
        <v>252</v>
      </c>
    </row>
    <row r="14" spans="1:1" s="32" customFormat="1" ht="59.4" customHeight="1">
      <c r="A14" s="33" t="s">
        <v>262</v>
      </c>
    </row>
    <row r="15" spans="1:1" s="32" customFormat="1" ht="42" customHeight="1">
      <c r="A15" s="31" t="s">
        <v>263</v>
      </c>
    </row>
    <row r="16" spans="1:1" ht="54" customHeight="1">
      <c r="A16" s="1" t="s">
        <v>253</v>
      </c>
    </row>
    <row r="17" spans="1:1" ht="41.4" customHeight="1">
      <c r="A17" s="1" t="s">
        <v>257</v>
      </c>
    </row>
    <row r="18" spans="1:1" ht="42.6" customHeight="1">
      <c r="A18" s="1" t="s">
        <v>254</v>
      </c>
    </row>
    <row r="19" spans="1:1" ht="27.6" customHeight="1">
      <c r="A19" s="1" t="s">
        <v>255</v>
      </c>
    </row>
    <row r="20" spans="1:1" ht="37.799999999999997" customHeight="1">
      <c r="A20" s="1" t="s">
        <v>264</v>
      </c>
    </row>
    <row r="21" spans="1:1" ht="26.4" customHeight="1">
      <c r="A21" s="1" t="s">
        <v>256</v>
      </c>
    </row>
    <row r="23" spans="1:1" ht="18">
      <c r="A23" s="27" t="s">
        <v>258</v>
      </c>
    </row>
    <row r="24" spans="1:1" ht="72">
      <c r="A24" s="1" t="s">
        <v>265</v>
      </c>
    </row>
  </sheetData>
  <phoneticPr fontId="3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Revision History</vt:lpstr>
      <vt:lpstr>Resolution Status</vt:lpstr>
      <vt:lpstr>CC32-poll-comments</vt:lpstr>
      <vt:lpstr>Comment Resolution Procedure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Levy</dc:creator>
  <cp:lastModifiedBy>Joseph Levy</cp:lastModifiedBy>
  <dcterms:created xsi:type="dcterms:W3CDTF">2020-08-21T21:00:04Z</dcterms:created>
  <dcterms:modified xsi:type="dcterms:W3CDTF">2021-01-04T04:11:07Z</dcterms:modified>
</cp:coreProperties>
</file>