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September_2020\Plenary\"/>
    </mc:Choice>
  </mc:AlternateContent>
  <bookViews>
    <workbookView xWindow="0" yWindow="60" windowWidth="2745" windowHeight="3990" tabRatio="741" activeTab="5"/>
  </bookViews>
  <sheets>
    <sheet name="Title" sheetId="419" r:id="rId1"/>
    <sheet name="802.11 Cover" sheetId="20" r:id="rId2"/>
    <sheet name="Schedule" sheetId="883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ColumnTitle1">Schedule[[#Headers],[Time]]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0">Title!$B$1:$O$31</definedName>
    <definedName name="Print_Area_MI">#REF!</definedName>
    <definedName name="_xlnm.Print_Titles" localSheetId="2">Schedule!$3:$3</definedName>
    <definedName name="RowTitleRegion1..G1">Schedule!$H$1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5" i="782" l="1"/>
  <c r="F16" i="881" l="1"/>
  <c r="B7" i="20" l="1"/>
  <c r="H14" i="881"/>
  <c r="H16" i="881" s="1"/>
  <c r="F18" i="881" s="1"/>
  <c r="H18" i="881" s="1"/>
  <c r="F20" i="881" s="1"/>
  <c r="H20" i="881" s="1"/>
  <c r="F22" i="881" s="1"/>
  <c r="H22" i="881" s="1"/>
  <c r="F24" i="881" s="1"/>
  <c r="H24" i="881" s="1"/>
  <c r="F26" i="881" s="1"/>
  <c r="H26" i="881" s="1"/>
  <c r="F28" i="881" s="1"/>
  <c r="H28" i="881" s="1"/>
  <c r="G29" i="881" s="1"/>
  <c r="A3" i="881"/>
  <c r="A2" i="881"/>
  <c r="A1" i="881"/>
  <c r="H103" i="880"/>
  <c r="F104" i="880" s="1"/>
  <c r="H104" i="880" s="1"/>
  <c r="F105" i="880" s="1"/>
  <c r="H105" i="880" s="1"/>
  <c r="F108" i="880" s="1"/>
  <c r="H108" i="880" s="1"/>
  <c r="F109" i="880" s="1"/>
  <c r="H109" i="880" s="1"/>
  <c r="F110" i="880" s="1"/>
  <c r="H110" i="880" s="1"/>
  <c r="F111" i="880" s="1"/>
  <c r="H111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L31" i="20"/>
  <c r="L29" i="20"/>
  <c r="L27" i="20"/>
  <c r="B2" i="20"/>
  <c r="B7" i="782"/>
  <c r="B5" i="20"/>
  <c r="F119" i="880" l="1"/>
  <c r="H119" i="880" s="1"/>
  <c r="F124" i="880" s="1"/>
  <c r="H124" i="880" s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13" i="880"/>
  <c r="H113" i="880" s="1"/>
  <c r="F114" i="880" s="1"/>
  <c r="H114" i="880" s="1"/>
  <c r="F115" i="880" s="1"/>
  <c r="H115" i="880" s="1"/>
  <c r="F116" i="880" s="1"/>
  <c r="H116" i="880" s="1"/>
  <c r="F117" i="880" s="1"/>
  <c r="H117" i="880" s="1"/>
  <c r="F118" i="880" s="1"/>
  <c r="H118" i="880" s="1"/>
  <c r="F24" i="880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A8" i="880"/>
  <c r="A8" i="881"/>
  <c r="F131" i="880" l="1"/>
  <c r="F133" i="880"/>
  <c r="H133" i="880" s="1"/>
  <c r="F134" i="880" s="1"/>
  <c r="H134" i="880" s="1"/>
  <c r="F135" i="880" s="1"/>
  <c r="H135" i="880" s="1"/>
  <c r="F139" i="880" s="1"/>
  <c r="F76" i="880"/>
  <c r="H76" i="880" s="1"/>
  <c r="F77" i="880" l="1"/>
  <c r="H77" i="880" s="1"/>
  <c r="F78" i="880" l="1"/>
  <c r="H78" i="880" s="1"/>
  <c r="F79" i="880" s="1"/>
  <c r="H79" i="880" s="1"/>
  <c r="F80" i="880" s="1"/>
  <c r="H80" i="880" s="1"/>
  <c r="F81" i="880" s="1"/>
  <c r="H81" i="880" s="1"/>
  <c r="F83" i="880" s="1"/>
  <c r="H131" i="880" l="1"/>
  <c r="H139" i="880" s="1"/>
  <c r="F140" i="880" s="1"/>
  <c r="H140" i="880" s="1"/>
  <c r="F141" i="880" s="1"/>
  <c r="H141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83" i="880"/>
  <c r="F84" i="880" l="1"/>
  <c r="H84" i="880" s="1"/>
  <c r="H157" i="880"/>
  <c r="F158" i="880" s="1"/>
  <c r="H158" i="880" s="1"/>
  <c r="F85" i="880" l="1"/>
  <c r="H85" i="880" s="1"/>
  <c r="F88" i="880" s="1"/>
  <c r="H88" i="880" s="1"/>
  <c r="F89" i="880" s="1"/>
  <c r="H89" i="880" s="1"/>
  <c r="F90" i="880" s="1"/>
  <c r="H90" i="880" s="1"/>
  <c r="F92" i="880" s="1"/>
  <c r="H92" i="880" s="1"/>
  <c r="F159" i="880"/>
  <c r="H159" i="880" s="1"/>
  <c r="F161" i="880" s="1"/>
  <c r="H161" i="880" s="1"/>
  <c r="F162" i="880" s="1"/>
  <c r="H162" i="880" s="1"/>
  <c r="F93" i="880" l="1"/>
  <c r="H93" i="880" s="1"/>
  <c r="F95" i="880" s="1"/>
  <c r="H95" i="880" s="1"/>
  <c r="F163" i="880"/>
  <c r="H163" i="880" s="1"/>
  <c r="F165" i="880" l="1"/>
  <c r="H165" i="880" s="1"/>
  <c r="F166" i="880" s="1"/>
  <c r="H166" i="880" s="1"/>
  <c r="F167" i="880" s="1"/>
  <c r="H167" i="880" s="1"/>
  <c r="F168" i="880" s="1"/>
  <c r="F96" i="880"/>
  <c r="H96" i="880" s="1"/>
  <c r="F97" i="880" s="1"/>
  <c r="H97" i="880" s="1"/>
  <c r="G98" i="880" s="1"/>
  <c r="H168" i="880" l="1"/>
  <c r="F169" i="880" s="1"/>
  <c r="H169" i="880" s="1"/>
  <c r="F170" i="880" s="1"/>
  <c r="H170" i="880" s="1"/>
  <c r="F173" i="880" s="1"/>
  <c r="H173" i="880" s="1"/>
  <c r="F174" i="880" s="1"/>
  <c r="H174" i="880" s="1"/>
  <c r="F175" i="880" s="1"/>
  <c r="H175" i="880" s="1"/>
  <c r="F176" i="880" s="1"/>
  <c r="H176" i="880" s="1"/>
  <c r="G177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<sst xmlns="http://schemas.openxmlformats.org/spreadsheetml/2006/main" count="991" uniqueCount="535">
  <si>
    <t>Chair</t>
  </si>
  <si>
    <t>Motions</t>
  </si>
  <si>
    <t>www.ieee802.org/11</t>
  </si>
  <si>
    <t>`</t>
  </si>
  <si>
    <t>WNG SC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</si>
  <si>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</si>
  <si>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</si>
  <si>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</si>
  <si>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</si>
  <si>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</si>
  <si>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</si>
  <si>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</si>
  <si>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</si>
  <si>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10:30-11:00</t>
  </si>
  <si>
    <t>10:00-10:30</t>
  </si>
  <si>
    <t>ARC SC</t>
  </si>
  <si>
    <t>Phone: +1 (801) 492-4023</t>
  </si>
  <si>
    <t>jrosdahl@ieee.org</t>
  </si>
  <si>
    <t>CAC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</si>
  <si>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</si>
  <si>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</si>
  <si>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</si>
  <si>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</si>
  <si>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</si>
  <si>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</si>
  <si>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</si>
  <si>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</si>
  <si>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</si>
  <si>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</si>
  <si>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</si>
  <si>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</si>
  <si>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</si>
  <si>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</si>
  <si>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</si>
  <si>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</si>
  <si>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</si>
  <si>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</si>
  <si>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</si>
  <si>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</si>
  <si>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</si>
  <si>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</si>
  <si>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</si>
  <si>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</si>
  <si>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</si>
  <si>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</si>
  <si>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</si>
  <si>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</si>
  <si>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</si>
  <si>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</si>
  <si>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</si>
  <si>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</si>
  <si>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</si>
  <si>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</si>
  <si>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</si>
  <si>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</si>
  <si>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</si>
  <si>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</si>
  <si>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</si>
  <si>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</si>
  <si>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</si>
  <si>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</si>
  <si>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</si>
  <si>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</si>
  <si>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</si>
  <si>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</si>
  <si>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</si>
  <si>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</si>
  <si>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</si>
  <si>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Edward Au</t>
  </si>
  <si>
    <t>Next Generation Positioning</t>
  </si>
  <si>
    <t>TGay</t>
  </si>
  <si>
    <t>Group **</t>
  </si>
  <si>
    <t>Embedded Agendas **</t>
  </si>
  <si>
    <t>Jonathan Segev</t>
  </si>
  <si>
    <t>Other Meetings</t>
  </si>
  <si>
    <t>Jim Lansford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</si>
  <si>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</si>
  <si>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</si>
  <si>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</si>
  <si>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</si>
  <si>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</si>
  <si>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</si>
  <si>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</si>
  <si>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</si>
  <si>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</si>
  <si>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</si>
  <si>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</si>
  <si>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</si>
  <si>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</si>
  <si>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</si>
  <si>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</si>
  <si>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</si>
  <si>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</si>
  <si>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</si>
  <si>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</si>
  <si>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</si>
  <si>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</si>
  <si>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</si>
  <si>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</si>
  <si>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</si>
  <si>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</si>
  <si>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</si>
  <si>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</si>
  <si>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</si>
  <si>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</si>
  <si>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</si>
  <si>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</si>
  <si>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</si>
  <si>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</si>
  <si>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</si>
  <si>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</si>
  <si>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</si>
  <si>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</si>
  <si>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</si>
  <si>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</si>
  <si>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</si>
  <si>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</si>
  <si>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</si>
  <si>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</si>
  <si>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</si>
  <si>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</si>
  <si>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</si>
  <si>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</si>
  <si>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</si>
  <si>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</si>
  <si>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</si>
  <si>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</si>
  <si>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</si>
  <si>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</si>
  <si>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</si>
  <si>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</si>
  <si>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</si>
  <si>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</si>
  <si>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</si>
  <si>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</si>
  <si>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</si>
  <si>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</si>
  <si>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</si>
  <si>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</si>
  <si>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</si>
  <si>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</si>
  <si>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</si>
  <si>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</si>
  <si>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</si>
  <si>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</si>
  <si>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</si>
  <si>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</si>
  <si>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</si>
  <si>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</si>
  <si>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</si>
  <si>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</si>
  <si>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</si>
  <si>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</si>
  <si>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</si>
  <si>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</si>
  <si>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</si>
  <si>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</si>
  <si>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</si>
  <si>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</si>
  <si>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</si>
  <si>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</si>
  <si>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</si>
  <si>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</si>
  <si>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</si>
  <si>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</si>
  <si>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</si>
  <si>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</si>
  <si>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</si>
  <si>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</si>
  <si>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</si>
  <si>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</si>
  <si>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</si>
  <si>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</si>
  <si>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</si>
  <si>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</si>
  <si>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</si>
  <si>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</si>
  <si>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</si>
  <si>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</si>
  <si>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</si>
  <si>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</si>
  <si>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</si>
  <si>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</si>
  <si>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</si>
  <si>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</si>
  <si>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</si>
  <si>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</si>
  <si>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</si>
  <si>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</si>
  <si>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</si>
  <si>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</si>
  <si>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</si>
  <si>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</si>
  <si>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</si>
  <si>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</si>
  <si>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</si>
  <si>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</si>
  <si>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</si>
  <si>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</si>
  <si>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</si>
  <si>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</si>
  <si>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Policies and Procedures (P&amp;P) reminder</t>
  </si>
  <si>
    <t>Call for essential patents</t>
  </si>
  <si>
    <t>Any other announcements</t>
  </si>
  <si>
    <t xml:space="preserve">    2.6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</si>
  <si>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</si>
  <si>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</si>
  <si>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</si>
  <si>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</si>
  <si>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</si>
  <si>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</si>
  <si>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</si>
  <si>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</si>
  <si>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</si>
  <si>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</si>
  <si>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</si>
  <si>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</si>
  <si>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</si>
  <si>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</si>
  <si>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</si>
  <si>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Treasurer's Report</t>
  </si>
  <si>
    <t>Timeline</t>
  </si>
  <si>
    <t>Architecture (ARC)</t>
  </si>
  <si>
    <t>Hamilton</t>
  </si>
  <si>
    <t>TGaz - Next Generation Positioning (NGP)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</si>
  <si>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</si>
  <si>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</si>
  <si>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</si>
  <si>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</si>
  <si>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</si>
  <si>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</si>
  <si>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</si>
  <si>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</si>
  <si>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</si>
  <si>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</si>
  <si>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</si>
  <si>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</si>
  <si>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</si>
  <si>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</si>
  <si>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</si>
  <si>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</si>
  <si>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</si>
  <si>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</si>
  <si>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</si>
  <si>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</si>
  <si>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</si>
  <si>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</si>
  <si>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</si>
  <si>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</si>
  <si>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</si>
  <si>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</si>
  <si>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</si>
  <si>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</si>
  <si>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4.2.6</t>
  </si>
  <si>
    <t>AANI</t>
  </si>
  <si>
    <t>Advanced Access Network Interface (AANI) Standing Committee</t>
  </si>
  <si>
    <t>Joseph Levy</t>
  </si>
  <si>
    <t>AANI SC</t>
  </si>
  <si>
    <t>Advanced Access Networking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</si>
  <si>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</si>
  <si>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</si>
  <si>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</si>
  <si>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</si>
  <si>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</si>
  <si>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TGba</t>
  </si>
  <si>
    <t>Wake-up Radio (WUR)</t>
  </si>
  <si>
    <t>TGba - Wake up radio (WUR)</t>
  </si>
  <si>
    <t>TGba - Wake up Radio (WUR)</t>
  </si>
  <si>
    <t>Minyoung Park</t>
  </si>
  <si>
    <t>TGmd</t>
  </si>
  <si>
    <t>Revision (Maintenance and roll-in amendments)</t>
  </si>
  <si>
    <t>Dorothy Stanley</t>
  </si>
  <si>
    <t>TGmd - Revision md (REVmd)</t>
  </si>
  <si>
    <t>TGmd - P802.11 Revision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</si>
  <si>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</si>
  <si>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</si>
  <si>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</si>
  <si>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</si>
  <si>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</si>
  <si>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Peter Ecclesine/Robert Stacey</t>
  </si>
  <si>
    <t>NM - New members</t>
  </si>
  <si>
    <t>Coexistence standing committee</t>
  </si>
  <si>
    <t>Coex SC</t>
  </si>
  <si>
    <t>Coexistence (Coex)</t>
  </si>
  <si>
    <t xml:space="preserve">    5.4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</si>
  <si>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</si>
  <si>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</si>
  <si>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</si>
  <si>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</si>
  <si>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</si>
  <si>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</si>
  <si>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</si>
  <si>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</si>
  <si>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</si>
  <si>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</si>
  <si>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</si>
  <si>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</si>
  <si>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</si>
  <si>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</si>
  <si>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</si>
  <si>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</si>
  <si>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</si>
  <si>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</si>
  <si>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</si>
  <si>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</si>
  <si>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</si>
  <si>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</si>
  <si>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</si>
  <si>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</si>
  <si>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</si>
  <si>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</si>
  <si>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</si>
  <si>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>TGbb - Light Communications (LC)</t>
  </si>
  <si>
    <t>TGbb</t>
  </si>
  <si>
    <t xml:space="preserve">Light Communications (LC) </t>
  </si>
  <si>
    <t>2nd Vice Chair report</t>
  </si>
  <si>
    <t>Address:3333 Scott Blvd, Santa Clara, CA 99054, USA</t>
  </si>
  <si>
    <t>Phone:  +1 (630) 363-1389</t>
  </si>
  <si>
    <t>Meeting Decorum</t>
  </si>
  <si>
    <t>Lansford</t>
  </si>
  <si>
    <t>Park</t>
  </si>
  <si>
    <t>Local File server access</t>
  </si>
  <si>
    <t>Next Session reminder</t>
  </si>
  <si>
    <t>Levy</t>
  </si>
  <si>
    <t>802.19 (Coexistence WG)</t>
  </si>
  <si>
    <t>Holcomb</t>
  </si>
  <si>
    <t>JTC1 802 TAG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</si>
  <si>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</si>
  <si>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</si>
  <si>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</si>
  <si>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</si>
  <si>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</si>
  <si>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</si>
  <si>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</si>
  <si>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 xml:space="preserve">    6.4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</si>
  <si>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</si>
  <si>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</si>
  <si>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</si>
  <si>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</si>
  <si>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</si>
  <si>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</si>
  <si>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</si>
  <si>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</si>
  <si>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</si>
  <si>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</si>
  <si>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</si>
  <si>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</si>
  <si>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</si>
  <si>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</si>
  <si>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</si>
  <si>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</si>
  <si>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Snapshot slides</t>
  </si>
  <si>
    <t>WLAN Sensing</t>
  </si>
  <si>
    <t>Tony Han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</si>
  <si>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</si>
  <si>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</si>
  <si>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</si>
  <si>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</si>
  <si>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</si>
  <si>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</si>
  <si>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</si>
  <si>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</si>
  <si>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</si>
  <si>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</si>
  <si>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</si>
  <si>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</si>
  <si>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</si>
  <si>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</si>
  <si>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</si>
  <si>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</si>
  <si>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</si>
  <si>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</si>
  <si>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</si>
  <si>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</si>
  <si>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</si>
  <si>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</si>
  <si>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</si>
  <si>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</si>
  <si>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</si>
  <si>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</si>
  <si>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</si>
  <si>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</si>
  <si>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</si>
  <si>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</si>
  <si>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Study Group/TIG/AHC reports</t>
  </si>
  <si>
    <t>Telecon schedule</t>
  </si>
  <si>
    <t>ITU AHG</t>
  </si>
  <si>
    <t>RCM AHG</t>
  </si>
  <si>
    <t>ITU Liaison Ad-hoc Group</t>
  </si>
  <si>
    <t>RCM - Random Changing MAC Address Ad-hoc Group</t>
  </si>
  <si>
    <t xml:space="preserve">      4.4.3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</si>
  <si>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</si>
  <si>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</si>
  <si>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</si>
  <si>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</si>
  <si>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https://mentor.ieee.org/802.11/dcn/11-20-0007</t>
  </si>
  <si>
    <t>Ecclesine</t>
  </si>
  <si>
    <t>2</t>
  </si>
  <si>
    <t>Yaghoobi</t>
  </si>
  <si>
    <t>Teleconference</t>
  </si>
  <si>
    <t>5</t>
  </si>
  <si>
    <t>5.1</t>
  </si>
  <si>
    <t xml:space="preserve">      5.1.1</t>
  </si>
  <si>
    <t xml:space="preserve">      5.1.2</t>
  </si>
  <si>
    <t xml:space="preserve">      5.1.3</t>
  </si>
  <si>
    <t xml:space="preserve">      5.2.1</t>
  </si>
  <si>
    <t xml:space="preserve">      5.2.2</t>
  </si>
  <si>
    <t>6</t>
  </si>
  <si>
    <t>6:00-6:30</t>
  </si>
  <si>
    <t>5:30-6:00</t>
  </si>
  <si>
    <t>5:00-5:30</t>
  </si>
  <si>
    <t>4:30-5:00</t>
  </si>
  <si>
    <t>TGMD</t>
  </si>
  <si>
    <t>4:00-4:30</t>
  </si>
  <si>
    <t>3:30-4:00</t>
  </si>
  <si>
    <t>3:00-3:30</t>
  </si>
  <si>
    <t>2:30-3:00</t>
  </si>
  <si>
    <t>2:00-2:30</t>
  </si>
  <si>
    <t>1:30-2:00</t>
  </si>
  <si>
    <t>TGBC</t>
  </si>
  <si>
    <t>TGBD</t>
  </si>
  <si>
    <t>9:30-10:00</t>
  </si>
  <si>
    <t>New 
Members</t>
  </si>
  <si>
    <t>9:00-9:30</t>
  </si>
  <si>
    <t>Time</t>
  </si>
  <si>
    <t>ALL TIMES EASTERN</t>
  </si>
  <si>
    <t>Au</t>
  </si>
  <si>
    <t>TGAX</t>
  </si>
  <si>
    <t>TGAZ</t>
  </si>
  <si>
    <t>6:30-7:00</t>
  </si>
  <si>
    <t>7:00-7:30</t>
  </si>
  <si>
    <t>7:30-8:00</t>
  </si>
  <si>
    <t>8:00-8:30</t>
  </si>
  <si>
    <t>8:30-9:00</t>
  </si>
  <si>
    <t>WG Officer introductions, introduce IEEE-SA staff representative, if present.</t>
  </si>
  <si>
    <t>802.11 PARs</t>
  </si>
  <si>
    <t>Ansley</t>
  </si>
  <si>
    <t>WG Officer introductions</t>
  </si>
  <si>
    <t xml:space="preserve">Review and approve agenda </t>
  </si>
  <si>
    <t>Attendance report - Plenary, teleconferences overall</t>
  </si>
  <si>
    <t>RCM - Random Changing MAC Address Study Group</t>
  </si>
  <si>
    <t>https://mentor.ieee.org/802.11/dcn/11-20-</t>
  </si>
  <si>
    <t>JTC1 SC</t>
  </si>
  <si>
    <t>MON1</t>
  </si>
  <si>
    <t>MON2</t>
  </si>
  <si>
    <t>TUES1</t>
  </si>
  <si>
    <t>TUES2</t>
  </si>
  <si>
    <t>TUES3</t>
  </si>
  <si>
    <t>TUES4</t>
  </si>
  <si>
    <t>WEDS1</t>
  </si>
  <si>
    <t>WEDS2</t>
  </si>
  <si>
    <t>WEDS3</t>
  </si>
  <si>
    <t>THURS1</t>
  </si>
  <si>
    <t>TGBE MAC</t>
  </si>
  <si>
    <t>TGBE PHY</t>
  </si>
  <si>
    <t>MON3</t>
  </si>
  <si>
    <t>https://mentor.ieee.org/802.11/dcn/11-20-0995</t>
  </si>
  <si>
    <t>Editors meeting)</t>
  </si>
  <si>
    <t>N</t>
  </si>
  <si>
    <t>Y</t>
  </si>
  <si>
    <t>1</t>
  </si>
  <si>
    <t xml:space="preserve">    2.9</t>
  </si>
  <si>
    <t xml:space="preserve">    2.10</t>
  </si>
  <si>
    <t xml:space="preserve">    2.11</t>
  </si>
  <si>
    <t xml:space="preserve">    2.12</t>
  </si>
  <si>
    <t xml:space="preserve">    5.5</t>
  </si>
  <si>
    <t xml:space="preserve">    5.6</t>
  </si>
  <si>
    <t>Future Venues insight</t>
  </si>
  <si>
    <t>Reminder of CAC meetings</t>
  </si>
  <si>
    <t xml:space="preserve">      3.1.8</t>
  </si>
  <si>
    <t>WG Agenda September 2020</t>
  </si>
  <si>
    <t>September 2020</t>
  </si>
  <si>
    <t>WG11 Agenda - Mon 2020-09-14 - 9:00 to 11:00</t>
  </si>
  <si>
    <t>WEDS4</t>
  </si>
  <si>
    <t>11:00-11:15</t>
  </si>
  <si>
    <t>11:15-11:45</t>
  </si>
  <si>
    <t>11:45-12:15</t>
  </si>
  <si>
    <t>12:15-12:45</t>
  </si>
  <si>
    <t>12:45-1:15</t>
  </si>
  <si>
    <t>1:15-1:30</t>
  </si>
  <si>
    <t>Break</t>
  </si>
  <si>
    <t>THURS2</t>
  </si>
  <si>
    <t>THURS3</t>
  </si>
  <si>
    <t>THURS4</t>
  </si>
  <si>
    <t xml:space="preserve">ATTENDANCE MUST BE RECORDED IN IMAT. NO CREDIT TOWARDS VOTING RIGHTS FOR THE SEPTEMBER INTERIM SESSION. </t>
  </si>
  <si>
    <t>RCM</t>
  </si>
  <si>
    <t>ARC</t>
  </si>
  <si>
    <t>TGBA</t>
  </si>
  <si>
    <t>TGAY</t>
  </si>
  <si>
    <t>https://mentor.ieee.org/802.11/dcn/11-20-1212</t>
  </si>
  <si>
    <t>https://mentor.ieee.org/802.11/dcn/11-20-1213</t>
  </si>
  <si>
    <t>https://mentor.ieee.org/802.11/dcn/11-20-1226</t>
  </si>
  <si>
    <t>802.11 Opening Plenary</t>
  </si>
  <si>
    <t>802.11 Closing Plenary</t>
  </si>
  <si>
    <t>WG11 Agenda - Friday 2020-09-18 - 9:00 to 11:00</t>
  </si>
  <si>
    <t>September 14-18, 2020</t>
  </si>
  <si>
    <t>FRI1</t>
  </si>
  <si>
    <t xml:space="preserve">TGBE </t>
  </si>
  <si>
    <t>https://mentor.ieee.org/802.11/dcn/11-20-1222</t>
  </si>
  <si>
    <t>Meeting in September session</t>
  </si>
  <si>
    <t>https://mentor.ieee.org/802.11/dcn/11-20-1341</t>
  </si>
  <si>
    <t>https://mentor.ieee.org/802.11/dcn/11-20-1344</t>
  </si>
  <si>
    <t>https://mentor.ieee.org/802.11/dcn/11-20-1364</t>
  </si>
  <si>
    <t>https://mentor.ieee.org/802.11/dcn/11-20-1366</t>
  </si>
  <si>
    <t>https://mentor.ieee.org/802.11/dcn/11-20-1361</t>
  </si>
  <si>
    <t>https://mentor.ieee.org/802.11/dcn/11-20-1360</t>
  </si>
  <si>
    <t>https://mentor.ieee.org/802.11/dcn/11-20-1357</t>
  </si>
  <si>
    <t>https://mentor.ieee.org/802.11/dcn/11-20-1343</t>
  </si>
  <si>
    <t>https://mentor.ieee.org/802.11/dcn/11-20-1367</t>
  </si>
  <si>
    <t>https://mentor.ieee.org/802.11/dcn/11-20-1134</t>
  </si>
  <si>
    <t>https://mentor.ieee.org/802.11/dcn/11-20-1296</t>
  </si>
  <si>
    <t>https://mentor.ieee.org/802.11/dcn/11-20-1352</t>
  </si>
  <si>
    <t>Carol Ansley</t>
  </si>
  <si>
    <t>Not meeting: PAR</t>
  </si>
  <si>
    <t>https://mentor.ieee.org/802.11/dcn/11-20-1169</t>
  </si>
  <si>
    <t>https://mentor.ieee.org/802.11/dcn/11-20-1269</t>
  </si>
  <si>
    <t>External (non-802) liaisons - Friday</t>
  </si>
  <si>
    <t>https://mentor.ieee.org/802.11/dcn/11-20-1370</t>
  </si>
  <si>
    <t>https://mentor.ieee.org/802.11/dcn/11-20-1369</t>
  </si>
  <si>
    <t>https://mentor.ieee.org/802.11/dcn/11-20-1368</t>
  </si>
  <si>
    <t>https://mentor.ieee.org/802.11/dcn/11-20-1019</t>
  </si>
  <si>
    <t>https://mentor.ieee.org/802.11/dcn/11-20-1372</t>
  </si>
  <si>
    <t>https://mentor.ieee.org/802.11/dcn/11-20-1374</t>
  </si>
  <si>
    <t>https://mentor.ieee.org/802-ec/dcn/19/ec-20-0175</t>
  </si>
  <si>
    <t>Subgroup officer, Liaison officer confirmations</t>
  </si>
  <si>
    <t>CAC Agenda - Thurssday 2019-09-17 - 11:15 to 1:15</t>
  </si>
  <si>
    <t>WG Secretary - Stephen McCann (Self)</t>
  </si>
  <si>
    <t>2020 September IEEE 802.11 Working 
Group Interim Session</t>
  </si>
  <si>
    <t>IEEE 802.11 WIRELESS LOCAL AREA NETWORKS SESSION #183</t>
  </si>
  <si>
    <t>doc.: IEEE 802.11-20/1212r2</t>
  </si>
  <si>
    <t>IEEE 802.11 30th Anniversary</t>
  </si>
  <si>
    <t>IEEE 802.11 30th Anniversary - Part 2</t>
  </si>
  <si>
    <t>Straw Poll regarding meetings</t>
  </si>
  <si>
    <t>0</t>
  </si>
  <si>
    <t>November electronic WG11 meeting: Nov 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</si>
</sst>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[$-409]h:mm\ AM/PM;@"/>
    <numFmt numFmtId="169" formatCode="[$-F800]dddd\,\ mmmm\ dd\,\ yyyy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sz val="20"/>
      <color theme="3" tint="-0.499984740745262"/>
      <name val="Cambria"/>
      <family val="1"/>
      <scheme val="major"/>
    </font>
    <font>
      <b/>
      <sz val="14"/>
      <name val="Calibri"/>
      <scheme val="minor"/>
    </font>
    <font>
      <b/>
      <sz val="12"/>
      <name val="Calibri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  <font>
      <b/>
      <sz val="16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2E8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9FD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indexed="64"/>
      </right>
      <top/>
      <bottom style="thin">
        <color theme="8"/>
      </bottom>
      <diagonal/>
    </border>
    <border>
      <left style="thin">
        <color indexed="64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/>
      <right style="thin">
        <color indexed="64"/>
      </right>
      <top style="thin">
        <color theme="8"/>
      </top>
      <bottom style="thin">
        <color theme="8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0" fillId="4" borderId="0" applyNumberFormat="0" applyBorder="0" applyAlignment="0" applyProtection="0"/>
    <xf numFmtId="0" fontId="35" fillId="9" borderId="1" applyNumberFormat="0" applyAlignment="0" applyProtection="0"/>
    <xf numFmtId="0" fontId="32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7" fillId="3" borderId="1" applyNumberFormat="0" applyAlignment="0" applyProtection="0"/>
    <xf numFmtId="0" fontId="31" fillId="0" borderId="6" applyNumberFormat="0" applyFill="0" applyAlignment="0" applyProtection="0"/>
    <xf numFmtId="0" fontId="38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2" fillId="0" borderId="0"/>
    <xf numFmtId="0" fontId="6" fillId="0" borderId="0"/>
    <xf numFmtId="0" fontId="34" fillId="5" borderId="7" applyNumberFormat="0" applyFont="0" applyAlignment="0" applyProtection="0"/>
    <xf numFmtId="0" fontId="7" fillId="5" borderId="7" applyNumberFormat="0" applyFont="0" applyAlignment="0" applyProtection="0"/>
    <xf numFmtId="0" fontId="39" fillId="9" borderId="8" applyNumberFormat="0" applyAlignment="0" applyProtection="0"/>
    <xf numFmtId="0" fontId="30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32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3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49" fillId="0" borderId="0"/>
    <xf numFmtId="165" fontId="2" fillId="0" borderId="0"/>
    <xf numFmtId="0" fontId="1" fillId="0" borderId="0"/>
    <xf numFmtId="165" fontId="57" fillId="0" borderId="0"/>
    <xf numFmtId="0" fontId="57" fillId="0" borderId="0"/>
    <xf numFmtId="0" fontId="63" fillId="0" borderId="0"/>
    <xf numFmtId="0" fontId="74" fillId="0" borderId="0">
      <alignment horizontal="left" vertical="center" wrapText="1" indent="1"/>
    </xf>
    <xf numFmtId="168" fontId="74" fillId="0" borderId="0" applyFont="0" applyFill="0" applyBorder="0" applyAlignment="0">
      <alignment horizontal="left" vertical="center" wrapText="1" indent="1"/>
    </xf>
    <xf numFmtId="0" fontId="75" fillId="53" borderId="0" applyBorder="0">
      <alignment horizontal="left" vertical="center" wrapText="1" indent="1"/>
    </xf>
    <xf numFmtId="169" fontId="76" fillId="60" borderId="28">
      <alignment horizontal="left" vertical="center" wrapText="1" indent="1"/>
    </xf>
    <xf numFmtId="0" fontId="77" fillId="0" borderId="0">
      <alignment horizontal="left" vertical="center" wrapText="1"/>
    </xf>
    <xf numFmtId="0" fontId="77" fillId="0" borderId="0" applyNumberFormat="0" applyFill="0" applyProtection="0">
      <alignment horizontal="right" vertical="center"/>
    </xf>
    <xf numFmtId="0" fontId="78" fillId="0" borderId="0">
      <alignment horizontal="left" vertical="center"/>
    </xf>
  </cellStyleXfs>
  <cellXfs count="34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4" fillId="0" borderId="0" xfId="0" applyFont="1"/>
    <xf numFmtId="0" fontId="14" fillId="0" borderId="0" xfId="0" applyFont="1" applyFill="1"/>
    <xf numFmtId="164" fontId="23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16" fillId="0" borderId="0" xfId="0" applyFont="1" applyFill="1"/>
    <xf numFmtId="0" fontId="45" fillId="0" borderId="0" xfId="0" applyFont="1" applyFill="1" applyAlignment="1">
      <alignment horizontal="left"/>
    </xf>
    <xf numFmtId="49" fontId="45" fillId="0" borderId="0" xfId="0" applyNumberFormat="1" applyFont="1" applyFill="1" applyAlignment="1">
      <alignment horizontal="left"/>
    </xf>
    <xf numFmtId="49" fontId="24" fillId="0" borderId="0" xfId="0" quotePrefix="1" applyNumberFormat="1" applyFont="1" applyFill="1" applyAlignment="1">
      <alignment horizontal="left"/>
    </xf>
    <xf numFmtId="49" fontId="44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5" fillId="0" borderId="12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45" fillId="0" borderId="0" xfId="0" applyFont="1" applyFill="1" applyBorder="1" applyAlignment="1">
      <alignment horizontal="left"/>
    </xf>
    <xf numFmtId="49" fontId="45" fillId="0" borderId="0" xfId="0" applyNumberFormat="1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44" fillId="0" borderId="0" xfId="0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49" fontId="21" fillId="0" borderId="0" xfId="61" applyNumberFormat="1" applyFont="1" applyFill="1" applyAlignment="1" applyProtection="1">
      <alignment horizontal="left"/>
    </xf>
    <xf numFmtId="0" fontId="45" fillId="0" borderId="0" xfId="0" applyFont="1" applyFill="1" applyAlignment="1">
      <alignment horizontal="right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/>
    <xf numFmtId="0" fontId="7" fillId="0" borderId="0" xfId="0" applyFont="1"/>
    <xf numFmtId="0" fontId="0" fillId="0" borderId="25" xfId="0" applyFill="1" applyBorder="1" applyAlignment="1">
      <alignment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4" fillId="29" borderId="0" xfId="0" applyFont="1" applyFill="1"/>
    <xf numFmtId="0" fontId="7" fillId="29" borderId="0" xfId="0" applyFont="1" applyFill="1"/>
    <xf numFmtId="0" fontId="0" fillId="29" borderId="0" xfId="0" applyFill="1"/>
    <xf numFmtId="164" fontId="48" fillId="28" borderId="0" xfId="61" applyNumberFormat="1" applyFont="1" applyFill="1" applyBorder="1" applyAlignment="1" applyProtection="1">
      <alignment horizontal="left" vertical="center" indent="3"/>
    </xf>
    <xf numFmtId="0" fontId="7" fillId="31" borderId="0" xfId="0" applyFont="1" applyFill="1"/>
    <xf numFmtId="0" fontId="10" fillId="31" borderId="0" xfId="61" applyFill="1" applyAlignment="1" applyProtection="1"/>
    <xf numFmtId="0" fontId="51" fillId="32" borderId="0" xfId="0" applyFont="1" applyFill="1"/>
    <xf numFmtId="0" fontId="53" fillId="0" borderId="0" xfId="0" applyFont="1"/>
    <xf numFmtId="0" fontId="0" fillId="0" borderId="0" xfId="0" applyBorder="1"/>
    <xf numFmtId="167" fontId="44" fillId="0" borderId="0" xfId="0" applyNumberFormat="1" applyFont="1" applyFill="1" applyAlignment="1">
      <alignment horizontal="left"/>
    </xf>
    <xf numFmtId="49" fontId="5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53" fillId="0" borderId="0" xfId="0" applyFont="1" applyFill="1"/>
    <xf numFmtId="0" fontId="0" fillId="0" borderId="0" xfId="0"/>
    <xf numFmtId="0" fontId="10" fillId="35" borderId="0" xfId="61" applyFill="1" applyAlignment="1" applyProtection="1"/>
    <xf numFmtId="0" fontId="56" fillId="35" borderId="0" xfId="0" applyFont="1" applyFill="1"/>
    <xf numFmtId="0" fontId="10" fillId="37" borderId="0" xfId="61" applyFill="1" applyAlignment="1" applyProtection="1"/>
    <xf numFmtId="0" fontId="10" fillId="29" borderId="0" xfId="61" applyFill="1" applyAlignment="1" applyProtection="1"/>
    <xf numFmtId="0" fontId="0" fillId="25" borderId="0" xfId="0" applyFill="1" applyBorder="1" applyAlignment="1">
      <alignment vertical="center"/>
    </xf>
    <xf numFmtId="0" fontId="13" fillId="25" borderId="0" xfId="0" applyFont="1" applyFill="1" applyBorder="1" applyAlignment="1">
      <alignment vertical="center"/>
    </xf>
    <xf numFmtId="0" fontId="10" fillId="32" borderId="0" xfId="61" applyFill="1" applyAlignment="1" applyProtection="1"/>
    <xf numFmtId="0" fontId="59" fillId="40" borderId="20" xfId="0" applyFont="1" applyFill="1" applyBorder="1" applyAlignment="1">
      <alignment vertical="center" wrapText="1"/>
    </xf>
    <xf numFmtId="0" fontId="58" fillId="38" borderId="19" xfId="61" applyFont="1" applyFill="1" applyBorder="1" applyAlignment="1" applyProtection="1">
      <alignment vertical="center" wrapText="1"/>
    </xf>
    <xf numFmtId="0" fontId="59" fillId="39" borderId="19" xfId="61" applyFont="1" applyFill="1" applyBorder="1" applyAlignment="1" applyProtection="1">
      <alignment vertical="center" wrapText="1"/>
    </xf>
    <xf numFmtId="0" fontId="14" fillId="30" borderId="19" xfId="0" applyFont="1" applyFill="1" applyBorder="1" applyAlignment="1">
      <alignment vertical="center"/>
    </xf>
    <xf numFmtId="0" fontId="60" fillId="41" borderId="20" xfId="0" applyFont="1" applyFill="1" applyBorder="1" applyAlignment="1">
      <alignment vertical="center" wrapText="1"/>
    </xf>
    <xf numFmtId="0" fontId="14" fillId="33" borderId="23" xfId="0" applyFont="1" applyFill="1" applyBorder="1" applyAlignment="1">
      <alignment vertical="center"/>
    </xf>
    <xf numFmtId="0" fontId="61" fillId="0" borderId="0" xfId="0" applyFont="1"/>
    <xf numFmtId="0" fontId="0" fillId="0" borderId="0" xfId="0"/>
    <xf numFmtId="0" fontId="64" fillId="29" borderId="0" xfId="0" applyFont="1" applyFill="1"/>
    <xf numFmtId="0" fontId="64" fillId="0" borderId="0" xfId="0" applyFont="1" applyFill="1"/>
    <xf numFmtId="0" fontId="64" fillId="28" borderId="0" xfId="0" applyFont="1" applyFill="1"/>
    <xf numFmtId="0" fontId="61" fillId="0" borderId="0" xfId="0" applyFont="1" applyFill="1"/>
    <xf numFmtId="0" fontId="64" fillId="31" borderId="0" xfId="0" applyFont="1" applyFill="1"/>
    <xf numFmtId="164" fontId="66" fillId="31" borderId="0" xfId="61" applyNumberFormat="1" applyFont="1" applyFill="1" applyBorder="1" applyAlignment="1" applyProtection="1">
      <alignment horizontal="left" vertical="center" indent="3"/>
    </xf>
    <xf numFmtId="0" fontId="64" fillId="32" borderId="0" xfId="0" applyFont="1" applyFill="1"/>
    <xf numFmtId="0" fontId="65" fillId="32" borderId="0" xfId="61" applyFont="1" applyFill="1" applyAlignment="1" applyProtection="1"/>
    <xf numFmtId="0" fontId="64" fillId="37" borderId="0" xfId="0" applyFont="1" applyFill="1"/>
    <xf numFmtId="0" fontId="64" fillId="0" borderId="0" xfId="0" applyFont="1"/>
    <xf numFmtId="0" fontId="14" fillId="36" borderId="23" xfId="0" applyFont="1" applyFill="1" applyBorder="1" applyAlignment="1">
      <alignment vertical="center"/>
    </xf>
    <xf numFmtId="0" fontId="10" fillId="31" borderId="0" xfId="61" applyFill="1" applyAlignment="1" applyProtection="1">
      <alignment wrapText="1"/>
    </xf>
    <xf numFmtId="49" fontId="9" fillId="34" borderId="0" xfId="0" applyNumberFormat="1" applyFont="1" applyFill="1" applyAlignment="1">
      <alignment horizontal="center" wrapText="1"/>
    </xf>
    <xf numFmtId="49" fontId="9" fillId="37" borderId="23" xfId="0" quotePrefix="1" applyNumberFormat="1" applyFont="1" applyFill="1" applyBorder="1" applyAlignment="1">
      <alignment wrapText="1"/>
    </xf>
    <xf numFmtId="49" fontId="12" fillId="0" borderId="20" xfId="0" quotePrefix="1" applyNumberFormat="1" applyFont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9" fillId="0" borderId="20" xfId="0" quotePrefix="1" applyNumberFormat="1" applyFont="1" applyBorder="1" applyAlignment="1">
      <alignment wrapText="1"/>
    </xf>
    <xf numFmtId="49" fontId="69" fillId="0" borderId="20" xfId="0" quotePrefix="1" applyNumberFormat="1" applyFont="1" applyBorder="1" applyAlignment="1">
      <alignment wrapText="1"/>
    </xf>
    <xf numFmtId="49" fontId="9" fillId="37" borderId="0" xfId="0" quotePrefix="1" applyNumberFormat="1" applyFont="1" applyFill="1" applyAlignment="1">
      <alignment wrapText="1"/>
    </xf>
    <xf numFmtId="49" fontId="14" fillId="42" borderId="0" xfId="0" applyNumberFormat="1" applyFont="1" applyFill="1" applyAlignment="1">
      <alignment wrapText="1"/>
    </xf>
    <xf numFmtId="49" fontId="9" fillId="37" borderId="22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7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69" fillId="0" borderId="0" xfId="0" applyNumberFormat="1" applyFont="1" applyBorder="1" applyAlignment="1">
      <alignment wrapText="1"/>
    </xf>
    <xf numFmtId="49" fontId="71" fillId="0" borderId="0" xfId="0" applyNumberFormat="1" applyFont="1" applyBorder="1" applyAlignment="1">
      <alignment wrapText="1"/>
    </xf>
    <xf numFmtId="49" fontId="9" fillId="37" borderId="0" xfId="0" applyNumberFormat="1" applyFont="1" applyFill="1" applyAlignment="1">
      <alignment wrapText="1"/>
    </xf>
    <xf numFmtId="49" fontId="9" fillId="37" borderId="27" xfId="0" applyNumberFormat="1" applyFont="1" applyFill="1" applyBorder="1" applyAlignment="1">
      <alignment wrapText="1"/>
    </xf>
    <xf numFmtId="49" fontId="70" fillId="0" borderId="0" xfId="61" applyNumberFormat="1" applyFont="1" applyBorder="1" applyAlignment="1" applyProtection="1">
      <alignment wrapText="1"/>
    </xf>
    <xf numFmtId="1" fontId="9" fillId="34" borderId="0" xfId="0" applyNumberFormat="1" applyFont="1" applyFill="1" applyAlignment="1">
      <alignment horizontal="center" wrapText="1"/>
    </xf>
    <xf numFmtId="1" fontId="9" fillId="37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69" fillId="0" borderId="0" xfId="0" applyNumberFormat="1" applyFont="1" applyBorder="1" applyAlignment="1">
      <alignment wrapText="1"/>
    </xf>
    <xf numFmtId="1" fontId="71" fillId="0" borderId="0" xfId="0" applyNumberFormat="1" applyFont="1" applyBorder="1" applyAlignment="1">
      <alignment wrapText="1"/>
    </xf>
    <xf numFmtId="1" fontId="9" fillId="37" borderId="0" xfId="0" applyNumberFormat="1" applyFont="1" applyFill="1" applyAlignment="1">
      <alignment wrapText="1"/>
    </xf>
    <xf numFmtId="1" fontId="14" fillId="42" borderId="0" xfId="0" applyNumberFormat="1" applyFont="1" applyFill="1" applyAlignment="1">
      <alignment wrapText="1"/>
    </xf>
    <xf numFmtId="1" fontId="9" fillId="37" borderId="27" xfId="0" applyNumberFormat="1" applyFont="1" applyFill="1" applyBorder="1" applyAlignment="1">
      <alignment wrapText="1"/>
    </xf>
    <xf numFmtId="1" fontId="0" fillId="0" borderId="0" xfId="0" applyNumberFormat="1"/>
    <xf numFmtId="49" fontId="9" fillId="37" borderId="24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69" fillId="0" borderId="15" xfId="0" applyNumberFormat="1" applyFont="1" applyBorder="1" applyAlignment="1">
      <alignment wrapText="1"/>
    </xf>
    <xf numFmtId="49" fontId="71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7" borderId="18" xfId="0" applyNumberFormat="1" applyFont="1" applyFill="1" applyBorder="1" applyAlignment="1">
      <alignment wrapText="1"/>
    </xf>
    <xf numFmtId="49" fontId="7" fillId="43" borderId="20" xfId="0" quotePrefix="1" applyNumberFormat="1" applyFont="1" applyFill="1" applyBorder="1" applyAlignment="1">
      <alignment wrapText="1"/>
    </xf>
    <xf numFmtId="49" fontId="12" fillId="43" borderId="21" xfId="0" quotePrefix="1" applyNumberFormat="1" applyFont="1" applyFill="1" applyBorder="1" applyAlignment="1">
      <alignment wrapText="1"/>
    </xf>
    <xf numFmtId="49" fontId="69" fillId="43" borderId="20" xfId="0" quotePrefix="1" applyNumberFormat="1" applyFont="1" applyFill="1" applyBorder="1" applyAlignment="1">
      <alignment wrapText="1"/>
    </xf>
    <xf numFmtId="49" fontId="12" fillId="43" borderId="20" xfId="0" quotePrefix="1" applyNumberFormat="1" applyFont="1" applyFill="1" applyBorder="1" applyAlignment="1">
      <alignment wrapText="1"/>
    </xf>
    <xf numFmtId="49" fontId="9" fillId="43" borderId="0" xfId="0" quotePrefix="1" applyNumberFormat="1" applyFont="1" applyFill="1" applyAlignment="1">
      <alignment wrapText="1"/>
    </xf>
    <xf numFmtId="49" fontId="7" fillId="43" borderId="0" xfId="0" applyNumberFormat="1" applyFont="1" applyFill="1" applyBorder="1" applyAlignment="1">
      <alignment wrapText="1"/>
    </xf>
    <xf numFmtId="49" fontId="12" fillId="43" borderId="10" xfId="0" applyNumberFormat="1" applyFont="1" applyFill="1" applyBorder="1" applyAlignment="1">
      <alignment wrapText="1"/>
    </xf>
    <xf numFmtId="49" fontId="69" fillId="43" borderId="0" xfId="0" applyNumberFormat="1" applyFont="1" applyFill="1" applyBorder="1" applyAlignment="1">
      <alignment wrapText="1"/>
    </xf>
    <xf numFmtId="49" fontId="12" fillId="43" borderId="0" xfId="0" applyNumberFormat="1" applyFont="1" applyFill="1" applyBorder="1" applyAlignment="1">
      <alignment wrapText="1"/>
    </xf>
    <xf numFmtId="49" fontId="69" fillId="43" borderId="10" xfId="0" applyNumberFormat="1" applyFont="1" applyFill="1" applyBorder="1" applyAlignment="1">
      <alignment wrapText="1"/>
    </xf>
    <xf numFmtId="49" fontId="9" fillId="43" borderId="0" xfId="0" applyNumberFormat="1" applyFont="1" applyFill="1" applyAlignment="1">
      <alignment wrapText="1"/>
    </xf>
    <xf numFmtId="1" fontId="7" fillId="43" borderId="0" xfId="0" applyNumberFormat="1" applyFont="1" applyFill="1" applyBorder="1" applyAlignment="1">
      <alignment wrapText="1"/>
    </xf>
    <xf numFmtId="1" fontId="12" fillId="43" borderId="10" xfId="0" applyNumberFormat="1" applyFont="1" applyFill="1" applyBorder="1" applyAlignment="1">
      <alignment wrapText="1"/>
    </xf>
    <xf numFmtId="1" fontId="69" fillId="43" borderId="0" xfId="0" applyNumberFormat="1" applyFont="1" applyFill="1" applyBorder="1" applyAlignment="1">
      <alignment wrapText="1"/>
    </xf>
    <xf numFmtId="1" fontId="12" fillId="43" borderId="0" xfId="0" applyNumberFormat="1" applyFont="1" applyFill="1" applyBorder="1" applyAlignment="1">
      <alignment wrapText="1"/>
    </xf>
    <xf numFmtId="1" fontId="9" fillId="43" borderId="0" xfId="0" applyNumberFormat="1" applyFont="1" applyFill="1" applyAlignment="1">
      <alignment wrapText="1"/>
    </xf>
    <xf numFmtId="49" fontId="7" fillId="43" borderId="15" xfId="0" applyNumberFormat="1" applyFont="1" applyFill="1" applyBorder="1" applyAlignment="1">
      <alignment wrapText="1"/>
    </xf>
    <xf numFmtId="49" fontId="12" fillId="43" borderId="16" xfId="0" applyNumberFormat="1" applyFont="1" applyFill="1" applyBorder="1" applyAlignment="1">
      <alignment wrapText="1"/>
    </xf>
    <xf numFmtId="49" fontId="69" fillId="43" borderId="15" xfId="0" applyNumberFormat="1" applyFont="1" applyFill="1" applyBorder="1" applyAlignment="1">
      <alignment wrapText="1"/>
    </xf>
    <xf numFmtId="49" fontId="12" fillId="43" borderId="15" xfId="0" applyNumberFormat="1" applyFont="1" applyFill="1" applyBorder="1" applyAlignment="1">
      <alignment wrapText="1"/>
    </xf>
    <xf numFmtId="49" fontId="9" fillId="43" borderId="22" xfId="0" quotePrefix="1" applyNumberFormat="1" applyFont="1" applyFill="1" applyBorder="1" applyAlignment="1">
      <alignment wrapText="1"/>
    </xf>
    <xf numFmtId="49" fontId="9" fillId="43" borderId="27" xfId="0" applyNumberFormat="1" applyFont="1" applyFill="1" applyBorder="1" applyAlignment="1">
      <alignment wrapText="1"/>
    </xf>
    <xf numFmtId="1" fontId="9" fillId="43" borderId="27" xfId="0" applyNumberFormat="1" applyFont="1" applyFill="1" applyBorder="1" applyAlignment="1">
      <alignment wrapText="1"/>
    </xf>
    <xf numFmtId="49" fontId="9" fillId="43" borderId="18" xfId="0" applyNumberFormat="1" applyFont="1" applyFill="1" applyBorder="1" applyAlignment="1">
      <alignment wrapText="1"/>
    </xf>
    <xf numFmtId="0" fontId="14" fillId="36" borderId="19" xfId="0" applyFont="1" applyFill="1" applyBorder="1" applyAlignment="1">
      <alignment vertical="center"/>
    </xf>
    <xf numFmtId="0" fontId="62" fillId="44" borderId="20" xfId="0" applyFont="1" applyFill="1" applyBorder="1" applyAlignment="1">
      <alignment vertical="center" wrapText="1"/>
    </xf>
    <xf numFmtId="0" fontId="7" fillId="0" borderId="0" xfId="0" applyFont="1" applyFill="1"/>
    <xf numFmtId="0" fontId="72" fillId="45" borderId="19" xfId="0" applyFont="1" applyFill="1" applyBorder="1" applyAlignment="1">
      <alignment vertical="center" wrapText="1"/>
    </xf>
    <xf numFmtId="0" fontId="14" fillId="46" borderId="23" xfId="0" applyFont="1" applyFill="1" applyBorder="1" applyAlignment="1">
      <alignment vertical="center"/>
    </xf>
    <xf numFmtId="20" fontId="9" fillId="34" borderId="0" xfId="0" applyNumberFormat="1" applyFont="1" applyFill="1" applyAlignment="1">
      <alignment horizontal="center" wrapText="1"/>
    </xf>
    <xf numFmtId="20" fontId="9" fillId="37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69" fillId="0" borderId="0" xfId="0" applyNumberFormat="1" applyFont="1" applyBorder="1" applyAlignment="1">
      <alignment wrapText="1"/>
    </xf>
    <xf numFmtId="20" fontId="71" fillId="0" borderId="0" xfId="0" applyNumberFormat="1" applyFont="1" applyBorder="1" applyAlignment="1">
      <alignment wrapText="1"/>
    </xf>
    <xf numFmtId="20" fontId="7" fillId="43" borderId="0" xfId="0" applyNumberFormat="1" applyFont="1" applyFill="1" applyBorder="1" applyAlignment="1">
      <alignment wrapText="1"/>
    </xf>
    <xf numFmtId="20" fontId="12" fillId="43" borderId="0" xfId="0" applyNumberFormat="1" applyFont="1" applyFill="1" applyBorder="1" applyAlignment="1">
      <alignment wrapText="1"/>
    </xf>
    <xf numFmtId="20" fontId="12" fillId="43" borderId="10" xfId="0" applyNumberFormat="1" applyFont="1" applyFill="1" applyBorder="1" applyAlignment="1">
      <alignment wrapText="1"/>
    </xf>
    <xf numFmtId="20" fontId="69" fillId="43" borderId="0" xfId="0" applyNumberFormat="1" applyFont="1" applyFill="1" applyBorder="1" applyAlignment="1">
      <alignment wrapText="1"/>
    </xf>
    <xf numFmtId="20" fontId="9" fillId="37" borderId="0" xfId="0" applyNumberFormat="1" applyFont="1" applyFill="1" applyAlignment="1">
      <alignment wrapText="1"/>
    </xf>
    <xf numFmtId="20" fontId="14" fillId="42" borderId="0" xfId="0" applyNumberFormat="1" applyFont="1" applyFill="1" applyAlignment="1">
      <alignment wrapText="1"/>
    </xf>
    <xf numFmtId="20" fontId="9" fillId="43" borderId="0" xfId="0" applyNumberFormat="1" applyFont="1" applyFill="1" applyAlignment="1">
      <alignment wrapText="1"/>
    </xf>
    <xf numFmtId="20" fontId="0" fillId="0" borderId="0" xfId="0" applyNumberFormat="1"/>
    <xf numFmtId="20" fontId="9" fillId="43" borderId="27" xfId="0" applyNumberFormat="1" applyFont="1" applyFill="1" applyBorder="1" applyAlignment="1">
      <alignment wrapText="1"/>
    </xf>
    <xf numFmtId="20" fontId="9" fillId="37" borderId="27" xfId="0" applyNumberFormat="1" applyFont="1" applyFill="1" applyBorder="1" applyAlignment="1">
      <alignment wrapText="1"/>
    </xf>
    <xf numFmtId="0" fontId="72" fillId="47" borderId="0" xfId="0" applyFont="1" applyFill="1" applyBorder="1" applyAlignment="1">
      <alignment vertical="center" wrapText="1"/>
    </xf>
    <xf numFmtId="0" fontId="62" fillId="48" borderId="20" xfId="0" applyFont="1" applyFill="1" applyBorder="1" applyAlignment="1">
      <alignment vertical="center" wrapText="1"/>
    </xf>
    <xf numFmtId="49" fontId="69" fillId="0" borderId="21" xfId="0" quotePrefix="1" applyNumberFormat="1" applyFont="1" applyFill="1" applyBorder="1" applyAlignment="1">
      <alignment wrapText="1"/>
    </xf>
    <xf numFmtId="49" fontId="69" fillId="0" borderId="0" xfId="0" applyNumberFormat="1" applyFont="1" applyFill="1" applyBorder="1" applyAlignment="1">
      <alignment wrapText="1"/>
    </xf>
    <xf numFmtId="20" fontId="69" fillId="0" borderId="0" xfId="0" applyNumberFormat="1" applyFont="1" applyFill="1" applyBorder="1" applyAlignment="1">
      <alignment wrapText="1"/>
    </xf>
    <xf numFmtId="1" fontId="69" fillId="0" borderId="0" xfId="0" applyNumberFormat="1" applyFont="1" applyFill="1" applyBorder="1" applyAlignment="1">
      <alignment wrapText="1"/>
    </xf>
    <xf numFmtId="49" fontId="69" fillId="0" borderId="15" xfId="0" applyNumberFormat="1" applyFont="1" applyFill="1" applyBorder="1" applyAlignment="1">
      <alignment wrapText="1"/>
    </xf>
    <xf numFmtId="49" fontId="69" fillId="0" borderId="10" xfId="0" applyNumberFormat="1" applyFont="1" applyFill="1" applyBorder="1" applyAlignment="1">
      <alignment wrapText="1"/>
    </xf>
    <xf numFmtId="20" fontId="69" fillId="0" borderId="10" xfId="0" applyNumberFormat="1" applyFont="1" applyFill="1" applyBorder="1" applyAlignment="1">
      <alignment wrapText="1"/>
    </xf>
    <xf numFmtId="1" fontId="69" fillId="0" borderId="10" xfId="0" applyNumberFormat="1" applyFont="1" applyFill="1" applyBorder="1" applyAlignment="1">
      <alignment wrapText="1"/>
    </xf>
    <xf numFmtId="49" fontId="69" fillId="0" borderId="16" xfId="0" applyNumberFormat="1" applyFont="1" applyFill="1" applyBorder="1" applyAlignment="1">
      <alignment wrapText="1"/>
    </xf>
    <xf numFmtId="49" fontId="69" fillId="0" borderId="0" xfId="0" applyNumberFormat="1" applyFont="1"/>
    <xf numFmtId="49" fontId="71" fillId="37" borderId="11" xfId="0" applyNumberFormat="1" applyFont="1" applyFill="1" applyBorder="1" applyAlignment="1">
      <alignment wrapText="1"/>
    </xf>
    <xf numFmtId="49" fontId="70" fillId="0" borderId="0" xfId="61" applyNumberFormat="1" applyFont="1" applyAlignment="1" applyProtection="1">
      <alignment wrapText="1"/>
    </xf>
    <xf numFmtId="49" fontId="71" fillId="37" borderId="0" xfId="0" applyNumberFormat="1" applyFont="1" applyFill="1" applyAlignment="1">
      <alignment wrapText="1"/>
    </xf>
    <xf numFmtId="49" fontId="69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69" fillId="0" borderId="20" xfId="0" quotePrefix="1" applyNumberFormat="1" applyFont="1" applyFill="1" applyBorder="1" applyAlignment="1">
      <alignment wrapText="1"/>
    </xf>
    <xf numFmtId="49" fontId="9" fillId="0" borderId="20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71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69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62" fillId="50" borderId="20" xfId="0" applyFont="1" applyFill="1" applyBorder="1" applyAlignment="1">
      <alignment vertical="center" wrapText="1"/>
    </xf>
    <xf numFmtId="49" fontId="10" fillId="0" borderId="0" xfId="61" applyNumberFormat="1" applyAlignment="1" applyProtection="1">
      <alignment wrapText="1"/>
    </xf>
    <xf numFmtId="0" fontId="72" fillId="49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69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4" fillId="42" borderId="10" xfId="0" applyNumberFormat="1" applyFont="1" applyFill="1" applyBorder="1" applyAlignment="1">
      <alignment wrapText="1"/>
    </xf>
    <xf numFmtId="20" fontId="14" fillId="42" borderId="10" xfId="0" applyNumberFormat="1" applyFont="1" applyFill="1" applyBorder="1" applyAlignment="1">
      <alignment wrapText="1"/>
    </xf>
    <xf numFmtId="1" fontId="14" fillId="42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7" borderId="15" xfId="0" applyNumberFormat="1" applyFont="1" applyFill="1" applyBorder="1" applyAlignment="1">
      <alignment wrapText="1"/>
    </xf>
    <xf numFmtId="49" fontId="14" fillId="42" borderId="16" xfId="0" applyNumberFormat="1" applyFont="1" applyFill="1" applyBorder="1" applyAlignment="1">
      <alignment wrapText="1"/>
    </xf>
    <xf numFmtId="49" fontId="69" fillId="0" borderId="21" xfId="0" quotePrefix="1" applyNumberFormat="1" applyFont="1" applyFill="1" applyBorder="1" applyAlignment="1">
      <alignment horizontal="left" wrapText="1"/>
    </xf>
    <xf numFmtId="49" fontId="0" fillId="0" borderId="16" xfId="0" applyNumberFormat="1" applyBorder="1"/>
    <xf numFmtId="49" fontId="69" fillId="0" borderId="0" xfId="0" quotePrefix="1" applyNumberFormat="1" applyFont="1" applyFill="1" applyBorder="1" applyAlignment="1">
      <alignment horizontal="left" wrapText="1"/>
    </xf>
    <xf numFmtId="0" fontId="10" fillId="0" borderId="0" xfId="61" applyAlignment="1" applyProtection="1"/>
    <xf numFmtId="49" fontId="69" fillId="0" borderId="0" xfId="0" quotePrefix="1" applyNumberFormat="1" applyFont="1" applyAlignment="1">
      <alignment wrapText="1"/>
    </xf>
    <xf numFmtId="20" fontId="69" fillId="0" borderId="0" xfId="0" applyNumberFormat="1" applyFont="1" applyAlignment="1">
      <alignment wrapText="1"/>
    </xf>
    <xf numFmtId="1" fontId="69" fillId="0" borderId="0" xfId="0" applyNumberFormat="1" applyFont="1" applyAlignment="1">
      <alignment wrapText="1"/>
    </xf>
    <xf numFmtId="0" fontId="72" fillId="51" borderId="0" xfId="0" applyFont="1" applyFill="1" applyBorder="1" applyAlignment="1">
      <alignment vertical="center" wrapText="1"/>
    </xf>
    <xf numFmtId="0" fontId="72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69" fillId="0" borderId="0" xfId="0" quotePrefix="1" applyNumberFormat="1" applyFont="1" applyFill="1" applyBorder="1" applyAlignment="1">
      <alignment wrapText="1"/>
    </xf>
    <xf numFmtId="0" fontId="72" fillId="52" borderId="0" xfId="0" applyFont="1" applyFill="1" applyBorder="1" applyAlignment="1">
      <alignment vertical="center" wrapText="1"/>
    </xf>
    <xf numFmtId="0" fontId="74" fillId="0" borderId="0" xfId="106">
      <alignment horizontal="left" vertical="center" wrapText="1" indent="1"/>
    </xf>
    <xf numFmtId="0" fontId="79" fillId="0" borderId="0" xfId="106" applyFont="1">
      <alignment horizontal="left" vertical="center" wrapText="1" indent="1"/>
    </xf>
    <xf numFmtId="0" fontId="80" fillId="0" borderId="0" xfId="106" applyFont="1">
      <alignment horizontal="left" vertical="center" wrapText="1" indent="1"/>
    </xf>
    <xf numFmtId="0" fontId="81" fillId="0" borderId="0" xfId="106" applyFont="1">
      <alignment horizontal="left" vertical="center" wrapText="1" indent="1"/>
    </xf>
    <xf numFmtId="0" fontId="80" fillId="0" borderId="0" xfId="106" applyFont="1" applyFill="1" applyBorder="1">
      <alignment horizontal="left" vertical="center" wrapText="1" indent="1"/>
    </xf>
    <xf numFmtId="0" fontId="80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Fill="1" applyBorder="1">
      <alignment horizontal="left" vertical="center" wrapText="1" indent="1"/>
    </xf>
    <xf numFmtId="168" fontId="73" fillId="0" borderId="0" xfId="107" applyFont="1" applyFill="1" applyBorder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indent="1"/>
    </xf>
    <xf numFmtId="0" fontId="81" fillId="49" borderId="0" xfId="106" applyNumberFormat="1" applyFont="1" applyFill="1" applyBorder="1" applyAlignment="1">
      <alignment horizontal="left" vertical="center" wrapText="1" indent="1"/>
    </xf>
    <xf numFmtId="0" fontId="81" fillId="56" borderId="0" xfId="106" applyNumberFormat="1" applyFont="1" applyFill="1" applyBorder="1" applyAlignment="1">
      <alignment horizontal="left" vertical="center" wrapText="1" indent="1"/>
    </xf>
    <xf numFmtId="0" fontId="83" fillId="49" borderId="0" xfId="108" applyFont="1" applyFill="1" applyBorder="1">
      <alignment horizontal="left" vertical="center" wrapText="1" indent="1"/>
    </xf>
    <xf numFmtId="0" fontId="83" fillId="56" borderId="0" xfId="108" applyFont="1" applyFill="1" applyBorder="1">
      <alignment horizontal="left" vertical="center" wrapText="1" indent="1"/>
    </xf>
    <xf numFmtId="0" fontId="83" fillId="61" borderId="0" xfId="108" applyFont="1" applyFill="1" applyBorder="1" applyAlignment="1">
      <alignment horizontal="left" vertical="center" indent="1"/>
    </xf>
    <xf numFmtId="0" fontId="81" fillId="61" borderId="0" xfId="106" applyNumberFormat="1" applyFont="1" applyFill="1" applyBorder="1" applyAlignment="1">
      <alignment horizontal="left" vertical="center" indent="1"/>
    </xf>
    <xf numFmtId="0" fontId="74" fillId="0" borderId="20" xfId="106" applyBorder="1">
      <alignment horizontal="left" vertical="center" wrapText="1" indent="1"/>
    </xf>
    <xf numFmtId="0" fontId="74" fillId="0" borderId="0" xfId="106" applyBorder="1">
      <alignment horizontal="left" vertical="center" wrapText="1" indent="1"/>
    </xf>
    <xf numFmtId="0" fontId="80" fillId="0" borderId="20" xfId="106" applyFont="1" applyFill="1" applyBorder="1">
      <alignment horizontal="left" vertical="center" wrapText="1" indent="1"/>
    </xf>
    <xf numFmtId="0" fontId="84" fillId="0" borderId="0" xfId="108" applyFont="1" applyFill="1" applyBorder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Border="1">
      <alignment horizontal="left" vertical="center" wrapText="1" indent="1"/>
    </xf>
    <xf numFmtId="0" fontId="80" fillId="0" borderId="0" xfId="106" applyFont="1" applyBorder="1">
      <alignment horizontal="left" vertical="center" wrapText="1" indent="1"/>
    </xf>
    <xf numFmtId="0" fontId="80" fillId="0" borderId="26" xfId="106" applyFont="1" applyFill="1" applyBorder="1">
      <alignment horizontal="left" vertical="center" wrapText="1" indent="1"/>
    </xf>
    <xf numFmtId="0" fontId="74" fillId="0" borderId="26" xfId="106" applyBorder="1">
      <alignment horizontal="left" vertical="center" wrapText="1" indent="1"/>
    </xf>
    <xf numFmtId="0" fontId="81" fillId="0" borderId="17" xfId="106" applyFont="1" applyBorder="1">
      <alignment horizontal="left" vertical="center" wrapText="1" indent="1"/>
    </xf>
    <xf numFmtId="0" fontId="81" fillId="29" borderId="0" xfId="106" applyFont="1" applyFill="1" applyBorder="1">
      <alignment horizontal="left" vertical="center" wrapText="1" indent="1"/>
    </xf>
    <xf numFmtId="0" fontId="80" fillId="29" borderId="0" xfId="106" applyFont="1" applyFill="1" applyBorder="1">
      <alignment horizontal="left" vertical="center" wrapText="1" indent="1"/>
    </xf>
    <xf numFmtId="0" fontId="87" fillId="0" borderId="20" xfId="106" applyNumberFormat="1" applyFont="1" applyFill="1" applyBorder="1" applyAlignment="1">
      <alignment horizontal="left" vertical="center" wrapText="1" indent="1"/>
    </xf>
    <xf numFmtId="0" fontId="87" fillId="0" borderId="0" xfId="106" applyNumberFormat="1" applyFont="1" applyFill="1" applyBorder="1" applyAlignment="1">
      <alignment horizontal="left" vertical="center" wrapText="1" indent="1"/>
    </xf>
    <xf numFmtId="0" fontId="81" fillId="59" borderId="0" xfId="106" applyNumberFormat="1" applyFont="1" applyFill="1" applyBorder="1" applyAlignment="1">
      <alignment horizontal="left" vertical="center" wrapText="1" indent="1"/>
    </xf>
    <xf numFmtId="0" fontId="81" fillId="54" borderId="0" xfId="106" applyNumberFormat="1" applyFont="1" applyFill="1" applyBorder="1" applyAlignment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indent="1"/>
    </xf>
    <xf numFmtId="0" fontId="81" fillId="57" borderId="0" xfId="106" applyNumberFormat="1" applyFont="1" applyFill="1" applyBorder="1" applyAlignment="1">
      <alignment horizontal="left" vertical="center" wrapText="1" indent="1"/>
    </xf>
    <xf numFmtId="0" fontId="81" fillId="57" borderId="0" xfId="106" applyNumberFormat="1" applyFont="1" applyFill="1" applyBorder="1" applyAlignment="1">
      <alignment horizontal="left" vertical="center" indent="1"/>
    </xf>
    <xf numFmtId="0" fontId="83" fillId="55" borderId="0" xfId="108" applyFont="1" applyFill="1" applyBorder="1" applyAlignment="1">
      <alignment horizontal="left" vertical="center" indent="1"/>
    </xf>
    <xf numFmtId="0" fontId="83" fillId="0" borderId="0" xfId="108" applyFont="1" applyFill="1" applyBorder="1" applyAlignment="1">
      <alignment horizontal="left" vertical="center" indent="1"/>
    </xf>
    <xf numFmtId="0" fontId="83" fillId="58" borderId="0" xfId="108" applyFont="1" applyFill="1" applyBorder="1" applyAlignment="1">
      <alignment horizontal="left" vertical="center" indent="1"/>
    </xf>
    <xf numFmtId="0" fontId="84" fillId="55" borderId="0" xfId="108" applyFont="1" applyFill="1" applyBorder="1" applyAlignment="1">
      <alignment horizontal="left" vertical="center" indent="1"/>
    </xf>
    <xf numFmtId="0" fontId="81" fillId="58" borderId="0" xfId="106" applyNumberFormat="1" applyFont="1" applyFill="1" applyBorder="1" applyAlignment="1">
      <alignment horizontal="left" vertical="center" indent="1"/>
    </xf>
    <xf numFmtId="0" fontId="81" fillId="60" borderId="0" xfId="106" applyNumberFormat="1" applyFont="1" applyFill="1" applyBorder="1" applyAlignment="1">
      <alignment horizontal="left" vertical="center" wrapText="1" indent="1"/>
    </xf>
    <xf numFmtId="0" fontId="83" fillId="60" borderId="0" xfId="108" applyFont="1" applyFill="1" applyBorder="1">
      <alignment horizontal="left" vertical="center" wrapText="1" indent="1"/>
    </xf>
    <xf numFmtId="0" fontId="83" fillId="62" borderId="0" xfId="108" applyFont="1" applyFill="1" applyBorder="1">
      <alignment horizontal="left" vertical="center" wrapText="1" indent="1"/>
    </xf>
    <xf numFmtId="0" fontId="81" fillId="62" borderId="0" xfId="106" applyNumberFormat="1" applyFont="1" applyFill="1" applyBorder="1" applyAlignment="1">
      <alignment horizontal="left" vertical="center" wrapText="1" indent="1"/>
    </xf>
    <xf numFmtId="0" fontId="86" fillId="0" borderId="0" xfId="106" applyFont="1" applyFill="1" applyBorder="1">
      <alignment horizontal="left" vertical="center" wrapText="1" indent="1"/>
    </xf>
    <xf numFmtId="0" fontId="81" fillId="63" borderId="0" xfId="106" applyFont="1" applyFill="1" applyBorder="1">
      <alignment horizontal="left" vertical="center" wrapText="1" indent="1"/>
    </xf>
    <xf numFmtId="0" fontId="80" fillId="63" borderId="0" xfId="106" applyFont="1" applyFill="1" applyBorder="1">
      <alignment horizontal="left" vertical="center" wrapText="1" indent="1"/>
    </xf>
    <xf numFmtId="0" fontId="74" fillId="0" borderId="0" xfId="106" applyFill="1">
      <alignment horizontal="left" vertical="center" wrapText="1" indent="1"/>
    </xf>
    <xf numFmtId="0" fontId="14" fillId="0" borderId="0" xfId="0" applyFont="1" applyFill="1" applyAlignment="1">
      <alignment vertical="top" wrapText="1"/>
    </xf>
    <xf numFmtId="20" fontId="69" fillId="0" borderId="0" xfId="0" applyNumberFormat="1" applyFont="1"/>
    <xf numFmtId="1" fontId="69" fillId="0" borderId="0" xfId="0" applyNumberFormat="1" applyFont="1"/>
    <xf numFmtId="0" fontId="14" fillId="0" borderId="0" xfId="0" applyFont="1" applyBorder="1"/>
    <xf numFmtId="0" fontId="80" fillId="0" borderId="0" xfId="106" applyNumberFormat="1" applyFont="1" applyFill="1" applyBorder="1" applyAlignment="1">
      <alignment horizontal="left" vertical="center" indent="1"/>
    </xf>
    <xf numFmtId="0" fontId="80" fillId="58" borderId="0" xfId="106" applyNumberFormat="1" applyFont="1" applyFill="1" applyBorder="1" applyAlignment="1">
      <alignment horizontal="left" vertical="center" indent="1"/>
    </xf>
    <xf numFmtId="0" fontId="80" fillId="49" borderId="0" xfId="106" applyNumberFormat="1" applyFont="1" applyFill="1" applyBorder="1" applyAlignment="1">
      <alignment horizontal="left" vertical="center" wrapText="1" indent="1"/>
    </xf>
    <xf numFmtId="0" fontId="80" fillId="56" borderId="0" xfId="106" applyNumberFormat="1" applyFont="1" applyFill="1" applyBorder="1" applyAlignment="1">
      <alignment horizontal="left" vertical="center" wrapText="1" indent="1"/>
    </xf>
    <xf numFmtId="0" fontId="87" fillId="0" borderId="0" xfId="106" applyNumberFormat="1" applyFont="1" applyFill="1" applyAlignment="1">
      <alignment horizontal="left" vertical="center" wrapText="1" indent="1"/>
    </xf>
    <xf numFmtId="0" fontId="86" fillId="52" borderId="0" xfId="106" applyNumberFormat="1" applyFont="1" applyFill="1" applyAlignment="1">
      <alignment horizontal="left" vertical="center" wrapText="1" indent="1"/>
    </xf>
    <xf numFmtId="0" fontId="80" fillId="0" borderId="15" xfId="106" applyFont="1" applyFill="1" applyBorder="1">
      <alignment horizontal="left" vertical="center" wrapText="1" indent="1"/>
    </xf>
    <xf numFmtId="169" fontId="82" fillId="60" borderId="31" xfId="109" applyFont="1" applyBorder="1" applyAlignment="1">
      <alignment horizontal="center" vertical="center" wrapText="1"/>
    </xf>
    <xf numFmtId="169" fontId="82" fillId="0" borderId="0" xfId="109" applyFont="1" applyFill="1" applyBorder="1" applyAlignment="1">
      <alignment horizontal="center" vertical="center" wrapText="1"/>
    </xf>
    <xf numFmtId="0" fontId="83" fillId="0" borderId="0" xfId="108" applyFont="1" applyFill="1" applyBorder="1">
      <alignment horizontal="left" vertical="center" wrapText="1" indent="1"/>
    </xf>
    <xf numFmtId="0" fontId="86" fillId="0" borderId="0" xfId="106" applyNumberFormat="1" applyFont="1" applyFill="1" applyAlignment="1">
      <alignment horizontal="left" vertical="center" wrapText="1" indent="1"/>
    </xf>
    <xf numFmtId="0" fontId="81" fillId="64" borderId="0" xfId="106" applyNumberFormat="1" applyFont="1" applyFill="1" applyBorder="1" applyAlignment="1">
      <alignment horizontal="left" vertical="center" indent="1"/>
    </xf>
    <xf numFmtId="0" fontId="83" fillId="64" borderId="0" xfId="108" applyFont="1" applyFill="1" applyBorder="1">
      <alignment horizontal="left" vertical="center" wrapText="1" indent="1"/>
    </xf>
    <xf numFmtId="0" fontId="81" fillId="64" borderId="0" xfId="106" applyNumberFormat="1" applyFont="1" applyFill="1" applyBorder="1" applyAlignment="1">
      <alignment horizontal="left" vertical="center" wrapText="1" indent="1"/>
    </xf>
    <xf numFmtId="0" fontId="81" fillId="65" borderId="0" xfId="106" applyNumberFormat="1" applyFont="1" applyFill="1" applyBorder="1" applyAlignment="1">
      <alignment horizontal="left" vertical="center" indent="1"/>
    </xf>
    <xf numFmtId="0" fontId="87" fillId="65" borderId="20" xfId="106" applyNumberFormat="1" applyFont="1" applyFill="1" applyBorder="1" applyAlignment="1">
      <alignment horizontal="left" vertical="center" wrapText="1" indent="1"/>
    </xf>
    <xf numFmtId="0" fontId="81" fillId="66" borderId="0" xfId="106" applyNumberFormat="1" applyFont="1" applyFill="1" applyBorder="1" applyAlignment="1">
      <alignment horizontal="left" vertical="center" wrapText="1" indent="1"/>
    </xf>
    <xf numFmtId="0" fontId="81" fillId="31" borderId="0" xfId="106" applyNumberFormat="1" applyFont="1" applyFill="1" applyBorder="1" applyAlignment="1">
      <alignment horizontal="left" vertical="center" indent="1"/>
    </xf>
    <xf numFmtId="0" fontId="81" fillId="31" borderId="0" xfId="106" applyNumberFormat="1" applyFont="1" applyFill="1" applyBorder="1" applyAlignment="1">
      <alignment horizontal="left" vertical="center" wrapText="1" indent="1"/>
    </xf>
    <xf numFmtId="0" fontId="81" fillId="37" borderId="0" xfId="106" applyNumberFormat="1" applyFont="1" applyFill="1" applyBorder="1" applyAlignment="1">
      <alignment horizontal="left" vertical="center" indent="1"/>
    </xf>
    <xf numFmtId="0" fontId="83" fillId="37" borderId="0" xfId="108" applyFont="1" applyFill="1" applyBorder="1">
      <alignment horizontal="left" vertical="center" wrapText="1" indent="1"/>
    </xf>
    <xf numFmtId="0" fontId="81" fillId="37" borderId="0" xfId="106" applyNumberFormat="1" applyFont="1" applyFill="1" applyBorder="1" applyAlignment="1">
      <alignment horizontal="left" vertical="center" wrapText="1" indent="1"/>
    </xf>
    <xf numFmtId="0" fontId="87" fillId="66" borderId="20" xfId="106" applyNumberFormat="1" applyFont="1" applyFill="1" applyBorder="1" applyAlignment="1">
      <alignment horizontal="left" vertical="center" wrapText="1" indent="1"/>
    </xf>
    <xf numFmtId="0" fontId="88" fillId="0" borderId="0" xfId="106" applyFont="1">
      <alignment horizontal="left" vertical="center" wrapText="1" indent="1"/>
    </xf>
    <xf numFmtId="0" fontId="88" fillId="0" borderId="0" xfId="106" applyFont="1" applyFill="1">
      <alignment horizontal="left" vertical="center" wrapText="1" indent="1"/>
    </xf>
    <xf numFmtId="0" fontId="89" fillId="0" borderId="0" xfId="106" applyFont="1" applyFill="1">
      <alignment horizontal="left" vertical="center" wrapText="1" indent="1"/>
    </xf>
    <xf numFmtId="0" fontId="80" fillId="0" borderId="0" xfId="106" applyNumberFormat="1" applyFont="1" applyFill="1" applyAlignment="1">
      <alignment horizontal="left" vertical="center" wrapText="1" indent="1"/>
    </xf>
    <xf numFmtId="0" fontId="90" fillId="0" borderId="0" xfId="106" applyFont="1">
      <alignment horizontal="left" vertical="center" wrapText="1" indent="1"/>
    </xf>
    <xf numFmtId="0" fontId="83" fillId="51" borderId="0" xfId="108" applyFont="1" applyFill="1" applyBorder="1">
      <alignment horizontal="left" vertical="center" wrapText="1" indent="1"/>
    </xf>
    <xf numFmtId="0" fontId="81" fillId="51" borderId="0" xfId="106" applyNumberFormat="1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justify" vertical="top" wrapText="1"/>
    </xf>
    <xf numFmtId="0" fontId="81" fillId="67" borderId="0" xfId="106" applyNumberFormat="1" applyFont="1" applyFill="1" applyBorder="1" applyAlignment="1">
      <alignment horizontal="left" vertical="center" wrapText="1" indent="1"/>
    </xf>
    <xf numFmtId="0" fontId="81" fillId="67" borderId="0" xfId="106" applyFont="1" applyFill="1" applyBorder="1">
      <alignment horizontal="left" vertical="center" wrapText="1" indent="1"/>
    </xf>
    <xf numFmtId="49" fontId="10" fillId="0" borderId="0" xfId="61" applyNumberFormat="1" applyFont="1" applyBorder="1" applyAlignment="1" applyProtection="1">
      <alignment wrapText="1"/>
    </xf>
    <xf numFmtId="0" fontId="50" fillId="0" borderId="23" xfId="0" applyFont="1" applyFill="1" applyBorder="1" applyAlignment="1">
      <alignment horizontal="center" vertical="center" wrapText="1" readingOrder="1"/>
    </xf>
    <xf numFmtId="0" fontId="50" fillId="0" borderId="11" xfId="0" applyFont="1" applyFill="1" applyBorder="1" applyAlignment="1">
      <alignment horizontal="center" vertical="center" wrapText="1" readingOrder="1"/>
    </xf>
    <xf numFmtId="0" fontId="50" fillId="0" borderId="24" xfId="0" applyFont="1" applyFill="1" applyBorder="1" applyAlignment="1">
      <alignment horizontal="center" vertical="center" wrapText="1" readingOrder="1"/>
    </xf>
    <xf numFmtId="0" fontId="50" fillId="0" borderId="20" xfId="0" applyFont="1" applyFill="1" applyBorder="1" applyAlignment="1">
      <alignment horizontal="center" vertical="center" wrapText="1" readingOrder="1"/>
    </xf>
    <xf numFmtId="0" fontId="50" fillId="0" borderId="0" xfId="0" applyFont="1" applyFill="1" applyBorder="1" applyAlignment="1">
      <alignment horizontal="center" vertical="center" wrapText="1" readingOrder="1"/>
    </xf>
    <xf numFmtId="0" fontId="50" fillId="0" borderId="15" xfId="0" applyFont="1" applyFill="1" applyBorder="1" applyAlignment="1">
      <alignment horizontal="center" vertical="center" wrapText="1" readingOrder="1"/>
    </xf>
    <xf numFmtId="0" fontId="50" fillId="0" borderId="21" xfId="0" applyFont="1" applyFill="1" applyBorder="1" applyAlignment="1">
      <alignment horizontal="center" vertical="center" wrapText="1" readingOrder="1"/>
    </xf>
    <xf numFmtId="0" fontId="50" fillId="0" borderId="10" xfId="0" applyFont="1" applyFill="1" applyBorder="1" applyAlignment="1">
      <alignment horizontal="center" vertical="center" wrapText="1" readingOrder="1"/>
    </xf>
    <xf numFmtId="0" fontId="5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0" borderId="0" xfId="0" applyFont="1" applyAlignment="1">
      <alignment horizontal="center" vertical="center"/>
    </xf>
    <xf numFmtId="44" fontId="19" fillId="26" borderId="23" xfId="52" applyFont="1" applyFill="1" applyBorder="1" applyAlignment="1">
      <alignment horizontal="center" vertical="center"/>
    </xf>
    <xf numFmtId="44" fontId="19" fillId="26" borderId="11" xfId="52" applyFont="1" applyFill="1" applyBorder="1" applyAlignment="1">
      <alignment horizontal="center" vertical="center"/>
    </xf>
    <xf numFmtId="44" fontId="19" fillId="26" borderId="24" xfId="52" applyFont="1" applyFill="1" applyBorder="1" applyAlignment="1">
      <alignment horizontal="center" vertical="center"/>
    </xf>
    <xf numFmtId="44" fontId="19" fillId="26" borderId="20" xfId="52" applyFont="1" applyFill="1" applyBorder="1" applyAlignment="1">
      <alignment horizontal="center" vertical="center"/>
    </xf>
    <xf numFmtId="44" fontId="19" fillId="26" borderId="0" xfId="52" applyFont="1" applyFill="1" applyBorder="1" applyAlignment="1">
      <alignment horizontal="center" vertical="center"/>
    </xf>
    <xf numFmtId="44" fontId="19" fillId="26" borderId="15" xfId="52" applyFont="1" applyFill="1" applyBorder="1" applyAlignment="1">
      <alignment horizontal="center" vertical="center"/>
    </xf>
    <xf numFmtId="44" fontId="19" fillId="26" borderId="21" xfId="52" applyFont="1" applyFill="1" applyBorder="1" applyAlignment="1">
      <alignment horizontal="center" vertical="center"/>
    </xf>
    <xf numFmtId="44" fontId="19" fillId="26" borderId="10" xfId="52" applyFont="1" applyFill="1" applyBorder="1" applyAlignment="1">
      <alignment horizontal="center" vertical="center"/>
    </xf>
    <xf numFmtId="44" fontId="1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0" fillId="25" borderId="0" xfId="61" applyFont="1" applyFill="1" applyBorder="1" applyAlignment="1" applyProtection="1">
      <alignment horizontal="center" vertical="center"/>
    </xf>
    <xf numFmtId="0" fontId="18" fillId="25" borderId="0" xfId="0" applyFont="1" applyFill="1" applyBorder="1" applyAlignment="1">
      <alignment horizontal="center" vertical="center"/>
    </xf>
    <xf numFmtId="169" fontId="82" fillId="60" borderId="34" xfId="109" applyFont="1" applyBorder="1" applyAlignment="1">
      <alignment horizontal="center" vertical="center" wrapText="1"/>
    </xf>
    <xf numFmtId="169" fontId="82" fillId="60" borderId="32" xfId="109" applyFont="1" applyBorder="1" applyAlignment="1">
      <alignment horizontal="center" vertical="center" wrapText="1"/>
    </xf>
    <xf numFmtId="169" fontId="82" fillId="60" borderId="35" xfId="109" applyFont="1" applyBorder="1" applyAlignment="1">
      <alignment horizontal="center" vertical="center" wrapText="1"/>
    </xf>
    <xf numFmtId="169" fontId="82" fillId="60" borderId="33" xfId="109" applyFont="1" applyBorder="1" applyAlignment="1">
      <alignment horizontal="center" vertical="center" wrapText="1"/>
    </xf>
    <xf numFmtId="0" fontId="85" fillId="0" borderId="0" xfId="112" applyFont="1" applyBorder="1" applyAlignment="1">
      <alignment horizontal="center" vertical="center" wrapText="1"/>
    </xf>
    <xf numFmtId="0" fontId="85" fillId="0" borderId="15" xfId="112" applyFont="1" applyBorder="1" applyAlignment="1">
      <alignment horizontal="center" vertical="center" wrapText="1"/>
    </xf>
    <xf numFmtId="169" fontId="82" fillId="60" borderId="30" xfId="109" applyFont="1" applyBorder="1" applyAlignment="1">
      <alignment horizontal="center" vertical="center" wrapText="1"/>
    </xf>
    <xf numFmtId="169" fontId="82" fillId="60" borderId="29" xfId="109" applyFont="1" applyBorder="1" applyAlignment="1">
      <alignment horizontal="center" vertical="center" wrapText="1"/>
    </xf>
    <xf numFmtId="169" fontId="82" fillId="60" borderId="36" xfId="109" applyFont="1" applyBorder="1" applyAlignment="1">
      <alignment horizontal="center" vertical="center" wrapText="1"/>
    </xf>
    <xf numFmtId="0" fontId="54" fillId="3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5" fillId="3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6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36" borderId="0" xfId="0" applyFont="1" applyFill="1" applyAlignment="1">
      <alignment horizontal="center" wrapText="1"/>
    </xf>
    <xf numFmtId="0" fontId="64" fillId="29" borderId="0" xfId="0" applyFont="1" applyFill="1" applyAlignment="1">
      <alignment horizontal="left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Break" xfId="108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1 3" xfId="111"/>
    <cellStyle name="Heading 2 2" xfId="58"/>
    <cellStyle name="Heading 2 3" xfId="110"/>
    <cellStyle name="Heading 3 2" xfId="59"/>
    <cellStyle name="Heading 3 3" xfId="10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 7" xfId="106"/>
    <cellStyle name="Note 2" xfId="73"/>
    <cellStyle name="Note 3" xfId="95"/>
    <cellStyle name="Notiz" xfId="74"/>
    <cellStyle name="Output 2" xfId="75"/>
    <cellStyle name="Schlecht" xfId="76"/>
    <cellStyle name="Time" xfId="107"/>
    <cellStyle name="Title 2" xfId="77"/>
    <cellStyle name="Title 3" xfId="112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24">
    <dxf>
      <font>
        <b/>
        <strike val="0"/>
        <outline val="0"/>
        <shadow val="0"/>
        <u val="none"/>
        <vertAlign val="baseline"/>
        <sz val="12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8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9" defaultPivotStyle="PivotStyleLight16">
    <tableStyle name="Five-day event schedule" pivot="0" count="3">
      <tableStyleElement type="wholeTable" dxfId="23"/>
      <tableStyleElement type="headerRow" dxfId="22"/>
      <tableStyleElement type="firstColumn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FFCC99"/>
      <color rgb="FFCCFFFF"/>
      <color rgb="FFFFFFCC"/>
      <color rgb="FFCCFF66"/>
      <color rgb="FF00FF99"/>
      <color rgb="FFFFFF99"/>
      <color rgb="FFD0D0D0"/>
      <color rgb="FFBFBFB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Schedule" displayName="Schedule" ref="B3:S31" headerRowDxfId="20" dataDxfId="19" totalsRowDxfId="18" totalsRowCellStyle="Normal">
  <autoFilter ref="B3:S31"/>
  <tableColumns count="18">
    <tableColumn id="1" name="Time" totalsRowLabel="Total" dataDxfId="17" dataCellStyle="Time"/>
    <tableColumn id="11" name="MON1" dataDxfId="16" dataCellStyle="Normal 7"/>
    <tableColumn id="10" name="MON2"/>
    <tableColumn id="2" name="MON3" dataDxfId="15"/>
    <tableColumn id="3" name="TUES1" dataDxfId="14"/>
    <tableColumn id="13" name="TUES2" dataDxfId="13" dataCellStyle="Normal 7"/>
    <tableColumn id="4" name="TUES3" dataDxfId="12"/>
    <tableColumn id="5" name="TUES4" dataDxfId="11"/>
    <tableColumn id="8" name="WEDS1" dataDxfId="10"/>
    <tableColumn id="7" name="WEDS2" dataDxfId="9"/>
    <tableColumn id="9" name="WEDS3" dataDxfId="8"/>
    <tableColumn id="16" name="WEDS4" dataDxfId="7" dataCellStyle="Normal 7"/>
    <tableColumn id="15" name="THURS1" dataDxfId="6" dataCellStyle="Normal 7"/>
    <tableColumn id="14" name="THURS2" dataDxfId="5" dataCellStyle="Normal 7"/>
    <tableColumn id="19" name="THURS3" dataDxfId="4" dataCellStyle="Normal 7"/>
    <tableColumn id="18" name="THURS4" dataDxfId="3" dataCellStyle="Normal 7"/>
    <tableColumn id="6" name="FRI1" totalsRowFunction="count" dataDxfId="2"/>
    <tableColumn id="22" name="Not meeting: PAR" dataDxfId="1" totalsRowDxfId="0" dataCellStyle="Normal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Five-day Event Schedu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-ec/dcn/19/ec-19-0136" TargetMode="External"/><Relationship Id="rId2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1" Type="http://schemas.openxmlformats.org/officeDocument/2006/relationships/hyperlink" Target="https://standards.ieee.org/about/sasb/patcom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20-1226" TargetMode="External"/><Relationship Id="rId18" Type="http://schemas.openxmlformats.org/officeDocument/2006/relationships/hyperlink" Target="https://mentor.ieee.org/802.11/dcn/11-20-1343" TargetMode="External"/><Relationship Id="rId26" Type="http://schemas.openxmlformats.org/officeDocument/2006/relationships/hyperlink" Target="https://mentor.ieee.org/802.11/dcn/11-20-135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20-" TargetMode="External"/><Relationship Id="rId34" Type="http://schemas.openxmlformats.org/officeDocument/2006/relationships/hyperlink" Target="https://mentor.ieee.org/802.11/dcn/11-20-0995" TargetMode="External"/><Relationship Id="rId7" Type="http://schemas.openxmlformats.org/officeDocument/2006/relationships/hyperlink" Target="https://mentor.ieee.org/802.11/dcn/11-20-1212" TargetMode="External"/><Relationship Id="rId12" Type="http://schemas.openxmlformats.org/officeDocument/2006/relationships/hyperlink" Target="https://mentor.ieee.org/802.11/dcn/11-20-1369" TargetMode="External"/><Relationship Id="rId17" Type="http://schemas.openxmlformats.org/officeDocument/2006/relationships/hyperlink" Target="https://mentor.ieee.org/802-ec/dcn/19/ec-20-0175" TargetMode="External"/><Relationship Id="rId25" Type="http://schemas.openxmlformats.org/officeDocument/2006/relationships/hyperlink" Target="https://mentor.ieee.org/802.11/dcn/11-20-1169" TargetMode="External"/><Relationship Id="rId33" Type="http://schemas.openxmlformats.org/officeDocument/2006/relationships/hyperlink" Target="https://mentor.ieee.org/802.11/dcn/11-20-135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20-1019" TargetMode="External"/><Relationship Id="rId20" Type="http://schemas.openxmlformats.org/officeDocument/2006/relationships/hyperlink" Target="https://mentor.ieee.org/802.11/dcn/11-20-1341" TargetMode="External"/><Relationship Id="rId29" Type="http://schemas.openxmlformats.org/officeDocument/2006/relationships/hyperlink" Target="https://mentor.ieee.org/802.11/dcn/11-20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20-1374" TargetMode="External"/><Relationship Id="rId24" Type="http://schemas.openxmlformats.org/officeDocument/2006/relationships/hyperlink" Target="https://mentor.ieee.org/802.11/dcn/11-20-1222" TargetMode="External"/><Relationship Id="rId32" Type="http://schemas.openxmlformats.org/officeDocument/2006/relationships/hyperlink" Target="https://mentor.ieee.org/802.11/dcn/11-20-1269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20-" TargetMode="External"/><Relationship Id="rId23" Type="http://schemas.openxmlformats.org/officeDocument/2006/relationships/hyperlink" Target="https://mentor.ieee.org/802.11/dcn/11-20-1370" TargetMode="External"/><Relationship Id="rId28" Type="http://schemas.openxmlformats.org/officeDocument/2006/relationships/hyperlink" Target="https://mentor.ieee.org/802.11/dcn/11-20-1296" TargetMode="External"/><Relationship Id="rId36" Type="http://schemas.openxmlformats.org/officeDocument/2006/relationships/hyperlink" Target="https://mentor.ieee.org/802.11/dcn/11-20-1367" TargetMode="External"/><Relationship Id="rId10" Type="http://schemas.openxmlformats.org/officeDocument/2006/relationships/hyperlink" Target="https://mentor.ieee.org/802.11/dcn/11-20-1368" TargetMode="External"/><Relationship Id="rId19" Type="http://schemas.openxmlformats.org/officeDocument/2006/relationships/hyperlink" Target="https://mentor.ieee.org/802.11/dcn/11-20-1134" TargetMode="External"/><Relationship Id="rId31" Type="http://schemas.openxmlformats.org/officeDocument/2006/relationships/hyperlink" Target="https://mentor.ieee.org/802.11/dcn/11-20-136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20-1213" TargetMode="External"/><Relationship Id="rId14" Type="http://schemas.openxmlformats.org/officeDocument/2006/relationships/hyperlink" Target="https://mentor.ieee.org/802.11/dcn/11-20-1372" TargetMode="External"/><Relationship Id="rId22" Type="http://schemas.openxmlformats.org/officeDocument/2006/relationships/hyperlink" Target="https://mentor.ieee.org/802.11/dcn/11-20-1366" TargetMode="External"/><Relationship Id="rId27" Type="http://schemas.openxmlformats.org/officeDocument/2006/relationships/hyperlink" Target="https://mentor.ieee.org/802.11/dcn/11-20-1364" TargetMode="External"/><Relationship Id="rId30" Type="http://schemas.openxmlformats.org/officeDocument/2006/relationships/hyperlink" Target="https://mentor.ieee.org/802.11/dcn/11-20-1361" TargetMode="External"/><Relationship Id="rId35" Type="http://schemas.openxmlformats.org/officeDocument/2006/relationships/hyperlink" Target="https://mentor.ieee.org/802.11/dcn/11-20-1344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9"/>
  <sheetViews>
    <sheetView zoomScale="60" zoomScaleNormal="60" workbookViewId="0">
      <selection activeCell="G33" sqref="G33"/>
    </sheetView>
  </sheetViews>
  <sheetFormatPr defaultColWidth="9.28515625" defaultRowHeight="20.100000000000001" customHeight="1" x14ac:dyDescent="0.25"/>
  <cols>
    <col min="1" max="1" width="1.42578125" style="7" customWidth="1"/>
    <col min="2" max="2" width="19.7109375" style="13" customWidth="1"/>
    <col min="3" max="3" width="18.7109375" style="13" customWidth="1"/>
    <col min="4" max="5" width="9.28515625" style="13"/>
    <col min="6" max="6" width="14.28515625" style="13" customWidth="1"/>
    <col min="7" max="7" width="9.28515625" style="13"/>
    <col min="8" max="8" width="22" style="13" customWidth="1"/>
    <col min="9" max="9" width="15.28515625" style="13" customWidth="1"/>
    <col min="10" max="16384" width="9.28515625" style="13"/>
  </cols>
  <sheetData>
    <row r="1" spans="1:15" s="10" customFormat="1" ht="20.100000000000001" customHeight="1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0.100000000000001" customHeight="1" x14ac:dyDescent="0.3">
      <c r="B2" s="11"/>
      <c r="C2" s="12" t="s">
        <v>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20.100000000000001" customHeight="1" x14ac:dyDescent="0.3">
      <c r="B3" s="11"/>
      <c r="C3" s="14" t="s">
        <v>6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ht="20.100000000000001" customHeight="1" x14ac:dyDescent="0.3">
      <c r="B4" s="14" t="s">
        <v>7</v>
      </c>
      <c r="C4" s="14" t="s">
        <v>529</v>
      </c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 ht="20.100000000000001" customHeight="1" x14ac:dyDescent="0.3">
      <c r="B5" s="14" t="s">
        <v>8</v>
      </c>
      <c r="C5" s="15" t="s">
        <v>471</v>
      </c>
      <c r="D5" s="11"/>
      <c r="E5" s="11"/>
      <c r="F5" s="11"/>
      <c r="G5" s="16"/>
      <c r="H5" s="11"/>
      <c r="I5" s="11"/>
      <c r="J5" s="11"/>
      <c r="K5" s="11"/>
      <c r="L5" s="11"/>
      <c r="M5" s="11"/>
    </row>
    <row r="6" spans="1:15" ht="20.100000000000001" customHeight="1" x14ac:dyDescent="0.3">
      <c r="B6" s="14" t="s">
        <v>9</v>
      </c>
      <c r="C6" s="17" t="s">
        <v>293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5" s="21" customFormat="1" ht="20.100000000000001" customHeight="1" thickBot="1" x14ac:dyDescent="0.35">
      <c r="A7" s="18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5" s="26" customFormat="1" ht="20.100000000000001" customHeight="1" x14ac:dyDescent="0.3">
      <c r="A8" s="7"/>
      <c r="B8" s="22" t="s">
        <v>10</v>
      </c>
      <c r="C8" s="23" t="s">
        <v>470</v>
      </c>
      <c r="D8" s="24"/>
      <c r="E8" s="24"/>
      <c r="F8" s="24"/>
      <c r="G8" s="24"/>
      <c r="H8" s="25"/>
      <c r="I8" s="25"/>
      <c r="J8" s="25"/>
      <c r="K8" s="25"/>
      <c r="L8" s="25"/>
      <c r="M8" s="25"/>
    </row>
    <row r="9" spans="1:15" ht="20.100000000000001" customHeight="1" x14ac:dyDescent="0.3">
      <c r="B9" s="14" t="s">
        <v>11</v>
      </c>
      <c r="C9" s="48">
        <v>44085</v>
      </c>
      <c r="D9" s="27"/>
      <c r="E9" s="27"/>
      <c r="F9" s="27"/>
      <c r="G9" s="27"/>
      <c r="H9" s="11"/>
      <c r="I9" s="11"/>
      <c r="J9" s="11"/>
      <c r="K9" s="11"/>
      <c r="L9" s="11"/>
      <c r="M9" s="11"/>
    </row>
    <row r="10" spans="1:15" ht="20.100000000000001" customHeight="1" x14ac:dyDescent="0.3">
      <c r="B10" s="14" t="s">
        <v>12</v>
      </c>
      <c r="C10" s="49" t="s">
        <v>79</v>
      </c>
      <c r="D10" s="17"/>
      <c r="E10" s="17"/>
      <c r="F10" s="17"/>
      <c r="G10" s="17"/>
      <c r="H10" s="28"/>
      <c r="I10" s="49" t="s">
        <v>78</v>
      </c>
      <c r="J10" s="17"/>
      <c r="K10" s="27"/>
      <c r="L10" s="27"/>
      <c r="M10" s="27"/>
    </row>
    <row r="11" spans="1:15" ht="20.100000000000001" customHeight="1" x14ac:dyDescent="0.3">
      <c r="B11" s="27"/>
      <c r="C11" s="17" t="s">
        <v>348</v>
      </c>
      <c r="D11" s="17"/>
      <c r="E11" s="17"/>
      <c r="F11" s="17"/>
      <c r="G11" s="17"/>
      <c r="H11" s="28"/>
      <c r="I11" s="17" t="s">
        <v>349</v>
      </c>
      <c r="J11" s="17"/>
      <c r="K11" s="27"/>
      <c r="L11" s="27"/>
      <c r="M11" s="27"/>
    </row>
    <row r="12" spans="1:15" ht="20.100000000000001" customHeight="1" x14ac:dyDescent="0.3">
      <c r="B12" s="27"/>
      <c r="C12" s="17" t="s">
        <v>316</v>
      </c>
      <c r="D12" s="17"/>
      <c r="E12" s="17"/>
      <c r="F12" s="17"/>
      <c r="G12" s="17"/>
      <c r="H12" s="28"/>
      <c r="I12" s="17" t="s">
        <v>26</v>
      </c>
      <c r="J12" s="17"/>
      <c r="K12" s="27"/>
      <c r="L12" s="27"/>
      <c r="M12" s="27"/>
    </row>
    <row r="13" spans="1:15" ht="20.100000000000001" customHeight="1" x14ac:dyDescent="0.3">
      <c r="B13" s="27"/>
      <c r="C13" s="17" t="s">
        <v>317</v>
      </c>
      <c r="D13" s="17"/>
      <c r="E13" s="17"/>
      <c r="F13" s="17"/>
      <c r="G13" s="17"/>
      <c r="H13" s="28"/>
      <c r="I13" s="27" t="s">
        <v>16</v>
      </c>
      <c r="J13" s="17"/>
      <c r="K13" s="27"/>
      <c r="L13" s="27"/>
      <c r="M13" s="27"/>
    </row>
    <row r="14" spans="1:15" ht="20.100000000000001" customHeight="1" x14ac:dyDescent="0.3">
      <c r="B14" s="27"/>
      <c r="C14" s="29" t="s">
        <v>294</v>
      </c>
      <c r="D14" s="17"/>
      <c r="E14" s="17"/>
      <c r="F14" s="17"/>
      <c r="G14" s="17"/>
      <c r="H14" s="28"/>
      <c r="I14" s="29" t="s">
        <v>17</v>
      </c>
      <c r="J14" s="17"/>
      <c r="K14" s="27"/>
      <c r="L14" s="27"/>
      <c r="M14" s="27"/>
    </row>
    <row r="15" spans="1:15" ht="20.100000000000001" customHeight="1" x14ac:dyDescent="0.3">
      <c r="B15" s="27"/>
      <c r="C15" s="17"/>
      <c r="D15" s="17"/>
      <c r="E15" s="17"/>
      <c r="F15" s="17"/>
      <c r="G15" s="17"/>
      <c r="H15" s="28"/>
      <c r="I15" s="29"/>
      <c r="J15" s="28"/>
      <c r="K15" s="11"/>
      <c r="L15" s="11"/>
      <c r="M15" s="11"/>
    </row>
    <row r="16" spans="1:15" ht="20.100000000000001" customHeight="1" x14ac:dyDescent="0.3">
      <c r="C16" s="11"/>
      <c r="D16" s="11"/>
      <c r="E16" s="11"/>
      <c r="F16" s="11"/>
      <c r="G16" s="11"/>
      <c r="H16" s="11"/>
      <c r="I16" s="49" t="s">
        <v>295</v>
      </c>
      <c r="J16" s="11"/>
      <c r="K16" s="11"/>
      <c r="L16" s="11"/>
      <c r="M16" s="11"/>
    </row>
    <row r="17" spans="1:16" ht="20.100000000000001" customHeight="1" x14ac:dyDescent="0.3">
      <c r="A17" s="34"/>
      <c r="C17" s="11"/>
      <c r="D17" s="11"/>
      <c r="E17" s="11"/>
      <c r="F17" s="11"/>
      <c r="G17" s="11"/>
      <c r="H17" s="11"/>
      <c r="I17" s="17" t="s">
        <v>350</v>
      </c>
      <c r="J17" s="11"/>
      <c r="K17" s="11"/>
      <c r="L17" s="11"/>
      <c r="M17" s="11"/>
    </row>
    <row r="18" spans="1:16" ht="20.100000000000001" customHeight="1" x14ac:dyDescent="0.3">
      <c r="A18" s="34"/>
      <c r="C18" s="11"/>
      <c r="D18" s="11"/>
      <c r="E18" s="11"/>
      <c r="F18" s="11"/>
      <c r="G18" s="11"/>
      <c r="H18" s="11"/>
      <c r="I18" s="17" t="s">
        <v>298</v>
      </c>
      <c r="J18" s="17" t="s">
        <v>306</v>
      </c>
      <c r="K18" s="17"/>
      <c r="L18" s="17"/>
      <c r="M18" s="17"/>
      <c r="N18" s="17"/>
    </row>
    <row r="19" spans="1:16" ht="20.100000000000001" customHeight="1" x14ac:dyDescent="0.3">
      <c r="A19" s="34"/>
      <c r="C19" s="11"/>
      <c r="D19" s="11"/>
      <c r="E19" s="11"/>
      <c r="F19" s="11"/>
      <c r="G19" s="11"/>
      <c r="H19" s="11"/>
      <c r="I19" s="27" t="s">
        <v>296</v>
      </c>
      <c r="J19" s="11"/>
      <c r="K19" s="11"/>
      <c r="L19" s="11"/>
      <c r="M19" s="11"/>
    </row>
    <row r="20" spans="1:16" ht="20.100000000000001" customHeight="1" x14ac:dyDescent="0.25">
      <c r="A20" s="34"/>
      <c r="C20" s="11"/>
      <c r="D20" s="11"/>
      <c r="E20" s="11"/>
      <c r="F20" s="11"/>
      <c r="G20" s="11"/>
      <c r="H20" s="11"/>
      <c r="I20" s="29" t="s">
        <v>297</v>
      </c>
      <c r="J20" s="11"/>
      <c r="K20" s="11"/>
      <c r="L20" s="11"/>
      <c r="M20" s="11"/>
    </row>
    <row r="21" spans="1:16" ht="20.100000000000001" customHeight="1" x14ac:dyDescent="0.3">
      <c r="A21" s="34"/>
      <c r="C21" s="11"/>
      <c r="D21" s="11"/>
      <c r="E21" s="11"/>
      <c r="F21" s="11"/>
      <c r="G21" s="11"/>
      <c r="H21" s="11"/>
      <c r="I21" s="17"/>
      <c r="J21" s="11"/>
      <c r="K21" s="11"/>
      <c r="L21" s="11"/>
      <c r="M21" s="11"/>
    </row>
    <row r="22" spans="1:16" ht="20.100000000000001" customHeight="1" x14ac:dyDescent="0.25">
      <c r="C22" s="302" t="s">
        <v>61</v>
      </c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4"/>
    </row>
    <row r="23" spans="1:16" ht="20.100000000000001" customHeight="1" x14ac:dyDescent="0.3">
      <c r="B23" s="30" t="s">
        <v>60</v>
      </c>
      <c r="C23" s="305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7"/>
    </row>
    <row r="24" spans="1:16" ht="20.100000000000001" customHeight="1" x14ac:dyDescent="0.25">
      <c r="C24" s="308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10"/>
    </row>
    <row r="31" spans="1:16" ht="20.100000000000001" customHeight="1" x14ac:dyDescent="0.25">
      <c r="C31" s="26"/>
      <c r="D31" s="26"/>
      <c r="E31" s="26"/>
      <c r="F31" s="26"/>
    </row>
    <row r="32" spans="1:16" ht="20.100000000000001" customHeight="1" x14ac:dyDescent="0.25">
      <c r="B32" s="31"/>
      <c r="C32" s="298"/>
      <c r="D32" s="298"/>
      <c r="E32" s="298"/>
      <c r="F32" s="298"/>
    </row>
    <row r="33" spans="2:6" ht="20.100000000000001" customHeight="1" x14ac:dyDescent="0.25">
      <c r="B33" s="26"/>
      <c r="C33" s="32"/>
      <c r="D33" s="32"/>
      <c r="E33" s="32"/>
      <c r="F33" s="32"/>
    </row>
    <row r="34" spans="2:6" ht="20.100000000000001" customHeight="1" x14ac:dyDescent="0.25">
      <c r="B34" s="26"/>
      <c r="C34" s="297"/>
      <c r="D34" s="297"/>
      <c r="E34" s="297"/>
      <c r="F34" s="297"/>
    </row>
    <row r="35" spans="2:6" ht="20.100000000000001" customHeight="1" x14ac:dyDescent="0.25">
      <c r="B35" s="26"/>
      <c r="C35" s="32"/>
      <c r="D35" s="32"/>
      <c r="E35" s="32"/>
      <c r="F35" s="32"/>
    </row>
    <row r="36" spans="2:6" ht="20.100000000000001" customHeight="1" x14ac:dyDescent="0.25">
      <c r="B36" s="26"/>
      <c r="C36" s="297"/>
      <c r="D36" s="297"/>
      <c r="E36" s="297"/>
      <c r="F36" s="297"/>
    </row>
    <row r="37" spans="2:6" ht="20.100000000000001" customHeight="1" x14ac:dyDescent="0.25">
      <c r="C37" s="297"/>
      <c r="D37" s="297"/>
      <c r="E37" s="297"/>
      <c r="F37" s="297"/>
    </row>
    <row r="38" spans="2:6" ht="20.100000000000001" customHeight="1" x14ac:dyDescent="0.25">
      <c r="C38" s="26"/>
      <c r="D38" s="26"/>
      <c r="E38" s="26"/>
      <c r="F38" s="26"/>
    </row>
    <row r="39" spans="2:6" ht="20.100000000000001" customHeight="1" x14ac:dyDescent="0.25">
      <c r="C39" s="26"/>
      <c r="D39" s="26"/>
      <c r="E39" s="26"/>
      <c r="F39" s="26"/>
    </row>
  </sheetData>
  <mergeCells count="1"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317" t="str">
        <f>Parameters!B1</f>
        <v>IEEE 802.11 WIRELESS LOCAL AREA NETWORKS SESSION #183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9"/>
      <c r="IS2" s="1" t="s">
        <v>3</v>
      </c>
    </row>
    <row r="3" spans="1:253" ht="15.75" customHeight="1" x14ac:dyDescent="0.2">
      <c r="B3" s="320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2"/>
    </row>
    <row r="4" spans="1:253" ht="15.75" customHeight="1" x14ac:dyDescent="0.2">
      <c r="B4" s="323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5"/>
    </row>
    <row r="5" spans="1:253" ht="21" customHeight="1" x14ac:dyDescent="0.2">
      <c r="B5" s="326" t="str">
        <f>Parameters!B2</f>
        <v>Teleconference</v>
      </c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</row>
    <row r="6" spans="1:253" ht="15.75" customHeight="1" x14ac:dyDescent="0.2"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</row>
    <row r="7" spans="1:253" ht="15.75" customHeight="1" x14ac:dyDescent="0.2">
      <c r="A7" s="47"/>
      <c r="B7" s="328" t="str">
        <f>Parameters!B3</f>
        <v>September 14-18, 2020</v>
      </c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57"/>
      <c r="R7" s="57"/>
    </row>
    <row r="8" spans="1:253" ht="15.75" customHeight="1" x14ac:dyDescent="0.2">
      <c r="A8" s="47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57"/>
      <c r="R8" s="57"/>
    </row>
    <row r="9" spans="1:253" ht="15.75" customHeight="1" x14ac:dyDescent="0.2">
      <c r="A9" s="47"/>
      <c r="B9" s="57"/>
      <c r="C9" s="67"/>
      <c r="D9" s="58"/>
      <c r="E9" s="58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253" ht="15.75" customHeight="1" x14ac:dyDescent="0.2">
      <c r="A10" s="47"/>
      <c r="B10" s="57"/>
      <c r="C10" s="67"/>
      <c r="N10" s="57"/>
      <c r="O10" s="57"/>
      <c r="P10" s="57"/>
      <c r="Q10" s="57"/>
      <c r="R10" s="57"/>
    </row>
    <row r="11" spans="1:253" ht="15.75" customHeight="1" x14ac:dyDescent="0.2">
      <c r="A11" s="47"/>
      <c r="B11" s="57"/>
      <c r="N11" s="57"/>
      <c r="O11" s="57"/>
      <c r="P11" s="57"/>
      <c r="Q11" s="57"/>
      <c r="R11" s="57"/>
    </row>
    <row r="12" spans="1:253" ht="15.75" customHeight="1" x14ac:dyDescent="0.2">
      <c r="A12" s="47"/>
      <c r="B12" s="57"/>
      <c r="F12"/>
      <c r="N12" s="57"/>
      <c r="O12" s="57"/>
      <c r="P12" s="57"/>
      <c r="Q12" s="57"/>
      <c r="R12" s="57"/>
    </row>
    <row r="13" spans="1:253" ht="15.75" customHeight="1" x14ac:dyDescent="0.2">
      <c r="A13" s="47"/>
      <c r="B13" s="57"/>
      <c r="N13" s="57"/>
      <c r="O13" s="57"/>
      <c r="P13" s="57"/>
      <c r="Q13" s="57"/>
      <c r="R13" s="57"/>
    </row>
    <row r="14" spans="1:253" ht="15.75" customHeight="1" x14ac:dyDescent="0.2">
      <c r="A14" s="47"/>
      <c r="B14" s="57"/>
      <c r="F14"/>
      <c r="N14" s="57"/>
      <c r="O14" s="57"/>
      <c r="P14" s="57"/>
      <c r="Q14" s="57"/>
      <c r="R14" s="57"/>
      <c r="S14"/>
    </row>
    <row r="15" spans="1:253" ht="15.75" customHeight="1" x14ac:dyDescent="0.2">
      <c r="A15" s="47"/>
      <c r="B15" s="57"/>
      <c r="N15" s="57"/>
      <c r="O15" s="57"/>
      <c r="P15" s="57"/>
      <c r="Q15" s="57"/>
      <c r="R15" s="57"/>
    </row>
    <row r="16" spans="1:253" ht="15.75" customHeight="1" x14ac:dyDescent="0.2">
      <c r="A16" s="47"/>
      <c r="B16" s="57"/>
      <c r="C16"/>
      <c r="N16" s="57"/>
      <c r="O16" s="57"/>
      <c r="P16" s="57"/>
      <c r="Q16" s="57"/>
      <c r="R16" s="57"/>
    </row>
    <row r="17" spans="1:21" ht="15.75" customHeight="1" x14ac:dyDescent="0.2">
      <c r="A17" s="47"/>
      <c r="B17" s="57"/>
      <c r="N17" s="57"/>
      <c r="O17" s="57"/>
      <c r="P17" s="57"/>
      <c r="Q17" s="57"/>
      <c r="R17" s="57"/>
      <c r="U17"/>
    </row>
    <row r="18" spans="1:21" ht="15.75" customHeight="1" x14ac:dyDescent="0.2">
      <c r="A18" s="47"/>
      <c r="B18" s="57"/>
      <c r="N18" s="57"/>
      <c r="O18" s="57"/>
      <c r="P18" s="57"/>
      <c r="Q18" s="57"/>
      <c r="R18" s="57"/>
    </row>
    <row r="19" spans="1:21" ht="15.75" customHeight="1" x14ac:dyDescent="0.2">
      <c r="A19" s="47"/>
      <c r="B19" s="57"/>
      <c r="N19" s="57"/>
      <c r="O19" s="57"/>
      <c r="P19" s="57"/>
      <c r="Q19" s="57"/>
      <c r="R19" s="57"/>
    </row>
    <row r="20" spans="1:21" ht="15.75" customHeight="1" x14ac:dyDescent="0.2">
      <c r="A20" s="47"/>
      <c r="B20" s="57"/>
      <c r="N20" s="57"/>
      <c r="O20" s="57"/>
      <c r="P20" s="57"/>
      <c r="Q20" s="57"/>
      <c r="R20" s="57"/>
    </row>
    <row r="21" spans="1:21" ht="15.75" customHeight="1" x14ac:dyDescent="0.2">
      <c r="A21" s="47"/>
      <c r="B21"/>
      <c r="N21" s="57"/>
      <c r="O21" s="57"/>
      <c r="P21" s="57"/>
      <c r="Q21" s="57"/>
      <c r="R21" s="57"/>
    </row>
    <row r="22" spans="1:21" ht="15.75" customHeight="1" x14ac:dyDescent="0.2">
      <c r="A22" s="47"/>
      <c r="B22" s="57"/>
      <c r="N22" s="57"/>
      <c r="O22" s="57"/>
      <c r="P22" s="57"/>
      <c r="Q22" s="57"/>
      <c r="R22" s="57"/>
    </row>
    <row r="23" spans="1:21" ht="15.75" customHeight="1" x14ac:dyDescent="0.2">
      <c r="A23" s="47"/>
      <c r="B23" s="57"/>
      <c r="N23" s="57"/>
      <c r="O23" s="57"/>
      <c r="P23" s="57"/>
      <c r="Q23" s="57"/>
      <c r="R23" s="57"/>
    </row>
    <row r="24" spans="1:21" ht="15.75" customHeight="1" x14ac:dyDescent="0.2">
      <c r="A24" s="47"/>
      <c r="B24" s="57"/>
      <c r="N24" s="57"/>
      <c r="O24" s="57"/>
      <c r="P24" s="57"/>
      <c r="Q24" s="57"/>
      <c r="R24" s="57"/>
    </row>
    <row r="25" spans="1:21" ht="15.75" customHeight="1" x14ac:dyDescent="0.2">
      <c r="A25" s="47"/>
      <c r="B25" s="327" t="s">
        <v>2</v>
      </c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57"/>
      <c r="R25" s="57"/>
    </row>
    <row r="26" spans="1:21" ht="15.75" customHeight="1" x14ac:dyDescent="0.2">
      <c r="A26" s="47"/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57"/>
      <c r="R26" s="57"/>
    </row>
    <row r="27" spans="1:21" ht="15.75" customHeight="1" x14ac:dyDescent="0.2">
      <c r="B27" s="314" t="s">
        <v>345</v>
      </c>
      <c r="C27" s="314"/>
      <c r="D27" s="314"/>
      <c r="E27" s="314"/>
      <c r="F27" s="314"/>
      <c r="G27" s="314"/>
      <c r="H27" s="314"/>
      <c r="I27" s="314"/>
      <c r="J27" s="315"/>
      <c r="K27" s="315"/>
      <c r="L27" s="311" t="str">
        <f>Title!C14</f>
        <v>dstanley@ieee.org</v>
      </c>
      <c r="M27" s="312"/>
      <c r="N27" s="312"/>
      <c r="O27" s="312"/>
      <c r="P27" s="312"/>
      <c r="Q27" s="312"/>
      <c r="R27" s="312"/>
    </row>
    <row r="28" spans="1:21" ht="15.75" customHeight="1" x14ac:dyDescent="0.2">
      <c r="B28" s="316"/>
      <c r="C28" s="316"/>
      <c r="D28" s="316"/>
      <c r="E28" s="316"/>
      <c r="F28" s="316"/>
      <c r="G28" s="316"/>
      <c r="H28" s="316"/>
      <c r="I28" s="316"/>
      <c r="J28" s="315"/>
      <c r="K28" s="315"/>
      <c r="L28" s="313"/>
      <c r="M28" s="313"/>
      <c r="N28" s="313"/>
      <c r="O28" s="313"/>
      <c r="P28" s="313"/>
      <c r="Q28" s="313"/>
      <c r="R28" s="313"/>
    </row>
    <row r="29" spans="1:21" ht="15.75" customHeight="1" x14ac:dyDescent="0.2">
      <c r="B29" s="314" t="s">
        <v>346</v>
      </c>
      <c r="C29" s="314"/>
      <c r="D29" s="314"/>
      <c r="E29" s="314"/>
      <c r="F29" s="314"/>
      <c r="G29" s="314"/>
      <c r="H29" s="314"/>
      <c r="I29" s="314"/>
      <c r="J29" s="315"/>
      <c r="K29" s="315"/>
      <c r="L29" s="311" t="str">
        <f>Title!I14</f>
        <v>jrosdahl@ieee.org</v>
      </c>
      <c r="M29" s="312"/>
      <c r="N29" s="312"/>
      <c r="O29" s="312"/>
      <c r="P29" s="312"/>
      <c r="Q29" s="312"/>
      <c r="R29" s="312"/>
    </row>
    <row r="30" spans="1:21" ht="15.75" customHeight="1" x14ac:dyDescent="0.2">
      <c r="B30" s="316"/>
      <c r="C30" s="316"/>
      <c r="D30" s="316"/>
      <c r="E30" s="316"/>
      <c r="F30" s="316"/>
      <c r="G30" s="316"/>
      <c r="H30" s="316"/>
      <c r="I30" s="316"/>
      <c r="J30" s="315"/>
      <c r="K30" s="315"/>
      <c r="L30" s="313"/>
      <c r="M30" s="313"/>
      <c r="N30" s="313"/>
      <c r="O30" s="313"/>
      <c r="P30" s="313"/>
      <c r="Q30" s="313"/>
      <c r="R30" s="313"/>
    </row>
    <row r="31" spans="1:21" ht="15.75" customHeight="1" x14ac:dyDescent="0.2">
      <c r="B31" s="314" t="s">
        <v>347</v>
      </c>
      <c r="C31" s="314"/>
      <c r="D31" s="314"/>
      <c r="E31" s="314"/>
      <c r="F31" s="314"/>
      <c r="G31" s="314"/>
      <c r="H31" s="314"/>
      <c r="I31" s="314"/>
      <c r="J31" s="315"/>
      <c r="K31" s="315"/>
      <c r="L31" s="311" t="str">
        <f>Title!I20</f>
        <v xml:space="preserve">robert.stacey@intel.com </v>
      </c>
      <c r="M31" s="312"/>
      <c r="N31" s="312"/>
      <c r="O31" s="312"/>
      <c r="P31" s="312"/>
      <c r="Q31" s="312"/>
      <c r="R31" s="312"/>
    </row>
    <row r="32" spans="1:21" ht="15.75" customHeight="1" x14ac:dyDescent="0.2">
      <c r="B32" s="316"/>
      <c r="C32" s="316"/>
      <c r="D32" s="316"/>
      <c r="E32" s="316"/>
      <c r="F32" s="316"/>
      <c r="G32" s="316"/>
      <c r="H32" s="316"/>
      <c r="I32" s="316"/>
      <c r="J32" s="315"/>
      <c r="K32" s="315"/>
      <c r="L32" s="313"/>
      <c r="M32" s="313"/>
      <c r="N32" s="313"/>
      <c r="O32" s="313"/>
      <c r="P32" s="313"/>
      <c r="Q32" s="313"/>
      <c r="R32" s="313"/>
    </row>
    <row r="33" spans="15:18" ht="15.75" customHeight="1" x14ac:dyDescent="0.2">
      <c r="Q33" s="50"/>
      <c r="R33" s="50"/>
    </row>
    <row r="34" spans="15:18" ht="15.75" customHeight="1" x14ac:dyDescent="0.2">
      <c r="Q34" s="50"/>
      <c r="R34" s="50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V31"/>
  <sheetViews>
    <sheetView showGridLines="0" zoomScale="60" zoomScaleNormal="60" workbookViewId="0">
      <selection activeCell="D22" sqref="D22"/>
    </sheetView>
  </sheetViews>
  <sheetFormatPr defaultColWidth="9.28515625" defaultRowHeight="30" customHeight="1" x14ac:dyDescent="0.2"/>
  <cols>
    <col min="1" max="1" width="2.85546875" style="215" customWidth="1"/>
    <col min="2" max="2" width="16.7109375" style="215" customWidth="1"/>
    <col min="3" max="3" width="30.42578125" style="231" customWidth="1"/>
    <col min="4" max="4" width="14.7109375" style="231" customWidth="1"/>
    <col min="5" max="5" width="13.42578125" style="231" customWidth="1"/>
    <col min="6" max="6" width="14" style="231" customWidth="1"/>
    <col min="7" max="7" width="13.7109375" style="232" customWidth="1"/>
    <col min="8" max="9" width="14" style="232" customWidth="1"/>
    <col min="10" max="10" width="14.140625" style="231" customWidth="1"/>
    <col min="11" max="11" width="15.140625" style="232" customWidth="1"/>
    <col min="12" max="17" width="14.140625" style="232" customWidth="1"/>
    <col min="18" max="18" width="41.5703125" style="239" customWidth="1"/>
    <col min="19" max="19" width="32.140625" style="215" customWidth="1"/>
    <col min="20" max="20" width="57.7109375" style="215" customWidth="1"/>
    <col min="21" max="21" width="25" style="215" customWidth="1"/>
    <col min="22" max="22" width="19.85546875" style="215" customWidth="1"/>
    <col min="23" max="16384" width="9.28515625" style="215"/>
  </cols>
  <sheetData>
    <row r="1" spans="2:22" ht="75" customHeight="1" x14ac:dyDescent="0.2">
      <c r="B1" s="333" t="s">
        <v>527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4"/>
      <c r="S1" s="240" t="s">
        <v>425</v>
      </c>
      <c r="T1" s="240" t="s">
        <v>484</v>
      </c>
      <c r="V1" s="218"/>
    </row>
    <row r="2" spans="2:22" ht="27" customHeight="1" x14ac:dyDescent="0.2">
      <c r="B2" s="217"/>
      <c r="C2" s="329">
        <v>44088</v>
      </c>
      <c r="D2" s="330"/>
      <c r="E2" s="332"/>
      <c r="F2" s="329">
        <v>44089</v>
      </c>
      <c r="G2" s="330"/>
      <c r="H2" s="330"/>
      <c r="I2" s="331"/>
      <c r="J2" s="335">
        <v>44090</v>
      </c>
      <c r="K2" s="336"/>
      <c r="L2" s="336"/>
      <c r="M2" s="337"/>
      <c r="N2" s="335">
        <v>44091</v>
      </c>
      <c r="O2" s="336"/>
      <c r="P2" s="336"/>
      <c r="Q2" s="337"/>
      <c r="R2" s="274">
        <v>44092</v>
      </c>
      <c r="S2" s="275"/>
      <c r="T2" s="216"/>
    </row>
    <row r="3" spans="2:22" ht="44.25" customHeight="1" x14ac:dyDescent="0.2">
      <c r="B3" s="219" t="s">
        <v>424</v>
      </c>
      <c r="C3" s="233" t="s">
        <v>443</v>
      </c>
      <c r="D3" s="233" t="s">
        <v>444</v>
      </c>
      <c r="E3" s="233" t="s">
        <v>455</v>
      </c>
      <c r="F3" s="233" t="s">
        <v>445</v>
      </c>
      <c r="G3" s="219" t="s">
        <v>446</v>
      </c>
      <c r="H3" s="219" t="s">
        <v>447</v>
      </c>
      <c r="I3" s="219" t="s">
        <v>448</v>
      </c>
      <c r="J3" s="233" t="s">
        <v>449</v>
      </c>
      <c r="K3" s="219" t="s">
        <v>450</v>
      </c>
      <c r="L3" s="219" t="s">
        <v>451</v>
      </c>
      <c r="M3" s="273" t="s">
        <v>473</v>
      </c>
      <c r="N3" s="219" t="s">
        <v>452</v>
      </c>
      <c r="O3" s="219" t="s">
        <v>481</v>
      </c>
      <c r="P3" s="219" t="s">
        <v>482</v>
      </c>
      <c r="Q3" s="273" t="s">
        <v>483</v>
      </c>
      <c r="R3" s="238" t="s">
        <v>496</v>
      </c>
      <c r="S3" s="294" t="s">
        <v>513</v>
      </c>
      <c r="T3" s="290"/>
    </row>
    <row r="4" spans="2:22" ht="30" customHeight="1" x14ac:dyDescent="0.2">
      <c r="B4" s="222" t="s">
        <v>423</v>
      </c>
      <c r="C4" s="247" t="s">
        <v>492</v>
      </c>
      <c r="D4" s="247"/>
      <c r="E4" s="224"/>
      <c r="F4" s="248" t="s">
        <v>422</v>
      </c>
      <c r="G4" s="252" t="s">
        <v>419</v>
      </c>
      <c r="H4" s="227" t="s">
        <v>420</v>
      </c>
      <c r="I4" s="228" t="s">
        <v>355</v>
      </c>
      <c r="J4" s="255" t="s">
        <v>313</v>
      </c>
      <c r="K4" s="295" t="s">
        <v>453</v>
      </c>
      <c r="L4" s="244"/>
      <c r="M4" s="224"/>
      <c r="N4" s="252" t="s">
        <v>419</v>
      </c>
      <c r="O4" s="295" t="s">
        <v>497</v>
      </c>
      <c r="P4" s="223"/>
      <c r="Q4" s="223"/>
      <c r="R4" s="247" t="s">
        <v>493</v>
      </c>
      <c r="S4" s="293"/>
      <c r="T4" s="291"/>
    </row>
    <row r="5" spans="2:22" ht="30" customHeight="1" x14ac:dyDescent="0.2">
      <c r="B5" s="222" t="s">
        <v>421</v>
      </c>
      <c r="C5" s="247"/>
      <c r="D5" s="247"/>
      <c r="E5" s="224"/>
      <c r="F5" s="249"/>
      <c r="G5" s="254"/>
      <c r="H5" s="225"/>
      <c r="I5" s="226"/>
      <c r="J5" s="256"/>
      <c r="K5" s="296"/>
      <c r="L5" s="244"/>
      <c r="M5" s="224"/>
      <c r="N5" s="254"/>
      <c r="O5" s="296"/>
      <c r="P5" s="223"/>
      <c r="Q5" s="244"/>
      <c r="R5" s="247"/>
      <c r="S5" s="293"/>
      <c r="T5" s="291"/>
    </row>
    <row r="6" spans="2:22" ht="30" customHeight="1" x14ac:dyDescent="0.2">
      <c r="B6" s="222" t="s">
        <v>14</v>
      </c>
      <c r="C6" s="250"/>
      <c r="D6" s="250"/>
      <c r="E6" s="251"/>
      <c r="F6" s="249"/>
      <c r="G6" s="268"/>
      <c r="H6" s="269"/>
      <c r="I6" s="270"/>
      <c r="J6" s="256"/>
      <c r="K6" s="296"/>
      <c r="L6" s="244"/>
      <c r="M6" s="276"/>
      <c r="N6" s="268"/>
      <c r="O6" s="223"/>
      <c r="P6" s="227" t="s">
        <v>420</v>
      </c>
      <c r="Q6" s="271"/>
      <c r="R6" s="253"/>
      <c r="S6" s="293"/>
      <c r="T6" s="291"/>
    </row>
    <row r="7" spans="2:22" ht="30" customHeight="1" x14ac:dyDescent="0.2">
      <c r="B7" s="222" t="s">
        <v>13</v>
      </c>
      <c r="C7" s="247"/>
      <c r="D7" s="247"/>
      <c r="E7" s="224"/>
      <c r="F7" s="249"/>
      <c r="G7" s="268"/>
      <c r="H7" s="225"/>
      <c r="I7" s="226"/>
      <c r="J7" s="256"/>
      <c r="K7" s="296"/>
      <c r="L7" s="244"/>
      <c r="M7" s="223"/>
      <c r="N7" s="268"/>
      <c r="O7" s="244"/>
      <c r="P7" s="225"/>
      <c r="Q7" s="271"/>
      <c r="R7" s="247"/>
      <c r="S7" s="293"/>
      <c r="T7" s="291"/>
    </row>
    <row r="8" spans="2:22" ht="30" customHeight="1" x14ac:dyDescent="0.2">
      <c r="B8" s="222" t="s">
        <v>474</v>
      </c>
      <c r="C8" s="272" t="s">
        <v>480</v>
      </c>
      <c r="D8" s="272" t="s">
        <v>480</v>
      </c>
      <c r="E8" s="267"/>
      <c r="F8" s="272" t="s">
        <v>480</v>
      </c>
      <c r="G8" s="272" t="s">
        <v>480</v>
      </c>
      <c r="H8" s="272" t="s">
        <v>480</v>
      </c>
      <c r="I8" s="272" t="s">
        <v>480</v>
      </c>
      <c r="J8" s="272" t="s">
        <v>480</v>
      </c>
      <c r="K8" s="272" t="s">
        <v>480</v>
      </c>
      <c r="L8" s="272" t="s">
        <v>480</v>
      </c>
      <c r="M8" s="271"/>
      <c r="N8" s="272" t="s">
        <v>480</v>
      </c>
      <c r="O8" s="272" t="s">
        <v>480</v>
      </c>
      <c r="P8" s="272" t="s">
        <v>480</v>
      </c>
      <c r="Q8" s="272" t="s">
        <v>480</v>
      </c>
      <c r="R8" s="277"/>
      <c r="S8" s="293"/>
      <c r="T8" s="291"/>
    </row>
    <row r="9" spans="2:22" ht="30" customHeight="1" x14ac:dyDescent="0.2">
      <c r="B9" s="222" t="s">
        <v>475</v>
      </c>
      <c r="C9" s="246" t="s">
        <v>412</v>
      </c>
      <c r="D9" s="252" t="s">
        <v>419</v>
      </c>
      <c r="E9" s="224"/>
      <c r="F9" s="245" t="s">
        <v>254</v>
      </c>
      <c r="G9" s="284" t="s">
        <v>488</v>
      </c>
      <c r="H9" s="252" t="s">
        <v>419</v>
      </c>
      <c r="I9" s="223"/>
      <c r="J9" s="283" t="s">
        <v>386</v>
      </c>
      <c r="K9" s="243"/>
      <c r="L9" s="281" t="s">
        <v>486</v>
      </c>
      <c r="M9" s="223"/>
      <c r="N9" s="223"/>
      <c r="O9" s="223"/>
      <c r="P9" s="223"/>
      <c r="Q9" s="235" t="s">
        <v>18</v>
      </c>
      <c r="R9" s="223"/>
      <c r="S9" s="293"/>
      <c r="T9" s="291"/>
    </row>
    <row r="10" spans="2:22" ht="30" customHeight="1" x14ac:dyDescent="0.2">
      <c r="B10" s="222" t="s">
        <v>476</v>
      </c>
      <c r="C10" s="246"/>
      <c r="D10" s="254"/>
      <c r="E10" s="224"/>
      <c r="F10" s="245"/>
      <c r="G10" s="284"/>
      <c r="H10" s="254"/>
      <c r="I10" s="223"/>
      <c r="J10" s="283"/>
      <c r="K10" s="243"/>
      <c r="L10" s="281"/>
      <c r="M10" s="223"/>
      <c r="N10" s="223"/>
      <c r="O10" s="223"/>
      <c r="P10" s="223"/>
      <c r="Q10" s="235"/>
      <c r="R10" s="223"/>
      <c r="S10" s="293"/>
      <c r="T10" s="291"/>
    </row>
    <row r="11" spans="2:22" ht="30" customHeight="1" x14ac:dyDescent="0.2">
      <c r="B11" s="222" t="s">
        <v>477</v>
      </c>
      <c r="C11" s="246"/>
      <c r="D11" s="268"/>
      <c r="E11" s="223"/>
      <c r="F11" s="245"/>
      <c r="G11" s="285"/>
      <c r="H11" s="268"/>
      <c r="I11" s="223"/>
      <c r="J11" s="289"/>
      <c r="K11" s="223"/>
      <c r="L11" s="282"/>
      <c r="M11" s="244"/>
      <c r="N11" s="244"/>
      <c r="O11" s="244"/>
      <c r="P11" s="244"/>
      <c r="Q11" s="235"/>
      <c r="R11" s="223"/>
      <c r="S11" s="293"/>
      <c r="T11" s="291"/>
    </row>
    <row r="12" spans="2:22" ht="30" customHeight="1" x14ac:dyDescent="0.2">
      <c r="B12" s="222" t="s">
        <v>478</v>
      </c>
      <c r="C12" s="246"/>
      <c r="D12" s="268"/>
      <c r="E12" s="223"/>
      <c r="F12" s="245"/>
      <c r="G12" s="285"/>
      <c r="H12" s="268"/>
      <c r="I12" s="223"/>
      <c r="J12" s="289"/>
      <c r="K12" s="223"/>
      <c r="L12" s="282"/>
      <c r="M12" s="244"/>
      <c r="N12" s="244"/>
      <c r="O12" s="244"/>
      <c r="P12" s="244"/>
      <c r="Q12" s="235"/>
      <c r="R12" s="223"/>
      <c r="S12" s="293"/>
      <c r="T12" s="291"/>
    </row>
    <row r="13" spans="2:22" ht="30" customHeight="1" x14ac:dyDescent="0.2">
      <c r="B13" s="222" t="s">
        <v>479</v>
      </c>
      <c r="C13" s="272" t="s">
        <v>480</v>
      </c>
      <c r="D13" s="272" t="s">
        <v>480</v>
      </c>
      <c r="E13" s="234"/>
      <c r="F13" s="272" t="s">
        <v>480</v>
      </c>
      <c r="G13" s="272" t="s">
        <v>480</v>
      </c>
      <c r="H13" s="272" t="s">
        <v>480</v>
      </c>
      <c r="I13" s="272" t="s">
        <v>480</v>
      </c>
      <c r="J13" s="272" t="s">
        <v>480</v>
      </c>
      <c r="K13" s="272" t="s">
        <v>480</v>
      </c>
      <c r="L13" s="272" t="s">
        <v>480</v>
      </c>
      <c r="M13" s="223"/>
      <c r="N13" s="272" t="s">
        <v>480</v>
      </c>
      <c r="O13" s="223"/>
      <c r="P13" s="223"/>
      <c r="Q13" s="272" t="s">
        <v>480</v>
      </c>
      <c r="R13" s="234"/>
      <c r="S13" s="293"/>
      <c r="T13" s="291"/>
    </row>
    <row r="14" spans="2:22" ht="30" customHeight="1" x14ac:dyDescent="0.2">
      <c r="B14" s="222" t="s">
        <v>418</v>
      </c>
      <c r="C14" s="286" t="s">
        <v>487</v>
      </c>
      <c r="D14" s="223"/>
      <c r="E14" s="223"/>
      <c r="F14" s="223"/>
      <c r="G14" s="223"/>
      <c r="H14" s="223"/>
      <c r="I14" s="257" t="s">
        <v>428</v>
      </c>
      <c r="J14" s="244"/>
      <c r="K14" s="257" t="s">
        <v>428</v>
      </c>
      <c r="L14" s="223"/>
      <c r="M14" s="223"/>
      <c r="N14" s="257" t="s">
        <v>428</v>
      </c>
      <c r="O14" s="223"/>
      <c r="P14" s="278" t="s">
        <v>485</v>
      </c>
      <c r="Q14" s="223"/>
      <c r="R14" s="223"/>
      <c r="S14" s="293"/>
      <c r="T14" s="291"/>
    </row>
    <row r="15" spans="2:22" ht="30" customHeight="1" x14ac:dyDescent="0.2">
      <c r="B15" s="222" t="s">
        <v>417</v>
      </c>
      <c r="C15" s="286"/>
      <c r="D15" s="223"/>
      <c r="E15" s="223"/>
      <c r="F15" s="223"/>
      <c r="G15" s="223"/>
      <c r="H15" s="223"/>
      <c r="I15" s="258"/>
      <c r="J15" s="244"/>
      <c r="K15" s="258"/>
      <c r="L15" s="223"/>
      <c r="M15" s="223"/>
      <c r="N15" s="258"/>
      <c r="O15" s="223"/>
      <c r="P15" s="278"/>
      <c r="Q15" s="223"/>
      <c r="R15" s="223"/>
      <c r="S15" s="293"/>
      <c r="T15" s="291"/>
    </row>
    <row r="16" spans="2:22" ht="30" customHeight="1" x14ac:dyDescent="0.2">
      <c r="B16" s="222" t="s">
        <v>416</v>
      </c>
      <c r="C16" s="287"/>
      <c r="D16" s="234"/>
      <c r="E16" s="234"/>
      <c r="F16" s="234"/>
      <c r="G16" s="234"/>
      <c r="H16" s="234"/>
      <c r="I16" s="258"/>
      <c r="J16" s="234"/>
      <c r="K16" s="258"/>
      <c r="L16" s="234"/>
      <c r="M16" s="234"/>
      <c r="N16" s="258"/>
      <c r="O16" s="234"/>
      <c r="P16" s="279"/>
      <c r="Q16" s="234"/>
      <c r="R16" s="234"/>
      <c r="S16" s="293"/>
      <c r="T16" s="291"/>
    </row>
    <row r="17" spans="2:20" ht="30" customHeight="1" x14ac:dyDescent="0.2">
      <c r="B17" s="222" t="s">
        <v>415</v>
      </c>
      <c r="C17" s="288"/>
      <c r="D17" s="223"/>
      <c r="E17" s="223"/>
      <c r="F17" s="223"/>
      <c r="G17" s="223"/>
      <c r="H17" s="223"/>
      <c r="I17" s="258"/>
      <c r="J17" s="223"/>
      <c r="K17" s="258"/>
      <c r="L17" s="223"/>
      <c r="M17" s="223"/>
      <c r="N17" s="258"/>
      <c r="O17" s="223"/>
      <c r="P17" s="280"/>
      <c r="Q17" s="223"/>
      <c r="R17" s="223"/>
      <c r="S17" s="293"/>
      <c r="T17" s="291"/>
    </row>
    <row r="18" spans="2:20" ht="30" customHeight="1" x14ac:dyDescent="0.2">
      <c r="B18" s="222" t="s">
        <v>414</v>
      </c>
      <c r="C18" s="272" t="s">
        <v>480</v>
      </c>
      <c r="D18" s="272" t="s">
        <v>480</v>
      </c>
      <c r="E18" s="223"/>
      <c r="F18" s="223"/>
      <c r="G18" s="223"/>
      <c r="H18" s="272" t="s">
        <v>480</v>
      </c>
      <c r="I18" s="272" t="s">
        <v>480</v>
      </c>
      <c r="J18" s="272" t="s">
        <v>480</v>
      </c>
      <c r="K18" s="272" t="s">
        <v>480</v>
      </c>
      <c r="L18" s="223"/>
      <c r="M18" s="223"/>
      <c r="N18" s="272" t="s">
        <v>480</v>
      </c>
      <c r="O18" s="223"/>
      <c r="P18" s="223"/>
      <c r="Q18" s="223"/>
      <c r="R18" s="223"/>
      <c r="S18" s="293"/>
      <c r="T18" s="291"/>
    </row>
    <row r="19" spans="2:20" ht="30" customHeight="1" x14ac:dyDescent="0.2">
      <c r="B19" s="222" t="s">
        <v>413</v>
      </c>
      <c r="C19" s="223"/>
      <c r="D19" s="299" t="s">
        <v>278</v>
      </c>
      <c r="E19" s="223"/>
      <c r="F19" s="223"/>
      <c r="G19" s="223"/>
      <c r="H19" s="246" t="s">
        <v>412</v>
      </c>
      <c r="I19" s="223"/>
      <c r="J19" s="246" t="s">
        <v>412</v>
      </c>
      <c r="K19" s="223"/>
      <c r="L19" s="223"/>
      <c r="M19" s="223"/>
      <c r="N19" s="246" t="s">
        <v>412</v>
      </c>
      <c r="O19" s="223"/>
      <c r="P19" s="223"/>
      <c r="Q19" s="223"/>
      <c r="R19" s="223"/>
      <c r="S19" s="293"/>
      <c r="T19" s="292"/>
    </row>
    <row r="20" spans="2:20" ht="30" customHeight="1" x14ac:dyDescent="0.2">
      <c r="B20" s="222" t="s">
        <v>411</v>
      </c>
      <c r="C20" s="221"/>
      <c r="D20" s="300"/>
      <c r="E20" s="221"/>
      <c r="F20" s="236"/>
      <c r="G20" s="236"/>
      <c r="H20" s="246"/>
      <c r="I20" s="236"/>
      <c r="J20" s="246"/>
      <c r="K20" s="223"/>
      <c r="L20" s="223"/>
      <c r="M20" s="223"/>
      <c r="N20" s="246"/>
      <c r="O20" s="223"/>
      <c r="P20" s="223"/>
      <c r="Q20" s="223"/>
      <c r="R20" s="236"/>
      <c r="S20" s="293"/>
      <c r="T20" s="292"/>
    </row>
    <row r="21" spans="2:20" ht="30" customHeight="1" x14ac:dyDescent="0.2">
      <c r="B21" s="222" t="s">
        <v>410</v>
      </c>
      <c r="C21" s="241" t="s">
        <v>442</v>
      </c>
      <c r="D21" s="223"/>
      <c r="E21" s="221"/>
      <c r="F21" s="260" t="s">
        <v>282</v>
      </c>
      <c r="G21" s="259"/>
      <c r="H21" s="246"/>
      <c r="I21" s="236"/>
      <c r="J21" s="246"/>
      <c r="K21" s="223"/>
      <c r="L21" s="223"/>
      <c r="M21" s="223"/>
      <c r="N21" s="246"/>
      <c r="O21" s="223"/>
      <c r="P21" s="223"/>
      <c r="Q21" s="223"/>
      <c r="R21" s="236"/>
      <c r="S21" s="293"/>
      <c r="T21" s="292"/>
    </row>
    <row r="22" spans="2:20" ht="30" customHeight="1" x14ac:dyDescent="0.2">
      <c r="B22" s="222" t="s">
        <v>409</v>
      </c>
      <c r="C22" s="241"/>
      <c r="D22" s="234"/>
      <c r="E22" s="221"/>
      <c r="F22" s="260"/>
      <c r="G22" s="259"/>
      <c r="H22" s="246"/>
      <c r="I22" s="236"/>
      <c r="J22" s="246"/>
      <c r="K22" s="223"/>
      <c r="L22" s="223"/>
      <c r="M22" s="223"/>
      <c r="N22" s="246"/>
      <c r="O22" s="223"/>
      <c r="P22" s="223"/>
      <c r="Q22" s="223"/>
      <c r="R22" s="236"/>
      <c r="S22" s="293"/>
      <c r="T22" s="262"/>
    </row>
    <row r="23" spans="2:20" ht="30" customHeight="1" x14ac:dyDescent="0.2">
      <c r="B23" s="222" t="s">
        <v>408</v>
      </c>
      <c r="C23" s="242"/>
      <c r="D23" s="223"/>
      <c r="E23" s="219"/>
      <c r="F23" s="261"/>
      <c r="G23" s="259"/>
      <c r="H23" s="237"/>
      <c r="I23" s="237"/>
      <c r="J23" s="223"/>
      <c r="K23" s="220"/>
      <c r="L23" s="220"/>
      <c r="M23" s="220"/>
      <c r="N23" s="220"/>
      <c r="O23" s="220"/>
      <c r="P23" s="220"/>
      <c r="Q23" s="220"/>
      <c r="R23" s="237"/>
      <c r="S23" s="293"/>
    </row>
    <row r="24" spans="2:20" ht="30" customHeight="1" x14ac:dyDescent="0.2">
      <c r="B24" s="222" t="s">
        <v>429</v>
      </c>
      <c r="C24" s="242"/>
      <c r="D24" s="223"/>
      <c r="E24" s="219"/>
      <c r="F24" s="260"/>
      <c r="G24" s="259"/>
      <c r="H24" s="237"/>
      <c r="I24" s="237"/>
      <c r="J24" s="221"/>
      <c r="K24" s="220"/>
      <c r="L24" s="220"/>
      <c r="M24" s="220"/>
      <c r="N24" s="220"/>
      <c r="O24" s="220"/>
      <c r="P24" s="220"/>
      <c r="Q24" s="220"/>
      <c r="R24" s="237"/>
      <c r="S24" s="293"/>
    </row>
    <row r="25" spans="2:20" ht="30" customHeight="1" x14ac:dyDescent="0.2">
      <c r="B25" s="222" t="s">
        <v>430</v>
      </c>
      <c r="C25" s="295" t="s">
        <v>453</v>
      </c>
      <c r="D25" s="295" t="s">
        <v>454</v>
      </c>
      <c r="E25" s="237"/>
      <c r="F25" s="295" t="s">
        <v>497</v>
      </c>
      <c r="G25" s="221"/>
      <c r="H25" s="237"/>
      <c r="I25" s="237"/>
      <c r="J25" s="220"/>
      <c r="K25" s="220"/>
      <c r="L25" s="227" t="s">
        <v>420</v>
      </c>
      <c r="M25" s="220"/>
      <c r="N25" s="229" t="s">
        <v>427</v>
      </c>
      <c r="O25" s="220"/>
      <c r="P25" s="220"/>
      <c r="Q25" s="220"/>
      <c r="R25" s="237"/>
      <c r="S25" s="293"/>
    </row>
    <row r="26" spans="2:20" ht="30" customHeight="1" x14ac:dyDescent="0.2">
      <c r="B26" s="222" t="s">
        <v>431</v>
      </c>
      <c r="C26" s="296"/>
      <c r="D26" s="296"/>
      <c r="E26" s="237"/>
      <c r="F26" s="296"/>
      <c r="G26" s="221"/>
      <c r="H26" s="237"/>
      <c r="I26" s="237"/>
      <c r="J26" s="220"/>
      <c r="K26" s="220"/>
      <c r="L26" s="225"/>
      <c r="M26" s="220"/>
      <c r="N26" s="230"/>
      <c r="O26" s="220"/>
      <c r="P26" s="220"/>
      <c r="Q26" s="220"/>
      <c r="R26" s="237"/>
      <c r="S26" s="293"/>
    </row>
    <row r="27" spans="2:20" ht="30" customHeight="1" x14ac:dyDescent="0.2">
      <c r="B27" s="222" t="s">
        <v>432</v>
      </c>
      <c r="C27" s="296"/>
      <c r="D27" s="296"/>
      <c r="E27" s="237"/>
      <c r="F27" s="296"/>
      <c r="G27" s="221"/>
      <c r="H27" s="237"/>
      <c r="I27" s="237"/>
      <c r="J27" s="220"/>
      <c r="K27" s="220"/>
      <c r="L27" s="269"/>
      <c r="M27" s="220"/>
      <c r="N27" s="229"/>
      <c r="O27" s="220"/>
      <c r="P27" s="220"/>
      <c r="Q27" s="220"/>
      <c r="R27" s="237"/>
      <c r="S27" s="293"/>
    </row>
    <row r="28" spans="2:20" ht="30" customHeight="1" x14ac:dyDescent="0.2">
      <c r="B28" s="222" t="s">
        <v>433</v>
      </c>
      <c r="C28" s="296"/>
      <c r="D28" s="296"/>
      <c r="E28" s="237"/>
      <c r="F28" s="296"/>
      <c r="G28" s="221"/>
      <c r="H28" s="237"/>
      <c r="I28" s="237"/>
      <c r="J28" s="220"/>
      <c r="K28" s="220"/>
      <c r="L28" s="225"/>
      <c r="M28" s="220"/>
      <c r="N28" s="230"/>
      <c r="O28" s="220"/>
      <c r="P28" s="220"/>
      <c r="Q28" s="220"/>
      <c r="R28" s="237"/>
      <c r="S28" s="293"/>
    </row>
    <row r="29" spans="2:20" ht="30" customHeight="1" x14ac:dyDescent="0.2">
      <c r="B29" s="222" t="s">
        <v>423</v>
      </c>
      <c r="C29" s="223"/>
      <c r="D29" s="223"/>
      <c r="E29" s="223"/>
      <c r="F29" s="237"/>
      <c r="G29" s="221"/>
      <c r="H29" s="237"/>
      <c r="I29" s="237"/>
      <c r="J29" s="220"/>
      <c r="K29" s="220"/>
      <c r="L29" s="220"/>
      <c r="M29" s="220"/>
      <c r="N29" s="220"/>
      <c r="O29" s="220"/>
      <c r="P29" s="220"/>
      <c r="Q29" s="220"/>
      <c r="R29" s="237"/>
      <c r="S29" s="293"/>
    </row>
    <row r="30" spans="2:20" ht="30" customHeight="1" x14ac:dyDescent="0.2">
      <c r="B30" s="222" t="s">
        <v>421</v>
      </c>
      <c r="C30" s="223"/>
      <c r="D30" s="223"/>
      <c r="E30" s="223"/>
      <c r="F30" s="237"/>
      <c r="G30" s="221"/>
      <c r="H30" s="237"/>
      <c r="I30" s="237"/>
      <c r="J30" s="220"/>
      <c r="K30" s="220"/>
      <c r="L30" s="220"/>
      <c r="M30" s="220"/>
      <c r="N30" s="220"/>
      <c r="O30" s="220"/>
      <c r="P30" s="220"/>
      <c r="Q30" s="220"/>
      <c r="R30" s="237"/>
      <c r="S30" s="293"/>
    </row>
    <row r="31" spans="2:20" ht="30" customHeight="1" x14ac:dyDescent="0.2">
      <c r="B31" s="222" t="s">
        <v>14</v>
      </c>
      <c r="C31" s="237"/>
      <c r="D31" s="237"/>
      <c r="E31" s="237"/>
      <c r="F31" s="237"/>
      <c r="G31" s="221"/>
      <c r="H31" s="237"/>
      <c r="I31" s="237"/>
      <c r="J31" s="220"/>
      <c r="K31" s="220"/>
      <c r="L31" s="220"/>
      <c r="M31" s="220"/>
      <c r="N31" s="220"/>
      <c r="O31" s="220"/>
      <c r="P31" s="220"/>
      <c r="Q31" s="220"/>
      <c r="R31" s="237"/>
      <c r="S31" s="293"/>
    </row>
  </sheetData>
  <mergeCells count="5">
    <mergeCell ref="F2:I2"/>
    <mergeCell ref="C2:E2"/>
    <mergeCell ref="B1:R1"/>
    <mergeCell ref="J2:M2"/>
    <mergeCell ref="N2:Q2"/>
  </mergeCells>
  <dataValidations count="8">
    <dataValidation allowBlank="1" showInputMessage="1" showErrorMessage="1" prompt="Enter Location 3 for each time interval in column B, in this column under this heading" sqref="H3"/>
    <dataValidation allowBlank="1" showInputMessage="1" showErrorMessage="1" prompt="Enter Location 2 for each time interval in column B, in this column under this heading" sqref="F3:G3"/>
    <dataValidation allowBlank="1" showInputMessage="1" showErrorMessage="1" prompt="Enter Location for each time interval in column B and add Breaks using cell style Break in this column under this heading" sqref="C3:E3"/>
    <dataValidation allowBlank="1" showInputMessage="1" showErrorMessage="1" prompt="Enter Time intervals in this column under this heading. Use heading filters to find specific entries" sqref="B3"/>
    <dataValidation allowBlank="1" showInputMessage="1" showErrorMessage="1" prompt="Enter Dates in cells at right. Time intevals are in the column below" sqref="B2"/>
    <dataValidation allowBlank="1" showInputMessage="1" showErrorMessage="1" prompt="Title of this worksheet is in this cell. Enter sponsoring company name in cell at right" sqref="B1"/>
    <dataValidation allowBlank="1" showInputMessage="1" showErrorMessage="1" prompt="Create a Five-day Event Schedule using this worksheet. Enter sponsoring company name in cell G1, and event details in Schedule table" sqref="A1"/>
    <dataValidation allowBlank="1" showInputMessage="1" showErrorMessage="1" prompt="Enter Location 4 for each time interval in column B, in this column under this heading" sqref="I3:R3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7"/>
  <sheetViews>
    <sheetView topLeftCell="A4" zoomScale="130" zoomScaleNormal="130" workbookViewId="0">
      <selection activeCell="K168" sqref="K168"/>
    </sheetView>
  </sheetViews>
  <sheetFormatPr defaultRowHeight="12.75" x14ac:dyDescent="0.2"/>
  <cols>
    <col min="1" max="1" width="12.7109375" style="89" customWidth="1"/>
    <col min="2" max="2" width="6.7109375" style="89" customWidth="1"/>
    <col min="3" max="3" width="50.7109375" style="89" customWidth="1"/>
    <col min="4" max="4" width="25.7109375" style="89" customWidth="1"/>
    <col min="5" max="5" width="13.7109375" style="89" customWidth="1"/>
    <col min="6" max="6" width="8.7109375" style="161" customWidth="1"/>
    <col min="7" max="7" width="10.7109375" style="109" customWidth="1"/>
    <col min="8" max="8" width="8.7109375" style="161" customWidth="1"/>
    <col min="9" max="9" width="12.7109375" style="89" customWidth="1"/>
  </cols>
  <sheetData>
    <row r="1" spans="1:9" ht="25.15" customHeight="1" x14ac:dyDescent="0.4">
      <c r="A1" s="344" t="str">
        <f>Parameters!B1</f>
        <v>IEEE 802.11 WIRELESS LOCAL AREA NETWORKS SESSION #183</v>
      </c>
      <c r="B1" s="339"/>
      <c r="C1" s="339"/>
      <c r="D1" s="339"/>
      <c r="E1" s="339"/>
      <c r="F1" s="339"/>
      <c r="G1" s="339"/>
      <c r="H1" s="339"/>
      <c r="I1" s="339"/>
    </row>
    <row r="2" spans="1:9" ht="25.15" customHeight="1" x14ac:dyDescent="0.4">
      <c r="A2" s="344" t="str">
        <f>Parameters!B2</f>
        <v>Teleconference</v>
      </c>
      <c r="B2" s="339"/>
      <c r="C2" s="339"/>
      <c r="D2" s="339"/>
      <c r="E2" s="339"/>
      <c r="F2" s="339"/>
      <c r="G2" s="339"/>
      <c r="H2" s="339"/>
      <c r="I2" s="339"/>
    </row>
    <row r="3" spans="1:9" ht="25.15" customHeight="1" x14ac:dyDescent="0.4">
      <c r="A3" s="344" t="str">
        <f>Parameters!B3</f>
        <v>September 14-18, 2020</v>
      </c>
      <c r="B3" s="339"/>
      <c r="C3" s="339"/>
      <c r="D3" s="339"/>
      <c r="E3" s="339"/>
      <c r="F3" s="339"/>
      <c r="G3" s="339"/>
      <c r="H3" s="339"/>
      <c r="I3" s="339"/>
    </row>
    <row r="4" spans="1:9" ht="18" customHeight="1" x14ac:dyDescent="0.25">
      <c r="A4" s="338" t="s">
        <v>301</v>
      </c>
      <c r="B4" s="339"/>
      <c r="C4" s="339"/>
      <c r="D4" s="339"/>
      <c r="E4" s="339"/>
      <c r="F4" s="339"/>
      <c r="G4" s="339"/>
      <c r="H4" s="339"/>
      <c r="I4" s="339"/>
    </row>
    <row r="5" spans="1:9" ht="18" customHeight="1" x14ac:dyDescent="0.25">
      <c r="A5" s="338" t="s">
        <v>82</v>
      </c>
      <c r="B5" s="339"/>
      <c r="C5" s="339"/>
      <c r="D5" s="339"/>
      <c r="E5" s="339"/>
      <c r="F5" s="339"/>
      <c r="G5" s="339"/>
      <c r="H5" s="339"/>
      <c r="I5" s="339"/>
    </row>
    <row r="6" spans="1:9" ht="18" customHeight="1" x14ac:dyDescent="0.25">
      <c r="A6" s="338" t="s">
        <v>302</v>
      </c>
      <c r="B6" s="339"/>
      <c r="C6" s="339"/>
      <c r="D6" s="339"/>
      <c r="E6" s="339"/>
      <c r="F6" s="339"/>
      <c r="G6" s="339"/>
      <c r="H6" s="339"/>
      <c r="I6" s="339"/>
    </row>
    <row r="7" spans="1:9" ht="18" customHeight="1" x14ac:dyDescent="0.25">
      <c r="A7" s="338" t="s">
        <v>83</v>
      </c>
      <c r="B7" s="339"/>
      <c r="C7" s="339"/>
      <c r="D7" s="339"/>
      <c r="E7" s="339"/>
      <c r="F7" s="339"/>
      <c r="G7" s="339"/>
      <c r="H7" s="339"/>
      <c r="I7" s="339"/>
    </row>
    <row r="8" spans="1:9" ht="30" customHeight="1" x14ac:dyDescent="0.4">
      <c r="A8" s="340" t="str">
        <f>"Agenda R" &amp; Parameters!$B$8</f>
        <v>Agenda R2</v>
      </c>
      <c r="B8" s="341"/>
      <c r="C8" s="341"/>
      <c r="D8" s="341"/>
      <c r="E8" s="341"/>
      <c r="F8" s="341"/>
      <c r="G8" s="341"/>
      <c r="H8" s="341"/>
      <c r="I8" s="341"/>
    </row>
    <row r="12" spans="1:9" ht="15.75" x14ac:dyDescent="0.25">
      <c r="A12" s="342" t="s">
        <v>472</v>
      </c>
      <c r="B12" s="343"/>
      <c r="C12" s="343"/>
      <c r="D12" s="343"/>
      <c r="E12" s="343"/>
      <c r="F12" s="343"/>
      <c r="G12" s="343"/>
      <c r="H12" s="343"/>
      <c r="I12" s="343"/>
    </row>
    <row r="13" spans="1:9" s="3" customFormat="1" ht="31.5" x14ac:dyDescent="0.25">
      <c r="A13" s="80" t="s">
        <v>84</v>
      </c>
      <c r="B13" s="80" t="s">
        <v>85</v>
      </c>
      <c r="C13" s="80" t="s">
        <v>19</v>
      </c>
      <c r="D13" s="80" t="s">
        <v>86</v>
      </c>
      <c r="E13" s="80" t="s">
        <v>87</v>
      </c>
      <c r="F13" s="147" t="s">
        <v>88</v>
      </c>
      <c r="G13" s="99" t="s">
        <v>89</v>
      </c>
      <c r="H13" s="147" t="s">
        <v>90</v>
      </c>
      <c r="I13" s="80" t="s">
        <v>91</v>
      </c>
    </row>
    <row r="14" spans="1:9" ht="15.75" x14ac:dyDescent="0.25">
      <c r="A14" s="81" t="s">
        <v>92</v>
      </c>
      <c r="B14" s="90"/>
      <c r="C14" s="90" t="s">
        <v>93</v>
      </c>
      <c r="D14" s="90"/>
      <c r="E14" s="90"/>
      <c r="F14" s="148"/>
      <c r="G14" s="100"/>
      <c r="H14" s="148"/>
      <c r="I14" s="110"/>
    </row>
    <row r="15" spans="1:9" ht="15" x14ac:dyDescent="0.2">
      <c r="A15" s="82" t="s">
        <v>94</v>
      </c>
      <c r="B15" s="91" t="s">
        <v>95</v>
      </c>
      <c r="C15" s="91" t="s">
        <v>96</v>
      </c>
      <c r="D15" s="91"/>
      <c r="E15" s="91" t="s">
        <v>114</v>
      </c>
      <c r="F15" s="149">
        <v>0.375</v>
      </c>
      <c r="G15" s="101">
        <v>1</v>
      </c>
      <c r="H15" s="149">
        <f t="shared" ref="H15:H20" si="0">F15+TIME(0,G15,0)</f>
        <v>0.37569444444444444</v>
      </c>
      <c r="I15" s="111"/>
    </row>
    <row r="16" spans="1:9" ht="30" x14ac:dyDescent="0.2">
      <c r="A16" s="82" t="s">
        <v>97</v>
      </c>
      <c r="B16" s="91" t="s">
        <v>95</v>
      </c>
      <c r="C16" s="91" t="s">
        <v>434</v>
      </c>
      <c r="D16" s="91"/>
      <c r="E16" s="91" t="s">
        <v>98</v>
      </c>
      <c r="F16" s="149">
        <f>H15</f>
        <v>0.37569444444444444</v>
      </c>
      <c r="G16" s="101">
        <v>1</v>
      </c>
      <c r="H16" s="149">
        <f t="shared" si="0"/>
        <v>0.37638888888888888</v>
      </c>
      <c r="I16" s="111"/>
    </row>
    <row r="17" spans="1:9" ht="15" x14ac:dyDescent="0.2">
      <c r="A17" s="82" t="s">
        <v>99</v>
      </c>
      <c r="B17" s="91" t="s">
        <v>95</v>
      </c>
      <c r="C17" s="91" t="s">
        <v>311</v>
      </c>
      <c r="D17" s="180" t="s">
        <v>286</v>
      </c>
      <c r="E17" s="91" t="s">
        <v>114</v>
      </c>
      <c r="F17" s="149">
        <f>H16</f>
        <v>0.37638888888888888</v>
      </c>
      <c r="G17" s="101">
        <v>2</v>
      </c>
      <c r="H17" s="149">
        <f t="shared" si="0"/>
        <v>0.37777777777777777</v>
      </c>
      <c r="I17" s="111"/>
    </row>
    <row r="18" spans="1:9" ht="30" x14ac:dyDescent="0.2">
      <c r="A18" s="82" t="s">
        <v>100</v>
      </c>
      <c r="B18" s="91" t="s">
        <v>101</v>
      </c>
      <c r="C18" s="91" t="s">
        <v>245</v>
      </c>
      <c r="D18" s="180" t="s">
        <v>53</v>
      </c>
      <c r="E18" s="91" t="s">
        <v>114</v>
      </c>
      <c r="F18" s="149">
        <f>H17</f>
        <v>0.37777777777777777</v>
      </c>
      <c r="G18" s="101">
        <v>2</v>
      </c>
      <c r="H18" s="149">
        <f t="shared" si="0"/>
        <v>0.37916666666666665</v>
      </c>
      <c r="I18" s="111"/>
    </row>
    <row r="19" spans="1:9" ht="15" x14ac:dyDescent="0.2">
      <c r="A19" s="82" t="s">
        <v>102</v>
      </c>
      <c r="B19" s="91" t="s">
        <v>101</v>
      </c>
      <c r="C19" s="91" t="s">
        <v>103</v>
      </c>
      <c r="D19" s="180" t="s">
        <v>287</v>
      </c>
      <c r="E19" s="91" t="s">
        <v>104</v>
      </c>
      <c r="F19" s="149">
        <f>H18</f>
        <v>0.37916666666666665</v>
      </c>
      <c r="G19" s="101">
        <v>1</v>
      </c>
      <c r="H19" s="149">
        <f t="shared" si="0"/>
        <v>0.37986111111111109</v>
      </c>
      <c r="I19" s="111"/>
    </row>
    <row r="20" spans="1:9" ht="15" x14ac:dyDescent="0.2">
      <c r="A20" s="83" t="s">
        <v>105</v>
      </c>
      <c r="B20" s="92" t="s">
        <v>95</v>
      </c>
      <c r="C20" s="92" t="s">
        <v>106</v>
      </c>
      <c r="D20" s="92"/>
      <c r="E20" s="92" t="s">
        <v>114</v>
      </c>
      <c r="F20" s="150">
        <f>H19</f>
        <v>0.37986111111111109</v>
      </c>
      <c r="G20" s="102">
        <v>2</v>
      </c>
      <c r="H20" s="150">
        <f t="shared" si="0"/>
        <v>0.38124999999999998</v>
      </c>
      <c r="I20" s="112"/>
    </row>
    <row r="21" spans="1:9" ht="14.25" x14ac:dyDescent="0.2">
      <c r="D21" s="175"/>
    </row>
    <row r="22" spans="1:9" ht="15.75" x14ac:dyDescent="0.25">
      <c r="A22" s="81" t="s">
        <v>107</v>
      </c>
      <c r="B22" s="90"/>
      <c r="C22" s="90" t="s">
        <v>108</v>
      </c>
      <c r="D22" s="176"/>
      <c r="E22" s="90"/>
      <c r="F22" s="148"/>
      <c r="G22" s="100"/>
      <c r="H22" s="148"/>
      <c r="I22" s="110"/>
    </row>
    <row r="23" spans="1:9" ht="15.75" x14ac:dyDescent="0.25">
      <c r="A23" s="84" t="s">
        <v>109</v>
      </c>
      <c r="B23" s="93" t="s">
        <v>95</v>
      </c>
      <c r="C23" s="93" t="s">
        <v>110</v>
      </c>
      <c r="D23" s="95"/>
      <c r="E23" s="95"/>
      <c r="F23" s="153"/>
      <c r="G23" s="105"/>
      <c r="H23" s="153"/>
      <c r="I23" s="115"/>
    </row>
    <row r="24" spans="1:9" ht="28.5" x14ac:dyDescent="0.2">
      <c r="A24" s="85" t="s">
        <v>111</v>
      </c>
      <c r="B24" s="94" t="s">
        <v>95</v>
      </c>
      <c r="C24" s="94" t="s">
        <v>112</v>
      </c>
      <c r="D24" s="98" t="s">
        <v>113</v>
      </c>
      <c r="E24" s="94" t="s">
        <v>158</v>
      </c>
      <c r="F24" s="152">
        <f>H20</f>
        <v>0.38124999999999998</v>
      </c>
      <c r="G24" s="104">
        <v>2</v>
      </c>
      <c r="H24" s="152">
        <f>F24+TIME(0,G24,0)</f>
        <v>0.38263888888888886</v>
      </c>
      <c r="I24" s="114"/>
    </row>
    <row r="25" spans="1:9" ht="18" customHeight="1" x14ac:dyDescent="0.25">
      <c r="A25" s="85" t="s">
        <v>115</v>
      </c>
      <c r="B25" s="94" t="s">
        <v>95</v>
      </c>
      <c r="C25" s="94" t="s">
        <v>358</v>
      </c>
      <c r="D25" s="180" t="s">
        <v>315</v>
      </c>
      <c r="E25" s="94" t="s">
        <v>158</v>
      </c>
      <c r="F25" s="152">
        <f>H24</f>
        <v>0.38263888888888886</v>
      </c>
      <c r="G25" s="104">
        <v>2</v>
      </c>
      <c r="H25" s="152">
        <f>F25+TIME(0,G25,0)</f>
        <v>0.38402777777777775</v>
      </c>
      <c r="I25" s="115"/>
    </row>
    <row r="26" spans="1:9" ht="18.399999999999999" customHeight="1" x14ac:dyDescent="0.2">
      <c r="A26" s="85" t="s">
        <v>359</v>
      </c>
      <c r="B26" s="94" t="s">
        <v>95</v>
      </c>
      <c r="C26" s="94" t="s">
        <v>360</v>
      </c>
      <c r="D26" s="180" t="s">
        <v>315</v>
      </c>
      <c r="E26" s="94" t="s">
        <v>158</v>
      </c>
      <c r="F26" s="152">
        <f>H25</f>
        <v>0.38402777777777775</v>
      </c>
      <c r="G26" s="104">
        <v>2</v>
      </c>
      <c r="H26" s="152">
        <f t="shared" ref="H26:H36" si="1">F26+TIME(0,G26,0)</f>
        <v>0.38541666666666663</v>
      </c>
      <c r="I26" s="114"/>
    </row>
    <row r="27" spans="1:9" ht="18.95" customHeight="1" x14ac:dyDescent="0.2">
      <c r="A27" s="85" t="s">
        <v>361</v>
      </c>
      <c r="B27" s="94" t="s">
        <v>95</v>
      </c>
      <c r="C27" s="94" t="s">
        <v>362</v>
      </c>
      <c r="D27" s="180" t="s">
        <v>315</v>
      </c>
      <c r="E27" s="94" t="s">
        <v>158</v>
      </c>
      <c r="F27" s="152">
        <f t="shared" ref="F27:F36" si="2">H26</f>
        <v>0.38541666666666663</v>
      </c>
      <c r="G27" s="104">
        <v>1</v>
      </c>
      <c r="H27" s="152">
        <f t="shared" si="1"/>
        <v>0.38611111111111107</v>
      </c>
      <c r="I27" s="114"/>
    </row>
    <row r="28" spans="1:9" ht="14.25" x14ac:dyDescent="0.2">
      <c r="A28" s="85" t="s">
        <v>363</v>
      </c>
      <c r="B28" s="94" t="s">
        <v>95</v>
      </c>
      <c r="C28" s="94" t="s">
        <v>364</v>
      </c>
      <c r="D28" s="301" t="s">
        <v>365</v>
      </c>
      <c r="E28" s="94" t="s">
        <v>158</v>
      </c>
      <c r="F28" s="152">
        <f t="shared" si="2"/>
        <v>0.38611111111111107</v>
      </c>
      <c r="G28" s="104">
        <v>2</v>
      </c>
      <c r="H28" s="152">
        <f t="shared" si="1"/>
        <v>0.38749999999999996</v>
      </c>
      <c r="I28" s="114"/>
    </row>
    <row r="29" spans="1:9" ht="18.399999999999999" customHeight="1" x14ac:dyDescent="0.2">
      <c r="A29" s="85" t="s">
        <v>366</v>
      </c>
      <c r="B29" s="94" t="s">
        <v>95</v>
      </c>
      <c r="C29" s="94" t="s">
        <v>367</v>
      </c>
      <c r="D29" s="180" t="s">
        <v>315</v>
      </c>
      <c r="E29" s="94" t="s">
        <v>158</v>
      </c>
      <c r="F29" s="152">
        <f t="shared" si="2"/>
        <v>0.38749999999999996</v>
      </c>
      <c r="G29" s="104">
        <v>1</v>
      </c>
      <c r="H29" s="152">
        <f t="shared" si="1"/>
        <v>0.3881944444444444</v>
      </c>
      <c r="I29" s="114"/>
    </row>
    <row r="30" spans="1:9" ht="18" customHeight="1" x14ac:dyDescent="0.2">
      <c r="A30" s="85" t="s">
        <v>368</v>
      </c>
      <c r="B30" s="94" t="s">
        <v>95</v>
      </c>
      <c r="C30" s="94" t="s">
        <v>369</v>
      </c>
      <c r="D30" s="180" t="s">
        <v>315</v>
      </c>
      <c r="E30" s="94" t="s">
        <v>158</v>
      </c>
      <c r="F30" s="152">
        <f t="shared" si="2"/>
        <v>0.3881944444444444</v>
      </c>
      <c r="G30" s="104">
        <v>1</v>
      </c>
      <c r="H30" s="152">
        <f t="shared" si="1"/>
        <v>0.38888888888888884</v>
      </c>
      <c r="I30" s="114"/>
    </row>
    <row r="31" spans="1:9" ht="15.4" customHeight="1" x14ac:dyDescent="0.2">
      <c r="A31" s="85" t="s">
        <v>370</v>
      </c>
      <c r="B31" s="94" t="s">
        <v>95</v>
      </c>
      <c r="C31" s="94" t="s">
        <v>371</v>
      </c>
      <c r="D31" s="180" t="s">
        <v>315</v>
      </c>
      <c r="E31" s="94" t="s">
        <v>158</v>
      </c>
      <c r="F31" s="152">
        <f t="shared" si="2"/>
        <v>0.38888888888888884</v>
      </c>
      <c r="G31" s="104">
        <v>1</v>
      </c>
      <c r="H31" s="152">
        <f t="shared" si="1"/>
        <v>0.38958333333333328</v>
      </c>
      <c r="I31" s="114"/>
    </row>
    <row r="32" spans="1:9" ht="16.7" customHeight="1" x14ac:dyDescent="0.2">
      <c r="A32" s="85" t="s">
        <v>372</v>
      </c>
      <c r="B32" s="94" t="s">
        <v>95</v>
      </c>
      <c r="C32" s="94" t="s">
        <v>373</v>
      </c>
      <c r="D32" s="180" t="s">
        <v>315</v>
      </c>
      <c r="E32" s="94" t="s">
        <v>158</v>
      </c>
      <c r="F32" s="152">
        <f t="shared" si="2"/>
        <v>0.38958333333333328</v>
      </c>
      <c r="G32" s="104">
        <v>2</v>
      </c>
      <c r="H32" s="152">
        <f t="shared" si="1"/>
        <v>0.39097222222222217</v>
      </c>
      <c r="I32" s="114"/>
    </row>
    <row r="33" spans="1:9" ht="15.4" customHeight="1" x14ac:dyDescent="0.2">
      <c r="A33" s="85" t="s">
        <v>374</v>
      </c>
      <c r="B33" s="94" t="s">
        <v>95</v>
      </c>
      <c r="C33" s="94" t="s">
        <v>375</v>
      </c>
      <c r="D33" s="180" t="s">
        <v>315</v>
      </c>
      <c r="E33" s="94" t="s">
        <v>158</v>
      </c>
      <c r="F33" s="152">
        <f t="shared" si="2"/>
        <v>0.39097222222222217</v>
      </c>
      <c r="G33" s="104">
        <v>1</v>
      </c>
      <c r="H33" s="152">
        <f t="shared" si="1"/>
        <v>0.39166666666666661</v>
      </c>
      <c r="I33" s="114"/>
    </row>
    <row r="34" spans="1:9" ht="16.350000000000001" customHeight="1" x14ac:dyDescent="0.2">
      <c r="A34" s="85" t="s">
        <v>376</v>
      </c>
      <c r="B34" s="94" t="s">
        <v>95</v>
      </c>
      <c r="C34" s="94" t="s">
        <v>377</v>
      </c>
      <c r="D34" s="180" t="s">
        <v>315</v>
      </c>
      <c r="E34" s="167" t="s">
        <v>158</v>
      </c>
      <c r="F34" s="168">
        <f t="shared" si="2"/>
        <v>0.39166666666666661</v>
      </c>
      <c r="G34" s="169">
        <v>1</v>
      </c>
      <c r="H34" s="168">
        <f t="shared" si="1"/>
        <v>0.39236111111111105</v>
      </c>
      <c r="I34" s="170"/>
    </row>
    <row r="35" spans="1:9" ht="15.4" customHeight="1" x14ac:dyDescent="0.2">
      <c r="A35" s="85" t="s">
        <v>378</v>
      </c>
      <c r="B35" s="94" t="s">
        <v>95</v>
      </c>
      <c r="C35" s="94" t="s">
        <v>379</v>
      </c>
      <c r="D35" s="180" t="s">
        <v>315</v>
      </c>
      <c r="E35" s="167" t="s">
        <v>158</v>
      </c>
      <c r="F35" s="168">
        <f t="shared" si="2"/>
        <v>0.39236111111111105</v>
      </c>
      <c r="G35" s="169">
        <v>1</v>
      </c>
      <c r="H35" s="168">
        <f t="shared" si="1"/>
        <v>0.39305555555555549</v>
      </c>
      <c r="I35" s="170"/>
    </row>
    <row r="36" spans="1:9" ht="15.95" customHeight="1" x14ac:dyDescent="0.2">
      <c r="A36" s="85" t="s">
        <v>380</v>
      </c>
      <c r="B36" s="94" t="s">
        <v>95</v>
      </c>
      <c r="C36" s="94"/>
      <c r="D36" s="98"/>
      <c r="E36" s="94"/>
      <c r="F36" s="152">
        <f t="shared" si="2"/>
        <v>0.39305555555555549</v>
      </c>
      <c r="G36" s="104">
        <v>0</v>
      </c>
      <c r="H36" s="152">
        <f t="shared" si="1"/>
        <v>0.39305555555555549</v>
      </c>
      <c r="I36" s="114"/>
    </row>
    <row r="37" spans="1:9" ht="15.75" x14ac:dyDescent="0.25">
      <c r="A37" s="84" t="s">
        <v>381</v>
      </c>
      <c r="B37" s="93"/>
      <c r="C37" s="95" t="s">
        <v>118</v>
      </c>
      <c r="D37" s="95"/>
      <c r="E37" s="93"/>
      <c r="F37" s="151"/>
      <c r="G37" s="103"/>
      <c r="H37" s="151"/>
      <c r="I37" s="113"/>
    </row>
    <row r="38" spans="1:9" ht="28.5" x14ac:dyDescent="0.2">
      <c r="A38" s="85" t="s">
        <v>382</v>
      </c>
      <c r="B38" s="94" t="s">
        <v>95</v>
      </c>
      <c r="C38" s="94" t="s">
        <v>119</v>
      </c>
      <c r="D38" s="180" t="s">
        <v>286</v>
      </c>
      <c r="E38" s="94" t="s">
        <v>114</v>
      </c>
      <c r="F38" s="152">
        <f>H36</f>
        <v>0.39305555555555549</v>
      </c>
      <c r="G38" s="104">
        <v>2</v>
      </c>
      <c r="H38" s="152">
        <f>F38+TIME(0,G38,0)</f>
        <v>0.39444444444444438</v>
      </c>
      <c r="I38" s="114"/>
    </row>
    <row r="39" spans="1:9" ht="30" x14ac:dyDescent="0.25">
      <c r="A39" s="84" t="s">
        <v>383</v>
      </c>
      <c r="B39" s="91" t="s">
        <v>95</v>
      </c>
      <c r="C39" s="95" t="s">
        <v>141</v>
      </c>
      <c r="D39" s="180" t="s">
        <v>286</v>
      </c>
      <c r="E39" s="91" t="s">
        <v>114</v>
      </c>
      <c r="F39" s="149">
        <f>H38</f>
        <v>0.39444444444444438</v>
      </c>
      <c r="G39" s="101">
        <v>1</v>
      </c>
      <c r="H39" s="149">
        <f>F39+TIME(0,G39,0)</f>
        <v>0.39513888888888882</v>
      </c>
      <c r="I39" s="111"/>
    </row>
    <row r="40" spans="1:9" ht="15" x14ac:dyDescent="0.2">
      <c r="A40" s="121"/>
      <c r="B40" s="126"/>
      <c r="C40" s="126"/>
      <c r="D40" s="123"/>
      <c r="E40" s="126"/>
      <c r="F40" s="155">
        <f>H39</f>
        <v>0.39513888888888882</v>
      </c>
      <c r="G40" s="132">
        <v>0</v>
      </c>
      <c r="H40" s="155">
        <f>F40+TIME(0,G40,0)</f>
        <v>0.39513888888888882</v>
      </c>
      <c r="I40" s="137"/>
    </row>
    <row r="41" spans="1:9" ht="14.25" x14ac:dyDescent="0.2">
      <c r="D41" s="175"/>
    </row>
    <row r="42" spans="1:9" ht="15.75" x14ac:dyDescent="0.25">
      <c r="A42" s="81" t="s">
        <v>122</v>
      </c>
      <c r="B42" s="90"/>
      <c r="C42" s="90" t="s">
        <v>123</v>
      </c>
      <c r="D42" s="176"/>
      <c r="E42" s="90"/>
      <c r="F42" s="148"/>
      <c r="G42" s="100"/>
      <c r="H42" s="148"/>
      <c r="I42" s="110"/>
    </row>
    <row r="43" spans="1:9" ht="15" x14ac:dyDescent="0.2">
      <c r="A43" s="82" t="s">
        <v>124</v>
      </c>
      <c r="B43" s="91" t="s">
        <v>95</v>
      </c>
      <c r="C43" s="91" t="s">
        <v>125</v>
      </c>
      <c r="D43" s="180" t="s">
        <v>286</v>
      </c>
      <c r="E43" s="91" t="s">
        <v>114</v>
      </c>
      <c r="F43" s="149">
        <f>H40</f>
        <v>0.39513888888888882</v>
      </c>
      <c r="G43" s="101">
        <v>1</v>
      </c>
      <c r="H43" s="149">
        <f t="shared" ref="H43:H51" si="3">F43+TIME(0,G43,0)</f>
        <v>0.39583333333333326</v>
      </c>
      <c r="I43" s="111"/>
    </row>
    <row r="44" spans="1:9" ht="30" x14ac:dyDescent="0.2">
      <c r="A44" s="82" t="s">
        <v>126</v>
      </c>
      <c r="B44" s="91" t="s">
        <v>95</v>
      </c>
      <c r="C44" s="91" t="s">
        <v>310</v>
      </c>
      <c r="D44" s="180" t="s">
        <v>286</v>
      </c>
      <c r="E44" s="91" t="s">
        <v>114</v>
      </c>
      <c r="F44" s="149">
        <f t="shared" ref="F44:F51" si="4">H43</f>
        <v>0.39583333333333326</v>
      </c>
      <c r="G44" s="101">
        <v>1</v>
      </c>
      <c r="H44" s="149">
        <f t="shared" si="3"/>
        <v>0.3965277777777777</v>
      </c>
      <c r="I44" s="111"/>
    </row>
    <row r="45" spans="1:9" ht="15" x14ac:dyDescent="0.2">
      <c r="A45" s="82" t="s">
        <v>127</v>
      </c>
      <c r="B45" s="91" t="s">
        <v>95</v>
      </c>
      <c r="C45" s="91" t="s">
        <v>128</v>
      </c>
      <c r="D45" s="180" t="s">
        <v>288</v>
      </c>
      <c r="E45" s="91" t="s">
        <v>129</v>
      </c>
      <c r="F45" s="149">
        <f t="shared" si="4"/>
        <v>0.3965277777777777</v>
      </c>
      <c r="G45" s="101">
        <v>3</v>
      </c>
      <c r="H45" s="149">
        <f t="shared" si="3"/>
        <v>0.39861111111111103</v>
      </c>
      <c r="I45" s="111"/>
    </row>
    <row r="46" spans="1:9" ht="15" x14ac:dyDescent="0.2">
      <c r="A46" s="82" t="s">
        <v>130</v>
      </c>
      <c r="B46" s="91" t="s">
        <v>95</v>
      </c>
      <c r="C46" s="91" t="s">
        <v>131</v>
      </c>
      <c r="D46" s="180" t="s">
        <v>288</v>
      </c>
      <c r="E46" s="91" t="s">
        <v>129</v>
      </c>
      <c r="F46" s="149">
        <f t="shared" si="4"/>
        <v>0.39861111111111103</v>
      </c>
      <c r="G46" s="101">
        <v>0</v>
      </c>
      <c r="H46" s="149">
        <f t="shared" si="3"/>
        <v>0.39861111111111103</v>
      </c>
      <c r="I46" s="111"/>
    </row>
    <row r="47" spans="1:9" ht="15" x14ac:dyDescent="0.2">
      <c r="A47" s="82" t="s">
        <v>132</v>
      </c>
      <c r="B47" s="91" t="s">
        <v>95</v>
      </c>
      <c r="C47" s="91" t="s">
        <v>135</v>
      </c>
      <c r="D47" s="180" t="s">
        <v>288</v>
      </c>
      <c r="E47" s="91" t="s">
        <v>129</v>
      </c>
      <c r="F47" s="149">
        <f t="shared" si="4"/>
        <v>0.39861111111111103</v>
      </c>
      <c r="G47" s="101">
        <v>0</v>
      </c>
      <c r="H47" s="149">
        <f t="shared" si="3"/>
        <v>0.39861111111111103</v>
      </c>
      <c r="I47" s="111"/>
    </row>
    <row r="48" spans="1:9" ht="15" x14ac:dyDescent="0.2">
      <c r="A48" s="82" t="s">
        <v>134</v>
      </c>
      <c r="B48" s="91" t="s">
        <v>95</v>
      </c>
      <c r="C48" s="91" t="s">
        <v>137</v>
      </c>
      <c r="D48" s="180" t="s">
        <v>288</v>
      </c>
      <c r="E48" s="91" t="s">
        <v>129</v>
      </c>
      <c r="F48" s="149">
        <f t="shared" si="4"/>
        <v>0.39861111111111103</v>
      </c>
      <c r="G48" s="101">
        <v>3</v>
      </c>
      <c r="H48" s="149">
        <f t="shared" si="3"/>
        <v>0.40069444444444435</v>
      </c>
      <c r="I48" s="111"/>
    </row>
    <row r="49" spans="1:9" ht="15" x14ac:dyDescent="0.2">
      <c r="A49" s="82" t="s">
        <v>136</v>
      </c>
      <c r="B49" s="91" t="s">
        <v>95</v>
      </c>
      <c r="C49" s="91" t="s">
        <v>321</v>
      </c>
      <c r="D49" s="180" t="s">
        <v>288</v>
      </c>
      <c r="E49" s="91" t="s">
        <v>129</v>
      </c>
      <c r="F49" s="149">
        <f t="shared" si="4"/>
        <v>0.40069444444444435</v>
      </c>
      <c r="G49" s="101">
        <v>0</v>
      </c>
      <c r="H49" s="149">
        <f t="shared" si="3"/>
        <v>0.40069444444444435</v>
      </c>
      <c r="I49" s="111"/>
    </row>
    <row r="50" spans="1:9" ht="15" x14ac:dyDescent="0.2">
      <c r="A50" s="82" t="s">
        <v>138</v>
      </c>
      <c r="B50" s="91" t="s">
        <v>95</v>
      </c>
      <c r="C50" s="91" t="s">
        <v>140</v>
      </c>
      <c r="D50" s="180" t="s">
        <v>288</v>
      </c>
      <c r="E50" s="91" t="s">
        <v>129</v>
      </c>
      <c r="F50" s="149">
        <f t="shared" si="4"/>
        <v>0.40069444444444435</v>
      </c>
      <c r="G50" s="101">
        <v>0</v>
      </c>
      <c r="H50" s="149">
        <f t="shared" si="3"/>
        <v>0.40069444444444435</v>
      </c>
      <c r="I50" s="111"/>
    </row>
    <row r="51" spans="1:9" ht="15" x14ac:dyDescent="0.2">
      <c r="A51" s="83" t="s">
        <v>139</v>
      </c>
      <c r="B51" s="92" t="s">
        <v>95</v>
      </c>
      <c r="C51" s="92" t="s">
        <v>322</v>
      </c>
      <c r="D51" s="180" t="s">
        <v>288</v>
      </c>
      <c r="E51" s="92" t="s">
        <v>129</v>
      </c>
      <c r="F51" s="150">
        <f t="shared" si="4"/>
        <v>0.40069444444444435</v>
      </c>
      <c r="G51" s="102">
        <v>3</v>
      </c>
      <c r="H51" s="150">
        <f t="shared" si="3"/>
        <v>0.40277777777777768</v>
      </c>
      <c r="I51" s="112"/>
    </row>
    <row r="52" spans="1:9" ht="15" x14ac:dyDescent="0.2">
      <c r="D52" s="194"/>
    </row>
    <row r="53" spans="1:9" ht="15.75" x14ac:dyDescent="0.25">
      <c r="A53" s="81" t="s">
        <v>142</v>
      </c>
      <c r="B53" s="90"/>
      <c r="C53" s="90" t="s">
        <v>143</v>
      </c>
      <c r="D53" s="176"/>
      <c r="E53" s="90"/>
      <c r="F53" s="148"/>
      <c r="G53" s="100"/>
      <c r="H53" s="148"/>
      <c r="I53" s="110"/>
    </row>
    <row r="54" spans="1:9" ht="15.75" x14ac:dyDescent="0.25">
      <c r="A54" s="84" t="s">
        <v>144</v>
      </c>
      <c r="B54" s="93"/>
      <c r="C54" s="93" t="s">
        <v>145</v>
      </c>
      <c r="D54" s="95"/>
      <c r="E54" s="93"/>
      <c r="F54" s="151"/>
      <c r="G54" s="103"/>
      <c r="H54" s="151"/>
      <c r="I54" s="113"/>
    </row>
    <row r="55" spans="1:9" ht="14.25" x14ac:dyDescent="0.2">
      <c r="A55" s="85" t="s">
        <v>146</v>
      </c>
      <c r="B55" s="94" t="s">
        <v>95</v>
      </c>
      <c r="C55" s="94" t="s">
        <v>147</v>
      </c>
      <c r="D55" s="180" t="s">
        <v>286</v>
      </c>
      <c r="E55" s="94" t="s">
        <v>114</v>
      </c>
      <c r="F55" s="152">
        <f>H51</f>
        <v>0.40277777777777768</v>
      </c>
      <c r="G55" s="104">
        <v>1</v>
      </c>
      <c r="H55" s="152">
        <f t="shared" ref="H55:H64" si="5">F55+TIME(0,G55,0)</f>
        <v>0.40347222222222212</v>
      </c>
      <c r="I55" s="116"/>
    </row>
    <row r="56" spans="1:9" ht="14.25" x14ac:dyDescent="0.2">
      <c r="A56" s="85" t="s">
        <v>148</v>
      </c>
      <c r="B56" s="94" t="s">
        <v>95</v>
      </c>
      <c r="C56" s="94" t="s">
        <v>435</v>
      </c>
      <c r="D56" s="180" t="s">
        <v>286</v>
      </c>
      <c r="E56" s="94" t="s">
        <v>114</v>
      </c>
      <c r="F56" s="152">
        <f t="shared" ref="F56:F64" si="6">H55</f>
        <v>0.40347222222222212</v>
      </c>
      <c r="G56" s="104">
        <v>2</v>
      </c>
      <c r="H56" s="152">
        <f t="shared" si="5"/>
        <v>0.40486111111111101</v>
      </c>
      <c r="I56" s="116"/>
    </row>
    <row r="57" spans="1:9" ht="14.25" x14ac:dyDescent="0.2">
      <c r="A57" s="85" t="s">
        <v>149</v>
      </c>
      <c r="B57" s="94" t="s">
        <v>95</v>
      </c>
      <c r="C57" s="94" t="s">
        <v>307</v>
      </c>
      <c r="D57" s="180" t="s">
        <v>286</v>
      </c>
      <c r="E57" s="94" t="s">
        <v>114</v>
      </c>
      <c r="F57" s="152">
        <f t="shared" si="6"/>
        <v>0.40486111111111101</v>
      </c>
      <c r="G57" s="104">
        <v>1</v>
      </c>
      <c r="H57" s="152">
        <f t="shared" si="5"/>
        <v>0.40555555555555545</v>
      </c>
      <c r="I57" s="116"/>
    </row>
    <row r="58" spans="1:9" ht="14.25" x14ac:dyDescent="0.2">
      <c r="A58" s="85" t="s">
        <v>150</v>
      </c>
      <c r="B58" s="94" t="s">
        <v>95</v>
      </c>
      <c r="C58" s="94" t="s">
        <v>151</v>
      </c>
      <c r="D58" s="180" t="s">
        <v>286</v>
      </c>
      <c r="E58" s="94" t="s">
        <v>114</v>
      </c>
      <c r="F58" s="152">
        <f t="shared" si="6"/>
        <v>0.40555555555555545</v>
      </c>
      <c r="G58" s="104">
        <v>1</v>
      </c>
      <c r="H58" s="152">
        <f t="shared" si="5"/>
        <v>0.40624999999999989</v>
      </c>
      <c r="I58" s="116"/>
    </row>
    <row r="59" spans="1:9" ht="14.25" x14ac:dyDescent="0.2">
      <c r="A59" s="85" t="s">
        <v>152</v>
      </c>
      <c r="B59" s="94" t="s">
        <v>95</v>
      </c>
      <c r="C59" s="94" t="s">
        <v>153</v>
      </c>
      <c r="D59" s="180" t="s">
        <v>286</v>
      </c>
      <c r="E59" s="94" t="s">
        <v>114</v>
      </c>
      <c r="F59" s="152">
        <f t="shared" si="6"/>
        <v>0.40624999999999989</v>
      </c>
      <c r="G59" s="104">
        <v>2</v>
      </c>
      <c r="H59" s="152">
        <f t="shared" si="5"/>
        <v>0.40763888888888877</v>
      </c>
      <c r="I59" s="116"/>
    </row>
    <row r="60" spans="1:9" ht="14.25" x14ac:dyDescent="0.2">
      <c r="A60" s="85" t="s">
        <v>154</v>
      </c>
      <c r="B60" s="94" t="s">
        <v>95</v>
      </c>
      <c r="C60" s="94" t="s">
        <v>155</v>
      </c>
      <c r="D60" s="180" t="s">
        <v>286</v>
      </c>
      <c r="E60" s="94" t="s">
        <v>158</v>
      </c>
      <c r="F60" s="152">
        <f t="shared" si="6"/>
        <v>0.40763888888888877</v>
      </c>
      <c r="G60" s="104">
        <v>1</v>
      </c>
      <c r="H60" s="152">
        <f t="shared" si="5"/>
        <v>0.40833333333333321</v>
      </c>
      <c r="I60" s="116"/>
    </row>
    <row r="61" spans="1:9" ht="14.25" x14ac:dyDescent="0.2">
      <c r="A61" s="85" t="s">
        <v>156</v>
      </c>
      <c r="B61" s="94" t="s">
        <v>95</v>
      </c>
      <c r="C61" s="94" t="s">
        <v>160</v>
      </c>
      <c r="D61" s="94"/>
      <c r="E61" s="94" t="s">
        <v>104</v>
      </c>
      <c r="F61" s="152">
        <f t="shared" si="6"/>
        <v>0.40833333333333321</v>
      </c>
      <c r="G61" s="104">
        <v>1</v>
      </c>
      <c r="H61" s="152">
        <f t="shared" si="5"/>
        <v>0.40902777777777766</v>
      </c>
      <c r="I61" s="116"/>
    </row>
    <row r="62" spans="1:9" ht="14.25" x14ac:dyDescent="0.2">
      <c r="A62" s="85" t="s">
        <v>159</v>
      </c>
      <c r="B62" s="94" t="s">
        <v>95</v>
      </c>
      <c r="C62" s="94" t="s">
        <v>162</v>
      </c>
      <c r="D62" s="180" t="s">
        <v>289</v>
      </c>
      <c r="E62" s="94" t="s">
        <v>396</v>
      </c>
      <c r="F62" s="152">
        <f t="shared" si="6"/>
        <v>0.40902777777777766</v>
      </c>
      <c r="G62" s="104">
        <v>3</v>
      </c>
      <c r="H62" s="152">
        <f t="shared" si="5"/>
        <v>0.41111111111111098</v>
      </c>
      <c r="I62" s="116"/>
    </row>
    <row r="63" spans="1:9" ht="14.25" x14ac:dyDescent="0.2">
      <c r="A63" s="85" t="s">
        <v>161</v>
      </c>
      <c r="B63" s="94" t="s">
        <v>95</v>
      </c>
      <c r="C63" s="94" t="s">
        <v>157</v>
      </c>
      <c r="D63" s="180" t="s">
        <v>289</v>
      </c>
      <c r="E63" s="94" t="s">
        <v>158</v>
      </c>
      <c r="F63" s="152">
        <f t="shared" si="6"/>
        <v>0.41111111111111098</v>
      </c>
      <c r="G63" s="104">
        <v>2</v>
      </c>
      <c r="H63" s="152">
        <f t="shared" si="5"/>
        <v>0.41249999999999987</v>
      </c>
      <c r="I63" s="116"/>
    </row>
    <row r="64" spans="1:9" ht="14.25" x14ac:dyDescent="0.2">
      <c r="A64" s="118" t="s">
        <v>163</v>
      </c>
      <c r="B64" s="123"/>
      <c r="C64" s="123"/>
      <c r="D64" s="125"/>
      <c r="E64" s="123"/>
      <c r="F64" s="154">
        <f t="shared" si="6"/>
        <v>0.41249999999999987</v>
      </c>
      <c r="G64" s="129">
        <v>0</v>
      </c>
      <c r="H64" s="154">
        <f t="shared" si="5"/>
        <v>0.41249999999999987</v>
      </c>
      <c r="I64" s="134"/>
    </row>
    <row r="65" spans="1:9" ht="15.75" x14ac:dyDescent="0.25">
      <c r="A65" s="84" t="s">
        <v>164</v>
      </c>
      <c r="B65" s="93"/>
      <c r="C65" s="93" t="s">
        <v>165</v>
      </c>
      <c r="D65" s="95"/>
      <c r="E65" s="93"/>
      <c r="F65" s="151"/>
      <c r="G65" s="103"/>
      <c r="H65" s="151"/>
      <c r="I65" s="113"/>
    </row>
    <row r="66" spans="1:9" ht="14.25" x14ac:dyDescent="0.2">
      <c r="A66" s="85" t="s">
        <v>166</v>
      </c>
      <c r="B66" s="94" t="s">
        <v>95</v>
      </c>
      <c r="C66" s="94" t="s">
        <v>258</v>
      </c>
      <c r="D66" s="180" t="s">
        <v>289</v>
      </c>
      <c r="E66" s="94" t="s">
        <v>323</v>
      </c>
      <c r="F66" s="152">
        <f>H64</f>
        <v>0.41249999999999987</v>
      </c>
      <c r="G66" s="104">
        <v>3</v>
      </c>
      <c r="H66" s="152">
        <f t="shared" ref="H66:H71" si="7">F66+TIME(0,G66,0)</f>
        <v>0.41458333333333319</v>
      </c>
      <c r="I66" s="114"/>
    </row>
    <row r="67" spans="1:9" ht="14.25" x14ac:dyDescent="0.2">
      <c r="A67" s="85" t="s">
        <v>167</v>
      </c>
      <c r="B67" s="94" t="s">
        <v>95</v>
      </c>
      <c r="C67" s="94" t="s">
        <v>222</v>
      </c>
      <c r="D67" s="180" t="s">
        <v>289</v>
      </c>
      <c r="E67" s="94" t="s">
        <v>223</v>
      </c>
      <c r="F67" s="152">
        <f>H66</f>
        <v>0.41458333333333319</v>
      </c>
      <c r="G67" s="104">
        <v>2</v>
      </c>
      <c r="H67" s="152">
        <f t="shared" si="7"/>
        <v>0.41597222222222208</v>
      </c>
      <c r="I67" s="114"/>
    </row>
    <row r="68" spans="1:9" ht="14.25" x14ac:dyDescent="0.2">
      <c r="A68" s="85" t="s">
        <v>169</v>
      </c>
      <c r="B68" s="94" t="s">
        <v>95</v>
      </c>
      <c r="C68" s="94" t="s">
        <v>283</v>
      </c>
      <c r="D68" s="180" t="s">
        <v>289</v>
      </c>
      <c r="E68" s="94" t="s">
        <v>174</v>
      </c>
      <c r="F68" s="152">
        <f>H67</f>
        <v>0.41597222222222208</v>
      </c>
      <c r="G68" s="104">
        <v>2</v>
      </c>
      <c r="H68" s="152">
        <f t="shared" si="7"/>
        <v>0.41736111111111096</v>
      </c>
      <c r="I68" s="114"/>
    </row>
    <row r="69" spans="1:9" ht="14.25" x14ac:dyDescent="0.2">
      <c r="A69" s="85" t="s">
        <v>170</v>
      </c>
      <c r="B69" s="94" t="s">
        <v>95</v>
      </c>
      <c r="C69" s="94" t="s">
        <v>168</v>
      </c>
      <c r="D69" s="180" t="s">
        <v>289</v>
      </c>
      <c r="E69" s="94" t="s">
        <v>129</v>
      </c>
      <c r="F69" s="152">
        <f>H68</f>
        <v>0.41736111111111096</v>
      </c>
      <c r="G69" s="104">
        <v>2</v>
      </c>
      <c r="H69" s="152">
        <f t="shared" si="7"/>
        <v>0.41874999999999984</v>
      </c>
      <c r="I69" s="114"/>
    </row>
    <row r="70" spans="1:9" ht="14.25" x14ac:dyDescent="0.2">
      <c r="A70" s="85" t="s">
        <v>172</v>
      </c>
      <c r="B70" s="94" t="s">
        <v>95</v>
      </c>
      <c r="C70" s="94" t="s">
        <v>171</v>
      </c>
      <c r="D70" s="180" t="s">
        <v>289</v>
      </c>
      <c r="E70" s="94" t="s">
        <v>319</v>
      </c>
      <c r="F70" s="152">
        <f>H69</f>
        <v>0.41874999999999984</v>
      </c>
      <c r="G70" s="104">
        <v>2</v>
      </c>
      <c r="H70" s="152">
        <f t="shared" si="7"/>
        <v>0.42013888888888873</v>
      </c>
      <c r="I70" s="114"/>
    </row>
    <row r="71" spans="1:9" ht="14.25" x14ac:dyDescent="0.2">
      <c r="A71" s="85" t="s">
        <v>253</v>
      </c>
      <c r="B71" s="94" t="s">
        <v>95</v>
      </c>
      <c r="C71" s="94" t="s">
        <v>173</v>
      </c>
      <c r="D71" s="180" t="s">
        <v>289</v>
      </c>
      <c r="E71" s="94" t="s">
        <v>174</v>
      </c>
      <c r="F71" s="152">
        <f>H70</f>
        <v>0.42013888888888873</v>
      </c>
      <c r="G71" s="104">
        <v>2</v>
      </c>
      <c r="H71" s="152">
        <f t="shared" si="7"/>
        <v>0.42152777777777761</v>
      </c>
      <c r="I71" s="114"/>
    </row>
    <row r="72" spans="1:9" ht="15.75" x14ac:dyDescent="0.25">
      <c r="A72" s="84" t="s">
        <v>175</v>
      </c>
      <c r="B72" s="93"/>
      <c r="C72" s="93" t="s">
        <v>176</v>
      </c>
      <c r="D72" s="98"/>
      <c r="E72" s="93"/>
      <c r="F72" s="151"/>
      <c r="G72" s="103"/>
      <c r="H72" s="151"/>
      <c r="I72" s="113"/>
    </row>
    <row r="73" spans="1:9" ht="14.25" x14ac:dyDescent="0.2">
      <c r="A73" s="85" t="s">
        <v>177</v>
      </c>
      <c r="B73" s="94" t="s">
        <v>95</v>
      </c>
      <c r="C73" s="94" t="s">
        <v>272</v>
      </c>
      <c r="D73" s="180" t="s">
        <v>289</v>
      </c>
      <c r="E73" s="94" t="s">
        <v>114</v>
      </c>
      <c r="F73" s="152">
        <f>H71</f>
        <v>0.42152777777777761</v>
      </c>
      <c r="G73" s="104">
        <v>2</v>
      </c>
      <c r="H73" s="152">
        <f t="shared" ref="H73:H77" si="8">F73+TIME(0,G73,0)</f>
        <v>0.4229166666666665</v>
      </c>
      <c r="I73" s="114"/>
    </row>
    <row r="74" spans="1:9" ht="14.25" x14ac:dyDescent="0.2">
      <c r="A74" s="85" t="s">
        <v>178</v>
      </c>
      <c r="B74" s="94" t="s">
        <v>95</v>
      </c>
      <c r="C74" s="94" t="s">
        <v>184</v>
      </c>
      <c r="D74" s="180" t="s">
        <v>289</v>
      </c>
      <c r="E74" s="94" t="s">
        <v>185</v>
      </c>
      <c r="F74" s="152">
        <f>H73</f>
        <v>0.4229166666666665</v>
      </c>
      <c r="G74" s="104">
        <v>2</v>
      </c>
      <c r="H74" s="152">
        <f t="shared" si="8"/>
        <v>0.42430555555555538</v>
      </c>
      <c r="I74" s="114"/>
    </row>
    <row r="75" spans="1:9" ht="14.25" x14ac:dyDescent="0.2">
      <c r="A75" s="85" t="s">
        <v>179</v>
      </c>
      <c r="B75" s="94" t="s">
        <v>95</v>
      </c>
      <c r="C75" s="94" t="s">
        <v>187</v>
      </c>
      <c r="D75" s="180" t="s">
        <v>289</v>
      </c>
      <c r="E75" s="94" t="s">
        <v>426</v>
      </c>
      <c r="F75" s="152">
        <f t="shared" ref="F75:F76" si="9">H74</f>
        <v>0.42430555555555538</v>
      </c>
      <c r="G75" s="104">
        <v>2</v>
      </c>
      <c r="H75" s="152">
        <f t="shared" si="8"/>
        <v>0.42569444444444426</v>
      </c>
      <c r="I75" s="114"/>
    </row>
    <row r="76" spans="1:9" ht="14.25" x14ac:dyDescent="0.2">
      <c r="A76" s="85" t="s">
        <v>180</v>
      </c>
      <c r="B76" s="94" t="s">
        <v>95</v>
      </c>
      <c r="C76" s="94" t="s">
        <v>188</v>
      </c>
      <c r="D76" s="180" t="s">
        <v>289</v>
      </c>
      <c r="E76" s="94" t="s">
        <v>189</v>
      </c>
      <c r="F76" s="152">
        <f t="shared" si="9"/>
        <v>0.42569444444444426</v>
      </c>
      <c r="G76" s="104">
        <v>2</v>
      </c>
      <c r="H76" s="152">
        <f t="shared" si="8"/>
        <v>0.42708333333333315</v>
      </c>
      <c r="I76" s="114"/>
    </row>
    <row r="77" spans="1:9" ht="14.25" x14ac:dyDescent="0.2">
      <c r="A77" s="85" t="s">
        <v>181</v>
      </c>
      <c r="B77" s="94" t="s">
        <v>95</v>
      </c>
      <c r="C77" s="94" t="s">
        <v>266</v>
      </c>
      <c r="D77" s="180" t="s">
        <v>289</v>
      </c>
      <c r="E77" s="94" t="s">
        <v>320</v>
      </c>
      <c r="F77" s="152">
        <f>H76</f>
        <v>0.42708333333333315</v>
      </c>
      <c r="G77" s="104">
        <v>2</v>
      </c>
      <c r="H77" s="152">
        <f t="shared" si="8"/>
        <v>0.42847222222222203</v>
      </c>
      <c r="I77" s="114"/>
    </row>
    <row r="78" spans="1:9" s="67" customFormat="1" ht="14.25" x14ac:dyDescent="0.2">
      <c r="A78" s="189" t="s">
        <v>182</v>
      </c>
      <c r="B78" s="94" t="s">
        <v>95</v>
      </c>
      <c r="C78" s="94" t="s">
        <v>312</v>
      </c>
      <c r="D78" s="180" t="s">
        <v>289</v>
      </c>
      <c r="E78" s="167" t="s">
        <v>263</v>
      </c>
      <c r="F78" s="152">
        <f>H77</f>
        <v>0.42847222222222203</v>
      </c>
      <c r="G78" s="104">
        <v>2</v>
      </c>
      <c r="H78" s="152">
        <f>F78+TIME(0,G78,0)</f>
        <v>0.42986111111111092</v>
      </c>
      <c r="I78" s="114"/>
    </row>
    <row r="79" spans="1:9" s="67" customFormat="1" ht="14.25" x14ac:dyDescent="0.2">
      <c r="A79" s="189" t="s">
        <v>183</v>
      </c>
      <c r="B79" s="94" t="s">
        <v>95</v>
      </c>
      <c r="C79" s="94" t="s">
        <v>330</v>
      </c>
      <c r="D79" s="180" t="s">
        <v>289</v>
      </c>
      <c r="E79" s="167" t="s">
        <v>331</v>
      </c>
      <c r="F79" s="152">
        <f>H78</f>
        <v>0.42986111111111092</v>
      </c>
      <c r="G79" s="104">
        <v>2</v>
      </c>
      <c r="H79" s="152">
        <f>F79+TIME(0,G79,0)</f>
        <v>0.4312499999999998</v>
      </c>
      <c r="I79" s="114"/>
    </row>
    <row r="80" spans="1:9" s="67" customFormat="1" ht="14.25" x14ac:dyDescent="0.2">
      <c r="A80" s="189" t="s">
        <v>186</v>
      </c>
      <c r="B80" s="94" t="s">
        <v>95</v>
      </c>
      <c r="C80" s="94" t="s">
        <v>332</v>
      </c>
      <c r="D80" s="180" t="s">
        <v>289</v>
      </c>
      <c r="E80" s="167" t="s">
        <v>303</v>
      </c>
      <c r="F80" s="152">
        <f>H79</f>
        <v>0.4312499999999998</v>
      </c>
      <c r="G80" s="104">
        <v>2</v>
      </c>
      <c r="H80" s="152">
        <f>F80+TIME(0,G80,0)</f>
        <v>0.43263888888888868</v>
      </c>
      <c r="I80" s="114"/>
    </row>
    <row r="81" spans="1:10" s="67" customFormat="1" ht="14.25" x14ac:dyDescent="0.2">
      <c r="A81" s="189" t="s">
        <v>335</v>
      </c>
      <c r="B81" s="94" t="s">
        <v>95</v>
      </c>
      <c r="C81" s="94" t="s">
        <v>336</v>
      </c>
      <c r="D81" s="180" t="s">
        <v>289</v>
      </c>
      <c r="E81" s="167" t="s">
        <v>337</v>
      </c>
      <c r="F81" s="152">
        <f>H80</f>
        <v>0.43263888888888868</v>
      </c>
      <c r="G81" s="104">
        <v>2</v>
      </c>
      <c r="H81" s="152">
        <f>F81+TIME(0,G81,0)</f>
        <v>0.43402777777777757</v>
      </c>
      <c r="I81" s="114"/>
    </row>
    <row r="82" spans="1:10" ht="15.75" x14ac:dyDescent="0.25">
      <c r="A82" s="190" t="s">
        <v>190</v>
      </c>
      <c r="B82" s="93"/>
      <c r="C82" s="93" t="s">
        <v>384</v>
      </c>
      <c r="D82" s="180"/>
      <c r="E82" s="93"/>
      <c r="F82" s="151"/>
      <c r="G82" s="103"/>
      <c r="H82" s="151"/>
      <c r="I82" s="113"/>
    </row>
    <row r="83" spans="1:10" ht="14.25" x14ac:dyDescent="0.2">
      <c r="A83" s="189" t="s">
        <v>191</v>
      </c>
      <c r="B83" s="94" t="s">
        <v>95</v>
      </c>
      <c r="C83" s="167" t="s">
        <v>357</v>
      </c>
      <c r="D83" s="180" t="s">
        <v>289</v>
      </c>
      <c r="E83" s="167" t="s">
        <v>356</v>
      </c>
      <c r="F83" s="168">
        <f>H81</f>
        <v>0.43402777777777757</v>
      </c>
      <c r="G83" s="169">
        <v>2</v>
      </c>
      <c r="H83" s="168">
        <f>F83+TIME(0,G83,0)</f>
        <v>0.43541666666666645</v>
      </c>
      <c r="I83" s="114"/>
    </row>
    <row r="84" spans="1:10" s="67" customFormat="1" ht="14.25" x14ac:dyDescent="0.2">
      <c r="A84" s="213" t="s">
        <v>262</v>
      </c>
      <c r="B84" s="167" t="s">
        <v>95</v>
      </c>
      <c r="C84" s="167" t="s">
        <v>388</v>
      </c>
      <c r="D84" s="180" t="s">
        <v>289</v>
      </c>
      <c r="E84" s="167" t="s">
        <v>398</v>
      </c>
      <c r="F84" s="168">
        <f>H83</f>
        <v>0.43541666666666645</v>
      </c>
      <c r="G84" s="169">
        <v>2</v>
      </c>
      <c r="H84" s="168">
        <f>F84+TIME(0,G84,0)</f>
        <v>0.43680555555555534</v>
      </c>
      <c r="I84" s="114"/>
    </row>
    <row r="85" spans="1:10" s="67" customFormat="1" ht="28.5" x14ac:dyDescent="0.2">
      <c r="A85" s="195" t="s">
        <v>390</v>
      </c>
      <c r="B85" s="171" t="s">
        <v>95</v>
      </c>
      <c r="C85" s="171" t="s">
        <v>440</v>
      </c>
      <c r="D85" s="196" t="s">
        <v>289</v>
      </c>
      <c r="E85" s="171" t="s">
        <v>436</v>
      </c>
      <c r="F85" s="172">
        <f>H84</f>
        <v>0.43680555555555534</v>
      </c>
      <c r="G85" s="173">
        <v>2</v>
      </c>
      <c r="H85" s="172">
        <f>F85+TIME(0,G85,0)</f>
        <v>0.43819444444444422</v>
      </c>
      <c r="I85" s="170"/>
    </row>
    <row r="86" spans="1:10" s="67" customFormat="1" ht="15.75" x14ac:dyDescent="0.25">
      <c r="A86" s="81" t="s">
        <v>400</v>
      </c>
      <c r="B86" s="90"/>
      <c r="C86" s="90" t="s">
        <v>205</v>
      </c>
      <c r="D86" s="176"/>
      <c r="E86" s="90"/>
      <c r="F86" s="148"/>
      <c r="G86" s="100"/>
      <c r="H86" s="148"/>
      <c r="I86" s="110"/>
    </row>
    <row r="87" spans="1:10" s="67" customFormat="1" ht="15.75" x14ac:dyDescent="0.25">
      <c r="A87" s="84" t="s">
        <v>401</v>
      </c>
      <c r="B87" s="93"/>
      <c r="C87" s="93" t="s">
        <v>516</v>
      </c>
      <c r="D87" s="95"/>
      <c r="E87" s="93"/>
      <c r="F87" s="151"/>
      <c r="G87" s="103"/>
      <c r="H87" s="151"/>
      <c r="I87" s="113"/>
    </row>
    <row r="88" spans="1:10" s="67" customFormat="1" ht="14.25" x14ac:dyDescent="0.2">
      <c r="A88" s="85" t="s">
        <v>402</v>
      </c>
      <c r="B88" s="94" t="s">
        <v>95</v>
      </c>
      <c r="C88" s="94" t="s">
        <v>207</v>
      </c>
      <c r="D88" s="180"/>
      <c r="E88" s="94" t="s">
        <v>208</v>
      </c>
      <c r="F88" s="152">
        <f>H85</f>
        <v>0.43819444444444422</v>
      </c>
      <c r="G88" s="104">
        <v>0</v>
      </c>
      <c r="H88" s="152">
        <f>F88+TIME(0,G88,0)</f>
        <v>0.43819444444444422</v>
      </c>
      <c r="I88" s="114"/>
    </row>
    <row r="89" spans="1:10" s="67" customFormat="1" ht="14.25" x14ac:dyDescent="0.2">
      <c r="A89" s="85" t="s">
        <v>403</v>
      </c>
      <c r="B89" s="94" t="s">
        <v>95</v>
      </c>
      <c r="C89" s="94" t="s">
        <v>209</v>
      </c>
      <c r="D89" s="180"/>
      <c r="E89" s="94" t="s">
        <v>308</v>
      </c>
      <c r="F89" s="152">
        <f>H88</f>
        <v>0.43819444444444422</v>
      </c>
      <c r="G89" s="104">
        <v>0</v>
      </c>
      <c r="H89" s="152">
        <f>F89+TIME(0,G89,0)</f>
        <v>0.43819444444444422</v>
      </c>
      <c r="I89" s="114"/>
    </row>
    <row r="90" spans="1:10" s="67" customFormat="1" ht="14.25" x14ac:dyDescent="0.2">
      <c r="A90" s="85" t="s">
        <v>404</v>
      </c>
      <c r="B90" s="94" t="s">
        <v>95</v>
      </c>
      <c r="C90" s="94" t="s">
        <v>341</v>
      </c>
      <c r="D90" s="180"/>
      <c r="E90" s="94" t="s">
        <v>342</v>
      </c>
      <c r="F90" s="152">
        <f>H89</f>
        <v>0.43819444444444422</v>
      </c>
      <c r="G90" s="104">
        <v>0</v>
      </c>
      <c r="H90" s="152">
        <f>F90+TIME(0,G90,0)</f>
        <v>0.43819444444444422</v>
      </c>
      <c r="I90" s="114"/>
    </row>
    <row r="91" spans="1:10" s="67" customFormat="1" ht="15.75" x14ac:dyDescent="0.25">
      <c r="A91" s="84" t="s">
        <v>195</v>
      </c>
      <c r="B91" s="93"/>
      <c r="C91" s="93" t="s">
        <v>210</v>
      </c>
      <c r="D91" s="95"/>
      <c r="E91" s="93"/>
      <c r="F91" s="151"/>
      <c r="G91" s="103"/>
      <c r="H91" s="151"/>
      <c r="I91" s="113"/>
    </row>
    <row r="92" spans="1:10" s="67" customFormat="1" ht="14.25" x14ac:dyDescent="0.2">
      <c r="A92" s="85" t="s">
        <v>405</v>
      </c>
      <c r="B92" s="94" t="s">
        <v>95</v>
      </c>
      <c r="C92" s="94" t="s">
        <v>291</v>
      </c>
      <c r="D92" s="180"/>
      <c r="E92" s="94" t="s">
        <v>325</v>
      </c>
      <c r="F92" s="152">
        <f>H90</f>
        <v>0.43819444444444422</v>
      </c>
      <c r="G92" s="104">
        <v>5</v>
      </c>
      <c r="H92" s="152">
        <f>F92+TIME(0,G92,0)</f>
        <v>0.44166666666666643</v>
      </c>
      <c r="I92" s="114"/>
    </row>
    <row r="93" spans="1:10" s="67" customFormat="1" ht="13.9" customHeight="1" x14ac:dyDescent="0.2">
      <c r="A93" s="166" t="s">
        <v>406</v>
      </c>
      <c r="B93" s="171" t="s">
        <v>95</v>
      </c>
      <c r="C93" s="171" t="s">
        <v>324</v>
      </c>
      <c r="D93" s="196"/>
      <c r="E93" s="171" t="s">
        <v>344</v>
      </c>
      <c r="F93" s="172">
        <f>H92</f>
        <v>0.44166666666666643</v>
      </c>
      <c r="G93" s="173">
        <v>5</v>
      </c>
      <c r="H93" s="172">
        <f>F93+TIME(0,G93,0)</f>
        <v>0.44513888888888864</v>
      </c>
      <c r="I93" s="174"/>
    </row>
    <row r="94" spans="1:10" s="67" customFormat="1" ht="15.75" x14ac:dyDescent="0.25">
      <c r="A94" s="81" t="s">
        <v>407</v>
      </c>
      <c r="B94" s="90"/>
      <c r="C94" s="90" t="s">
        <v>193</v>
      </c>
      <c r="D94" s="90"/>
      <c r="E94" s="90"/>
      <c r="F94" s="148"/>
      <c r="G94" s="100"/>
      <c r="H94" s="148"/>
      <c r="I94" s="110"/>
    </row>
    <row r="95" spans="1:10" s="67" customFormat="1" ht="15" x14ac:dyDescent="0.2">
      <c r="A95" s="205" t="s">
        <v>226</v>
      </c>
      <c r="B95" s="167" t="s">
        <v>95</v>
      </c>
      <c r="C95" s="167" t="s">
        <v>343</v>
      </c>
      <c r="D95" s="180" t="s">
        <v>286</v>
      </c>
      <c r="E95" s="167" t="s">
        <v>114</v>
      </c>
      <c r="F95" s="168">
        <f>H93</f>
        <v>0.44513888888888864</v>
      </c>
      <c r="G95" s="169">
        <v>0</v>
      </c>
      <c r="H95" s="168">
        <f>F95+TIME(0,G95,0)</f>
        <v>0.44513888888888864</v>
      </c>
      <c r="I95" s="188"/>
      <c r="J95" s="33"/>
    </row>
    <row r="96" spans="1:10" s="67" customFormat="1" ht="14.25" x14ac:dyDescent="0.2">
      <c r="A96" s="203" t="s">
        <v>228</v>
      </c>
      <c r="B96" s="171" t="s">
        <v>95</v>
      </c>
      <c r="C96" s="171" t="s">
        <v>530</v>
      </c>
      <c r="D96" s="180" t="s">
        <v>286</v>
      </c>
      <c r="E96" s="171" t="s">
        <v>114</v>
      </c>
      <c r="F96" s="172">
        <f>H95</f>
        <v>0.44513888888888864</v>
      </c>
      <c r="G96" s="173">
        <v>10</v>
      </c>
      <c r="H96" s="172">
        <f>F96+TIME(0,G96,0)</f>
        <v>0.45208333333333306</v>
      </c>
      <c r="I96" s="204"/>
    </row>
    <row r="97" spans="1:13" s="67" customFormat="1" ht="15.75" x14ac:dyDescent="0.25">
      <c r="A97" s="86" t="s">
        <v>235</v>
      </c>
      <c r="B97" s="96"/>
      <c r="C97" s="96" t="s">
        <v>198</v>
      </c>
      <c r="D97" s="96"/>
      <c r="E97" s="96" t="s">
        <v>114</v>
      </c>
      <c r="F97" s="158">
        <f>H96</f>
        <v>0.45208333333333306</v>
      </c>
      <c r="G97" s="106">
        <v>1</v>
      </c>
      <c r="H97" s="158">
        <f>F97+TIME(0,G97,0)</f>
        <v>0.4527777777777775</v>
      </c>
      <c r="I97" s="96"/>
    </row>
    <row r="98" spans="1:13" s="67" customFormat="1" x14ac:dyDescent="0.2">
      <c r="A98" s="87"/>
      <c r="B98" s="87"/>
      <c r="C98" s="87" t="s">
        <v>199</v>
      </c>
      <c r="D98" s="87"/>
      <c r="E98" s="87"/>
      <c r="F98" s="159"/>
      <c r="G98" s="107">
        <f>(H98-H97) * 24 * 60</f>
        <v>8.0000000000003713</v>
      </c>
      <c r="H98" s="159">
        <v>0.45833333333333331</v>
      </c>
      <c r="I98" s="87"/>
    </row>
    <row r="99" spans="1:13" s="67" customFormat="1" x14ac:dyDescent="0.2">
      <c r="A99" s="89"/>
      <c r="B99" s="89"/>
      <c r="C99" s="89"/>
      <c r="D99" s="89"/>
      <c r="E99" s="89"/>
      <c r="F99" s="161"/>
      <c r="G99" s="109"/>
      <c r="H99" s="161"/>
      <c r="I99" s="89"/>
    </row>
    <row r="100" spans="1:13" ht="15.75" x14ac:dyDescent="0.25">
      <c r="A100" s="342" t="s">
        <v>494</v>
      </c>
      <c r="B100" s="343"/>
      <c r="C100" s="343"/>
      <c r="D100" s="343"/>
      <c r="E100" s="343"/>
      <c r="F100" s="343"/>
      <c r="G100" s="343"/>
      <c r="H100" s="343"/>
      <c r="I100" s="343"/>
    </row>
    <row r="101" spans="1:13" s="3" customFormat="1" ht="31.5" x14ac:dyDescent="0.25">
      <c r="A101" s="80" t="s">
        <v>84</v>
      </c>
      <c r="B101" s="80" t="s">
        <v>85</v>
      </c>
      <c r="C101" s="80" t="s">
        <v>19</v>
      </c>
      <c r="D101" s="80" t="s">
        <v>86</v>
      </c>
      <c r="E101" s="80" t="s">
        <v>87</v>
      </c>
      <c r="F101" s="147" t="s">
        <v>88</v>
      </c>
      <c r="G101" s="99" t="s">
        <v>89</v>
      </c>
      <c r="H101" s="147" t="s">
        <v>90</v>
      </c>
      <c r="I101" s="80" t="s">
        <v>91</v>
      </c>
      <c r="M101" s="266"/>
    </row>
    <row r="102" spans="1:13" ht="15.75" x14ac:dyDescent="0.25">
      <c r="A102" s="81" t="s">
        <v>92</v>
      </c>
      <c r="B102" s="90"/>
      <c r="C102" s="90" t="s">
        <v>93</v>
      </c>
      <c r="D102" s="90"/>
      <c r="E102" s="90"/>
      <c r="F102" s="148"/>
      <c r="G102" s="100"/>
      <c r="H102" s="148"/>
      <c r="I102" s="110"/>
      <c r="M102" s="47"/>
    </row>
    <row r="103" spans="1:13" ht="15" x14ac:dyDescent="0.2">
      <c r="A103" s="82" t="s">
        <v>94</v>
      </c>
      <c r="B103" s="91" t="s">
        <v>95</v>
      </c>
      <c r="C103" s="91" t="s">
        <v>200</v>
      </c>
      <c r="D103" s="91"/>
      <c r="E103" s="91" t="s">
        <v>114</v>
      </c>
      <c r="F103" s="149">
        <v>0.375</v>
      </c>
      <c r="G103" s="101">
        <v>1</v>
      </c>
      <c r="H103" s="149">
        <f>F103+TIME(0,G103,0)</f>
        <v>0.37569444444444444</v>
      </c>
      <c r="I103" s="111"/>
    </row>
    <row r="104" spans="1:13" ht="15" x14ac:dyDescent="0.2">
      <c r="A104" s="82" t="s">
        <v>97</v>
      </c>
      <c r="B104" s="91" t="s">
        <v>95</v>
      </c>
      <c r="C104" s="91" t="s">
        <v>437</v>
      </c>
      <c r="D104" s="91"/>
      <c r="E104" s="91" t="s">
        <v>98</v>
      </c>
      <c r="F104" s="149">
        <f>H103</f>
        <v>0.37569444444444444</v>
      </c>
      <c r="G104" s="101">
        <v>1</v>
      </c>
      <c r="H104" s="149">
        <f>F104+TIME(0,G104,0)</f>
        <v>0.37638888888888888</v>
      </c>
      <c r="I104" s="111"/>
    </row>
    <row r="105" spans="1:13" ht="15" x14ac:dyDescent="0.2">
      <c r="A105" s="83" t="s">
        <v>99</v>
      </c>
      <c r="B105" s="92" t="s">
        <v>101</v>
      </c>
      <c r="C105" s="92" t="s">
        <v>438</v>
      </c>
      <c r="D105" s="180" t="s">
        <v>53</v>
      </c>
      <c r="E105" s="92" t="s">
        <v>114</v>
      </c>
      <c r="F105" s="150">
        <f>H104</f>
        <v>0.37638888888888888</v>
      </c>
      <c r="G105" s="102">
        <v>1</v>
      </c>
      <c r="H105" s="150">
        <f>F105+TIME(0,G105,0)</f>
        <v>0.37708333333333333</v>
      </c>
      <c r="I105" s="112"/>
    </row>
    <row r="106" spans="1:13" ht="15" x14ac:dyDescent="0.2">
      <c r="D106" s="194"/>
    </row>
    <row r="107" spans="1:13" ht="15.75" x14ac:dyDescent="0.25">
      <c r="A107" s="81" t="s">
        <v>107</v>
      </c>
      <c r="B107" s="90"/>
      <c r="C107" s="90" t="s">
        <v>108</v>
      </c>
      <c r="D107" s="90"/>
      <c r="E107" s="90"/>
      <c r="F107" s="148"/>
      <c r="G107" s="100"/>
      <c r="H107" s="148"/>
      <c r="I107" s="110"/>
    </row>
    <row r="108" spans="1:13" ht="15" x14ac:dyDescent="0.2">
      <c r="A108" s="82" t="s">
        <v>109</v>
      </c>
      <c r="B108" s="91" t="s">
        <v>95</v>
      </c>
      <c r="C108" s="91" t="s">
        <v>201</v>
      </c>
      <c r="D108" s="192" t="s">
        <v>290</v>
      </c>
      <c r="E108" s="91" t="s">
        <v>114</v>
      </c>
      <c r="F108" s="149">
        <f>H105</f>
        <v>0.37708333333333333</v>
      </c>
      <c r="G108" s="101">
        <v>1</v>
      </c>
      <c r="H108" s="149">
        <f t="shared" ref="H108:H119" si="10">F108+TIME(0,G108,0)</f>
        <v>0.37777777777777777</v>
      </c>
      <c r="I108" s="111"/>
    </row>
    <row r="109" spans="1:13" ht="15" x14ac:dyDescent="0.2">
      <c r="A109" s="82" t="s">
        <v>116</v>
      </c>
      <c r="B109" s="91" t="s">
        <v>95</v>
      </c>
      <c r="C109" s="91" t="s">
        <v>202</v>
      </c>
      <c r="D109" s="192" t="s">
        <v>290</v>
      </c>
      <c r="E109" s="91" t="s">
        <v>114</v>
      </c>
      <c r="F109" s="149">
        <f>H108</f>
        <v>0.37777777777777777</v>
      </c>
      <c r="G109" s="101">
        <v>1</v>
      </c>
      <c r="H109" s="149">
        <f t="shared" si="10"/>
        <v>0.37847222222222221</v>
      </c>
      <c r="I109" s="111"/>
    </row>
    <row r="110" spans="1:13" ht="15" x14ac:dyDescent="0.2">
      <c r="A110" s="82" t="s">
        <v>117</v>
      </c>
      <c r="B110" s="91" t="s">
        <v>95</v>
      </c>
      <c r="C110" s="91" t="s">
        <v>468</v>
      </c>
      <c r="D110" s="192" t="s">
        <v>290</v>
      </c>
      <c r="E110" s="91" t="s">
        <v>114</v>
      </c>
      <c r="F110" s="149">
        <f>H109</f>
        <v>0.37847222222222221</v>
      </c>
      <c r="G110" s="101">
        <v>1</v>
      </c>
      <c r="H110" s="149">
        <f t="shared" si="10"/>
        <v>0.37916666666666665</v>
      </c>
      <c r="I110" s="111"/>
    </row>
    <row r="111" spans="1:13" s="67" customFormat="1" ht="15" x14ac:dyDescent="0.2">
      <c r="A111" s="82" t="s">
        <v>120</v>
      </c>
      <c r="B111" s="91" t="s">
        <v>95</v>
      </c>
      <c r="C111" s="91" t="s">
        <v>318</v>
      </c>
      <c r="D111" s="192" t="s">
        <v>290</v>
      </c>
      <c r="E111" s="91" t="s">
        <v>114</v>
      </c>
      <c r="F111" s="149">
        <f>H110</f>
        <v>0.37916666666666665</v>
      </c>
      <c r="G111" s="101">
        <v>1</v>
      </c>
      <c r="H111" s="149">
        <f t="shared" si="10"/>
        <v>0.37986111111111109</v>
      </c>
      <c r="I111" s="111"/>
    </row>
    <row r="112" spans="1:13" ht="15" x14ac:dyDescent="0.2">
      <c r="A112" s="82" t="s">
        <v>121</v>
      </c>
      <c r="B112" s="91" t="s">
        <v>95</v>
      </c>
      <c r="C112" s="91" t="s">
        <v>203</v>
      </c>
      <c r="D112" s="91"/>
      <c r="E112" s="91" t="s">
        <v>98</v>
      </c>
      <c r="F112" s="149">
        <f>H111</f>
        <v>0.37986111111111109</v>
      </c>
      <c r="G112" s="101">
        <v>2</v>
      </c>
      <c r="H112" s="149">
        <f t="shared" si="10"/>
        <v>0.38124999999999998</v>
      </c>
      <c r="I112" s="111"/>
    </row>
    <row r="113" spans="1:15" s="67" customFormat="1" ht="15" x14ac:dyDescent="0.2">
      <c r="A113" s="82" t="s">
        <v>204</v>
      </c>
      <c r="B113" s="91" t="s">
        <v>95</v>
      </c>
      <c r="C113" s="91" t="s">
        <v>212</v>
      </c>
      <c r="D113" s="192"/>
      <c r="E113" s="91" t="s">
        <v>104</v>
      </c>
      <c r="F113" s="149">
        <f t="shared" ref="F113:F118" si="11">H112</f>
        <v>0.38124999999999998</v>
      </c>
      <c r="G113" s="101">
        <v>1</v>
      </c>
      <c r="H113" s="149">
        <f t="shared" si="10"/>
        <v>0.38194444444444442</v>
      </c>
      <c r="I113" s="111"/>
    </row>
    <row r="114" spans="1:15" s="67" customFormat="1" ht="30" x14ac:dyDescent="0.2">
      <c r="A114" s="82" t="s">
        <v>216</v>
      </c>
      <c r="B114" s="91" t="s">
        <v>95</v>
      </c>
      <c r="C114" s="91" t="s">
        <v>213</v>
      </c>
      <c r="D114" s="192" t="s">
        <v>290</v>
      </c>
      <c r="E114" s="91" t="s">
        <v>114</v>
      </c>
      <c r="F114" s="149">
        <f t="shared" si="11"/>
        <v>0.38194444444444442</v>
      </c>
      <c r="G114" s="101">
        <v>1</v>
      </c>
      <c r="H114" s="149">
        <f t="shared" si="10"/>
        <v>0.38263888888888886</v>
      </c>
      <c r="I114" s="111"/>
    </row>
    <row r="115" spans="1:15" s="67" customFormat="1" ht="15" x14ac:dyDescent="0.2">
      <c r="A115" s="82" t="s">
        <v>243</v>
      </c>
      <c r="B115" s="91" t="s">
        <v>95</v>
      </c>
      <c r="C115" s="91" t="s">
        <v>214</v>
      </c>
      <c r="D115" s="192" t="s">
        <v>290</v>
      </c>
      <c r="E115" s="91" t="s">
        <v>114</v>
      </c>
      <c r="F115" s="149">
        <f t="shared" si="11"/>
        <v>0.38263888888888886</v>
      </c>
      <c r="G115" s="101">
        <v>1</v>
      </c>
      <c r="H115" s="149">
        <f t="shared" si="10"/>
        <v>0.3833333333333333</v>
      </c>
      <c r="I115" s="111"/>
    </row>
    <row r="116" spans="1:15" s="67" customFormat="1" ht="15" x14ac:dyDescent="0.2">
      <c r="A116" s="82" t="s">
        <v>461</v>
      </c>
      <c r="B116" s="91" t="s">
        <v>95</v>
      </c>
      <c r="C116" s="91" t="s">
        <v>215</v>
      </c>
      <c r="D116" s="192" t="s">
        <v>290</v>
      </c>
      <c r="E116" s="91" t="s">
        <v>114</v>
      </c>
      <c r="F116" s="149">
        <f t="shared" si="11"/>
        <v>0.3833333333333333</v>
      </c>
      <c r="G116" s="101">
        <v>1</v>
      </c>
      <c r="H116" s="149">
        <f t="shared" si="10"/>
        <v>0.38402777777777775</v>
      </c>
      <c r="I116" s="111"/>
    </row>
    <row r="117" spans="1:15" s="67" customFormat="1" ht="15" x14ac:dyDescent="0.2">
      <c r="A117" s="82" t="s">
        <v>462</v>
      </c>
      <c r="B117" s="91" t="s">
        <v>95</v>
      </c>
      <c r="C117" s="91" t="s">
        <v>217</v>
      </c>
      <c r="D117" s="192" t="s">
        <v>290</v>
      </c>
      <c r="E117" s="91" t="s">
        <v>114</v>
      </c>
      <c r="F117" s="149">
        <f t="shared" si="11"/>
        <v>0.38402777777777775</v>
      </c>
      <c r="G117" s="101">
        <v>1</v>
      </c>
      <c r="H117" s="149">
        <f t="shared" si="10"/>
        <v>0.38472222222222219</v>
      </c>
      <c r="I117" s="111"/>
    </row>
    <row r="118" spans="1:15" s="67" customFormat="1" ht="15" x14ac:dyDescent="0.2">
      <c r="A118" s="82" t="s">
        <v>463</v>
      </c>
      <c r="B118" s="91" t="s">
        <v>95</v>
      </c>
      <c r="C118" s="91" t="s">
        <v>309</v>
      </c>
      <c r="D118" s="192" t="s">
        <v>290</v>
      </c>
      <c r="E118" s="91" t="s">
        <v>114</v>
      </c>
      <c r="F118" s="149">
        <f t="shared" si="11"/>
        <v>0.38472222222222219</v>
      </c>
      <c r="G118" s="101">
        <v>1</v>
      </c>
      <c r="H118" s="149">
        <f t="shared" si="10"/>
        <v>0.38541666666666663</v>
      </c>
      <c r="I118" s="111"/>
      <c r="L118" s="149"/>
      <c r="M118" s="101"/>
      <c r="N118" s="149"/>
      <c r="O118" s="111"/>
    </row>
    <row r="119" spans="1:15" ht="15" x14ac:dyDescent="0.2">
      <c r="A119" s="119" t="s">
        <v>464</v>
      </c>
      <c r="B119" s="124"/>
      <c r="C119" s="124"/>
      <c r="D119" s="127"/>
      <c r="E119" s="124"/>
      <c r="F119" s="156">
        <f>H112</f>
        <v>0.38124999999999998</v>
      </c>
      <c r="G119" s="130">
        <v>0</v>
      </c>
      <c r="H119" s="156">
        <f t="shared" si="10"/>
        <v>0.38124999999999998</v>
      </c>
      <c r="I119" s="135"/>
    </row>
    <row r="120" spans="1:15" ht="14.25" x14ac:dyDescent="0.2">
      <c r="D120" s="175"/>
    </row>
    <row r="121" spans="1:15" ht="14.25" x14ac:dyDescent="0.2">
      <c r="D121" s="175"/>
    </row>
    <row r="122" spans="1:15" ht="15.75" x14ac:dyDescent="0.25">
      <c r="A122" s="81" t="s">
        <v>122</v>
      </c>
      <c r="B122" s="90"/>
      <c r="C122" s="90" t="s">
        <v>218</v>
      </c>
      <c r="D122" s="176"/>
      <c r="E122" s="90"/>
      <c r="F122" s="148"/>
      <c r="G122" s="100"/>
      <c r="H122" s="148"/>
      <c r="I122" s="110"/>
    </row>
    <row r="123" spans="1:15" ht="15.75" x14ac:dyDescent="0.25">
      <c r="A123" s="84" t="s">
        <v>124</v>
      </c>
      <c r="B123" s="93"/>
      <c r="C123" s="93" t="s">
        <v>219</v>
      </c>
      <c r="D123" s="95"/>
      <c r="E123" s="93"/>
      <c r="F123" s="151"/>
      <c r="G123" s="103"/>
      <c r="H123" s="151"/>
      <c r="I123" s="113"/>
    </row>
    <row r="124" spans="1:15" ht="14.25" x14ac:dyDescent="0.2">
      <c r="A124" s="85" t="s">
        <v>246</v>
      </c>
      <c r="B124" s="94" t="s">
        <v>95</v>
      </c>
      <c r="C124" s="94" t="s">
        <v>220</v>
      </c>
      <c r="D124" s="206" t="s">
        <v>220</v>
      </c>
      <c r="E124" s="94" t="s">
        <v>129</v>
      </c>
      <c r="F124" s="152">
        <f>H119</f>
        <v>0.38124999999999998</v>
      </c>
      <c r="G124" s="104">
        <v>5</v>
      </c>
      <c r="H124" s="152">
        <f t="shared" ref="H124:H130" si="12">F124+TIME(0,G124,0)</f>
        <v>0.38472222222222219</v>
      </c>
      <c r="I124" s="114"/>
    </row>
    <row r="125" spans="1:15" ht="14.25" x14ac:dyDescent="0.2">
      <c r="A125" s="85" t="s">
        <v>247</v>
      </c>
      <c r="B125" s="94" t="s">
        <v>211</v>
      </c>
      <c r="C125" s="94" t="s">
        <v>532</v>
      </c>
      <c r="D125" s="180" t="s">
        <v>288</v>
      </c>
      <c r="E125" s="94" t="s">
        <v>129</v>
      </c>
      <c r="F125" s="152">
        <f t="shared" ref="F125:F130" si="13">H124</f>
        <v>0.38472222222222219</v>
      </c>
      <c r="G125" s="104">
        <v>5</v>
      </c>
      <c r="H125" s="152">
        <f t="shared" si="12"/>
        <v>0.3881944444444444</v>
      </c>
      <c r="I125" s="114" t="s">
        <v>460</v>
      </c>
    </row>
    <row r="126" spans="1:15" ht="14.25" x14ac:dyDescent="0.2">
      <c r="A126" s="85" t="s">
        <v>248</v>
      </c>
      <c r="B126" s="94" t="s">
        <v>211</v>
      </c>
      <c r="C126" s="94" t="s">
        <v>467</v>
      </c>
      <c r="D126" s="206"/>
      <c r="E126" s="94" t="s">
        <v>129</v>
      </c>
      <c r="F126" s="152">
        <f t="shared" si="13"/>
        <v>0.3881944444444444</v>
      </c>
      <c r="G126" s="104">
        <v>5</v>
      </c>
      <c r="H126" s="152">
        <f t="shared" si="12"/>
        <v>0.39166666666666661</v>
      </c>
      <c r="I126" s="114"/>
    </row>
    <row r="127" spans="1:15" ht="13.9" customHeight="1" x14ac:dyDescent="0.2">
      <c r="A127" s="85" t="s">
        <v>249</v>
      </c>
      <c r="B127" s="94" t="s">
        <v>95</v>
      </c>
      <c r="C127" s="94" t="s">
        <v>221</v>
      </c>
      <c r="D127" s="94"/>
      <c r="E127" s="94" t="s">
        <v>104</v>
      </c>
      <c r="F127" s="152">
        <f t="shared" si="13"/>
        <v>0.39166666666666661</v>
      </c>
      <c r="G127" s="104">
        <v>2</v>
      </c>
      <c r="H127" s="152">
        <f t="shared" si="12"/>
        <v>0.39305555555555549</v>
      </c>
      <c r="I127" s="114"/>
    </row>
    <row r="128" spans="1:15" ht="15" x14ac:dyDescent="0.2">
      <c r="A128" s="85" t="s">
        <v>250</v>
      </c>
      <c r="B128" s="94" t="s">
        <v>95</v>
      </c>
      <c r="C128" s="94" t="s">
        <v>439</v>
      </c>
      <c r="D128" s="180" t="s">
        <v>292</v>
      </c>
      <c r="E128" s="91" t="s">
        <v>158</v>
      </c>
      <c r="F128" s="152">
        <f t="shared" si="13"/>
        <v>0.39305555555555549</v>
      </c>
      <c r="G128" s="104">
        <v>2</v>
      </c>
      <c r="H128" s="152">
        <f t="shared" si="12"/>
        <v>0.39444444444444438</v>
      </c>
      <c r="I128" s="114"/>
    </row>
    <row r="129" spans="1:14" ht="14.25" x14ac:dyDescent="0.2">
      <c r="A129" s="85" t="s">
        <v>251</v>
      </c>
      <c r="B129" s="94" t="s">
        <v>95</v>
      </c>
      <c r="C129" s="94"/>
      <c r="D129" s="180"/>
      <c r="E129" s="94"/>
      <c r="F129" s="152">
        <f t="shared" si="13"/>
        <v>0.39444444444444438</v>
      </c>
      <c r="G129" s="104">
        <v>0</v>
      </c>
      <c r="H129" s="152">
        <f t="shared" si="12"/>
        <v>0.39444444444444438</v>
      </c>
      <c r="I129" s="114"/>
    </row>
    <row r="130" spans="1:14" ht="13.9" customHeight="1" x14ac:dyDescent="0.2">
      <c r="A130" s="120" t="s">
        <v>252</v>
      </c>
      <c r="B130" s="125"/>
      <c r="C130" s="125"/>
      <c r="D130" s="125"/>
      <c r="E130" s="125"/>
      <c r="F130" s="157">
        <f t="shared" si="13"/>
        <v>0.39444444444444438</v>
      </c>
      <c r="G130" s="131">
        <v>0</v>
      </c>
      <c r="H130" s="157">
        <f t="shared" si="12"/>
        <v>0.39444444444444438</v>
      </c>
      <c r="I130" s="136"/>
    </row>
    <row r="131" spans="1:14" s="2" customFormat="1" ht="14.25" x14ac:dyDescent="0.2">
      <c r="A131" s="195" t="s">
        <v>469</v>
      </c>
      <c r="B131" s="171" t="s">
        <v>95</v>
      </c>
      <c r="C131" s="171"/>
      <c r="D131" s="196"/>
      <c r="E131" s="171"/>
      <c r="F131" s="172">
        <f>H130</f>
        <v>0.39444444444444438</v>
      </c>
      <c r="G131" s="173">
        <v>0</v>
      </c>
      <c r="H131" s="172">
        <f t="shared" ref="H131" si="14">F131+TIME(0,G131,0)</f>
        <v>0.39444444444444438</v>
      </c>
      <c r="I131" s="174"/>
    </row>
    <row r="132" spans="1:14" ht="15.75" x14ac:dyDescent="0.25">
      <c r="A132" s="84" t="s">
        <v>126</v>
      </c>
      <c r="B132" s="93"/>
      <c r="C132" s="93" t="s">
        <v>206</v>
      </c>
      <c r="D132" s="95"/>
      <c r="E132" s="93"/>
      <c r="F132" s="151"/>
      <c r="G132" s="103"/>
      <c r="H132" s="151"/>
      <c r="I132" s="113"/>
    </row>
    <row r="133" spans="1:14" ht="14.25" x14ac:dyDescent="0.2">
      <c r="A133" s="85" t="s">
        <v>402</v>
      </c>
      <c r="B133" s="94" t="s">
        <v>95</v>
      </c>
      <c r="C133" s="94" t="s">
        <v>207</v>
      </c>
      <c r="D133" s="180"/>
      <c r="E133" s="94" t="s">
        <v>208</v>
      </c>
      <c r="F133" s="152">
        <f>H130</f>
        <v>0.39444444444444438</v>
      </c>
      <c r="G133" s="104">
        <v>2</v>
      </c>
      <c r="H133" s="152">
        <f>F133+TIME(0,G133,0)</f>
        <v>0.39583333333333326</v>
      </c>
      <c r="I133" s="114"/>
    </row>
    <row r="134" spans="1:14" ht="14.25" x14ac:dyDescent="0.2">
      <c r="A134" s="85" t="s">
        <v>403</v>
      </c>
      <c r="B134" s="94" t="s">
        <v>95</v>
      </c>
      <c r="C134" s="94" t="s">
        <v>209</v>
      </c>
      <c r="D134" s="180"/>
      <c r="E134" s="94" t="s">
        <v>308</v>
      </c>
      <c r="F134" s="152">
        <f>H133</f>
        <v>0.39583333333333326</v>
      </c>
      <c r="G134" s="104">
        <v>10</v>
      </c>
      <c r="H134" s="152">
        <f>F134+TIME(0,G134,0)</f>
        <v>0.40277777777777768</v>
      </c>
      <c r="I134" s="114"/>
    </row>
    <row r="135" spans="1:14" s="67" customFormat="1" ht="14.25" x14ac:dyDescent="0.2">
      <c r="A135" s="85" t="s">
        <v>404</v>
      </c>
      <c r="B135" s="94" t="s">
        <v>95</v>
      </c>
      <c r="C135" s="94" t="s">
        <v>341</v>
      </c>
      <c r="D135" s="180"/>
      <c r="E135" s="94" t="s">
        <v>342</v>
      </c>
      <c r="F135" s="152">
        <f>H134</f>
        <v>0.40277777777777768</v>
      </c>
      <c r="G135" s="104">
        <v>2</v>
      </c>
      <c r="H135" s="152">
        <f>F135+TIME(0,G135,0)</f>
        <v>0.40416666666666656</v>
      </c>
      <c r="I135" s="114"/>
    </row>
    <row r="136" spans="1:14" s="67" customFormat="1" ht="14.25" x14ac:dyDescent="0.2">
      <c r="A136" s="89"/>
      <c r="B136" s="89"/>
      <c r="C136" s="89"/>
      <c r="D136" s="175"/>
      <c r="E136" s="89"/>
      <c r="F136" s="161"/>
      <c r="G136" s="109"/>
      <c r="H136" s="161"/>
      <c r="I136" s="204"/>
    </row>
    <row r="137" spans="1:14" ht="15.75" x14ac:dyDescent="0.25">
      <c r="A137" s="81" t="s">
        <v>142</v>
      </c>
      <c r="B137" s="90"/>
      <c r="C137" s="90" t="s">
        <v>225</v>
      </c>
      <c r="D137" s="176"/>
      <c r="E137" s="90"/>
      <c r="F137" s="148"/>
      <c r="G137" s="100"/>
      <c r="H137" s="148"/>
      <c r="I137" s="110"/>
      <c r="J137" s="109"/>
    </row>
    <row r="138" spans="1:14" ht="15.75" x14ac:dyDescent="0.25">
      <c r="A138" s="84" t="s">
        <v>144</v>
      </c>
      <c r="B138" s="93"/>
      <c r="C138" s="93" t="s">
        <v>227</v>
      </c>
      <c r="D138" s="95"/>
      <c r="E138" s="93"/>
      <c r="F138" s="151"/>
      <c r="G138" s="103"/>
      <c r="H138" s="151"/>
      <c r="I138" s="113"/>
      <c r="N138" s="94"/>
    </row>
    <row r="139" spans="1:14" ht="15" x14ac:dyDescent="0.2">
      <c r="A139" s="85" t="s">
        <v>146</v>
      </c>
      <c r="B139" s="94" t="s">
        <v>101</v>
      </c>
      <c r="C139" s="94" t="s">
        <v>385</v>
      </c>
      <c r="D139" s="180" t="s">
        <v>1</v>
      </c>
      <c r="E139" s="94" t="s">
        <v>114</v>
      </c>
      <c r="F139" s="152">
        <f>H135</f>
        <v>0.40416666666666656</v>
      </c>
      <c r="G139" s="104">
        <v>0</v>
      </c>
      <c r="H139" s="152">
        <f>F139+TIME(0,G139,0)</f>
        <v>0.40416666666666656</v>
      </c>
      <c r="I139" s="111"/>
    </row>
    <row r="140" spans="1:14" s="2" customFormat="1" ht="15" x14ac:dyDescent="0.2">
      <c r="A140" s="85" t="s">
        <v>148</v>
      </c>
      <c r="B140" s="94" t="s">
        <v>101</v>
      </c>
      <c r="C140" s="94" t="s">
        <v>524</v>
      </c>
      <c r="D140" s="180" t="s">
        <v>1</v>
      </c>
      <c r="E140" s="94" t="s">
        <v>114</v>
      </c>
      <c r="F140" s="152">
        <f>H139</f>
        <v>0.40416666666666656</v>
      </c>
      <c r="G140" s="104">
        <v>5</v>
      </c>
      <c r="H140" s="152">
        <f>F140+TIME(0,G140,0)</f>
        <v>0.40763888888888877</v>
      </c>
      <c r="I140" s="111" t="s">
        <v>397</v>
      </c>
    </row>
    <row r="141" spans="1:14" ht="14.25" x14ac:dyDescent="0.2">
      <c r="A141" s="85" t="s">
        <v>149</v>
      </c>
      <c r="B141" s="94" t="s">
        <v>101</v>
      </c>
      <c r="C141" s="94" t="s">
        <v>285</v>
      </c>
      <c r="D141" s="180" t="s">
        <v>1</v>
      </c>
      <c r="E141" s="94"/>
      <c r="F141" s="152">
        <f>H140</f>
        <v>0.40763888888888877</v>
      </c>
      <c r="G141" s="104">
        <v>0</v>
      </c>
      <c r="H141" s="152">
        <f>F141+TIME(0,G141,0)</f>
        <v>0.40763888888888877</v>
      </c>
      <c r="I141" s="114"/>
    </row>
    <row r="142" spans="1:14" ht="14.25" x14ac:dyDescent="0.2">
      <c r="A142" s="181"/>
      <c r="B142" s="167"/>
      <c r="C142" s="167"/>
      <c r="D142" s="167"/>
      <c r="E142" s="167"/>
      <c r="F142" s="168"/>
      <c r="G142" s="169"/>
      <c r="H142" s="168"/>
      <c r="I142" s="170"/>
    </row>
    <row r="143" spans="1:14" s="2" customFormat="1" ht="15.75" x14ac:dyDescent="0.25">
      <c r="A143" s="84" t="s">
        <v>164</v>
      </c>
      <c r="B143" s="93"/>
      <c r="C143" s="93" t="s">
        <v>229</v>
      </c>
      <c r="D143" s="95"/>
      <c r="E143" s="93"/>
      <c r="F143" s="151"/>
      <c r="G143" s="103"/>
      <c r="H143" s="151"/>
      <c r="I143" s="113"/>
    </row>
    <row r="144" spans="1:14" ht="14.25" x14ac:dyDescent="0.2">
      <c r="A144" s="181" t="s">
        <v>166</v>
      </c>
      <c r="B144" s="167" t="s">
        <v>230</v>
      </c>
      <c r="C144" s="167" t="s">
        <v>258</v>
      </c>
      <c r="D144" s="180" t="s">
        <v>1</v>
      </c>
      <c r="E144" s="167" t="s">
        <v>323</v>
      </c>
      <c r="F144" s="168">
        <f>H141</f>
        <v>0.40763888888888877</v>
      </c>
      <c r="G144" s="169">
        <v>0</v>
      </c>
      <c r="H144" s="168">
        <f t="shared" ref="H144:H149" si="15">F144+TIME(0,G144,0)</f>
        <v>0.40763888888888877</v>
      </c>
      <c r="I144" s="170" t="s">
        <v>533</v>
      </c>
    </row>
    <row r="145" spans="1:9" ht="14.25" x14ac:dyDescent="0.2">
      <c r="A145" s="85" t="s">
        <v>167</v>
      </c>
      <c r="B145" s="94" t="s">
        <v>101</v>
      </c>
      <c r="C145" s="94" t="s">
        <v>222</v>
      </c>
      <c r="D145" s="180" t="s">
        <v>1</v>
      </c>
      <c r="E145" s="94" t="s">
        <v>223</v>
      </c>
      <c r="F145" s="152">
        <f>H144</f>
        <v>0.40763888888888877</v>
      </c>
      <c r="G145" s="104">
        <v>0</v>
      </c>
      <c r="H145" s="152">
        <f t="shared" si="15"/>
        <v>0.40763888888888877</v>
      </c>
      <c r="I145" s="114"/>
    </row>
    <row r="146" spans="1:9" ht="14.25" x14ac:dyDescent="0.2">
      <c r="A146" s="85" t="s">
        <v>169</v>
      </c>
      <c r="B146" s="94" t="s">
        <v>230</v>
      </c>
      <c r="C146" s="94" t="s">
        <v>283</v>
      </c>
      <c r="D146" s="180" t="s">
        <v>1</v>
      </c>
      <c r="E146" s="94" t="s">
        <v>174</v>
      </c>
      <c r="F146" s="152">
        <f>H145</f>
        <v>0.40763888888888877</v>
      </c>
      <c r="G146" s="104">
        <v>5</v>
      </c>
      <c r="H146" s="152">
        <f t="shared" si="15"/>
        <v>0.41111111111111098</v>
      </c>
      <c r="I146" s="114" t="s">
        <v>460</v>
      </c>
    </row>
    <row r="147" spans="1:9" ht="14.25" x14ac:dyDescent="0.2">
      <c r="A147" s="181" t="s">
        <v>170</v>
      </c>
      <c r="B147" s="167" t="s">
        <v>230</v>
      </c>
      <c r="C147" s="167" t="s">
        <v>168</v>
      </c>
      <c r="D147" s="180" t="s">
        <v>1</v>
      </c>
      <c r="E147" s="167" t="s">
        <v>129</v>
      </c>
      <c r="F147" s="168">
        <f>H146</f>
        <v>0.41111111111111098</v>
      </c>
      <c r="G147" s="169">
        <v>0</v>
      </c>
      <c r="H147" s="168">
        <f t="shared" si="15"/>
        <v>0.41111111111111098</v>
      </c>
      <c r="I147" s="170"/>
    </row>
    <row r="148" spans="1:9" ht="14.25" x14ac:dyDescent="0.2">
      <c r="A148" s="181" t="s">
        <v>172</v>
      </c>
      <c r="B148" s="167" t="s">
        <v>101</v>
      </c>
      <c r="C148" s="167" t="s">
        <v>171</v>
      </c>
      <c r="D148" s="180" t="s">
        <v>1</v>
      </c>
      <c r="E148" s="167" t="s">
        <v>319</v>
      </c>
      <c r="F148" s="168">
        <f>H147</f>
        <v>0.41111111111111098</v>
      </c>
      <c r="G148" s="169">
        <v>0</v>
      </c>
      <c r="H148" s="168">
        <f t="shared" si="15"/>
        <v>0.41111111111111098</v>
      </c>
      <c r="I148" s="170"/>
    </row>
    <row r="149" spans="1:9" ht="14.25" x14ac:dyDescent="0.2">
      <c r="A149" s="181" t="s">
        <v>253</v>
      </c>
      <c r="B149" s="167" t="s">
        <v>230</v>
      </c>
      <c r="C149" s="167" t="s">
        <v>326</v>
      </c>
      <c r="D149" s="180" t="s">
        <v>1</v>
      </c>
      <c r="E149" s="167" t="s">
        <v>174</v>
      </c>
      <c r="F149" s="168">
        <f>H148</f>
        <v>0.41111111111111098</v>
      </c>
      <c r="G149" s="169">
        <v>3</v>
      </c>
      <c r="H149" s="168">
        <f t="shared" si="15"/>
        <v>0.41319444444444431</v>
      </c>
      <c r="I149" s="170" t="s">
        <v>397</v>
      </c>
    </row>
    <row r="150" spans="1:9" ht="15.75" x14ac:dyDescent="0.25">
      <c r="A150" s="84" t="s">
        <v>175</v>
      </c>
      <c r="B150" s="93"/>
      <c r="C150" s="93" t="s">
        <v>232</v>
      </c>
      <c r="D150" s="95"/>
      <c r="E150" s="93"/>
      <c r="F150" s="151"/>
      <c r="G150" s="103"/>
      <c r="H150" s="151"/>
      <c r="I150" s="113"/>
    </row>
    <row r="151" spans="1:9" ht="14.25" x14ac:dyDescent="0.2">
      <c r="A151" s="181" t="s">
        <v>177</v>
      </c>
      <c r="B151" s="167" t="s">
        <v>230</v>
      </c>
      <c r="C151" s="167" t="s">
        <v>273</v>
      </c>
      <c r="D151" s="180" t="s">
        <v>1</v>
      </c>
      <c r="E151" s="167" t="s">
        <v>114</v>
      </c>
      <c r="F151" s="168">
        <f>H149</f>
        <v>0.41319444444444431</v>
      </c>
      <c r="G151" s="169">
        <v>3</v>
      </c>
      <c r="H151" s="168">
        <f t="shared" ref="H151:H159" si="16">F151+TIME(0,G151,0)</f>
        <v>0.41527777777777763</v>
      </c>
      <c r="I151" s="170" t="s">
        <v>460</v>
      </c>
    </row>
    <row r="152" spans="1:9" s="67" customFormat="1" ht="14.25" x14ac:dyDescent="0.2">
      <c r="A152" s="181" t="s">
        <v>178</v>
      </c>
      <c r="B152" s="167" t="s">
        <v>230</v>
      </c>
      <c r="C152" s="167" t="s">
        <v>184</v>
      </c>
      <c r="D152" s="180" t="s">
        <v>1</v>
      </c>
      <c r="E152" s="167" t="s">
        <v>185</v>
      </c>
      <c r="F152" s="168">
        <f t="shared" ref="F152:F155" si="17">H151</f>
        <v>0.41527777777777763</v>
      </c>
      <c r="G152" s="169">
        <v>0</v>
      </c>
      <c r="H152" s="168">
        <f t="shared" si="16"/>
        <v>0.41527777777777763</v>
      </c>
      <c r="I152" s="170"/>
    </row>
    <row r="153" spans="1:9" s="67" customFormat="1" ht="14.25" x14ac:dyDescent="0.2">
      <c r="A153" s="181" t="s">
        <v>179</v>
      </c>
      <c r="B153" s="167" t="s">
        <v>230</v>
      </c>
      <c r="C153" s="167" t="s">
        <v>233</v>
      </c>
      <c r="D153" s="180" t="s">
        <v>1</v>
      </c>
      <c r="E153" s="167" t="s">
        <v>426</v>
      </c>
      <c r="F153" s="168">
        <f>H152</f>
        <v>0.41527777777777763</v>
      </c>
      <c r="G153" s="169">
        <v>0</v>
      </c>
      <c r="H153" s="168">
        <f t="shared" si="16"/>
        <v>0.41527777777777763</v>
      </c>
      <c r="I153" s="170"/>
    </row>
    <row r="154" spans="1:9" ht="14.25" x14ac:dyDescent="0.2">
      <c r="A154" s="181" t="s">
        <v>180</v>
      </c>
      <c r="B154" s="167" t="s">
        <v>101</v>
      </c>
      <c r="C154" s="167" t="s">
        <v>224</v>
      </c>
      <c r="D154" s="180" t="s">
        <v>1</v>
      </c>
      <c r="E154" s="167" t="s">
        <v>189</v>
      </c>
      <c r="F154" s="168">
        <f t="shared" si="17"/>
        <v>0.41527777777777763</v>
      </c>
      <c r="G154" s="169">
        <v>0</v>
      </c>
      <c r="H154" s="168">
        <f t="shared" si="16"/>
        <v>0.41527777777777763</v>
      </c>
      <c r="I154" s="170"/>
    </row>
    <row r="155" spans="1:9" s="67" customFormat="1" ht="14.25" x14ac:dyDescent="0.2">
      <c r="A155" s="181" t="s">
        <v>181</v>
      </c>
      <c r="B155" s="167" t="s">
        <v>101</v>
      </c>
      <c r="C155" s="167" t="s">
        <v>267</v>
      </c>
      <c r="D155" s="180" t="s">
        <v>1</v>
      </c>
      <c r="E155" s="167" t="s">
        <v>320</v>
      </c>
      <c r="F155" s="168">
        <f t="shared" si="17"/>
        <v>0.41527777777777763</v>
      </c>
      <c r="G155" s="169">
        <v>0</v>
      </c>
      <c r="H155" s="168">
        <f t="shared" si="16"/>
        <v>0.41527777777777763</v>
      </c>
      <c r="I155" s="170"/>
    </row>
    <row r="156" spans="1:9" ht="14.25" x14ac:dyDescent="0.2">
      <c r="A156" s="181" t="s">
        <v>182</v>
      </c>
      <c r="B156" s="167" t="s">
        <v>101</v>
      </c>
      <c r="C156" s="167" t="s">
        <v>312</v>
      </c>
      <c r="D156" s="180" t="s">
        <v>1</v>
      </c>
      <c r="E156" s="168" t="s">
        <v>263</v>
      </c>
      <c r="F156" s="168">
        <f>H155</f>
        <v>0.41527777777777763</v>
      </c>
      <c r="G156" s="169">
        <v>0</v>
      </c>
      <c r="H156" s="168">
        <f t="shared" ref="H156" si="18">F156+TIME(0,G156,0)</f>
        <v>0.41527777777777763</v>
      </c>
      <c r="I156" s="170"/>
    </row>
    <row r="157" spans="1:9" s="67" customFormat="1" ht="14.25" x14ac:dyDescent="0.2">
      <c r="A157" s="181" t="s">
        <v>183</v>
      </c>
      <c r="B157" s="167" t="s">
        <v>101</v>
      </c>
      <c r="C157" s="167" t="s">
        <v>330</v>
      </c>
      <c r="D157" s="180" t="s">
        <v>1</v>
      </c>
      <c r="E157" s="94" t="s">
        <v>331</v>
      </c>
      <c r="F157" s="168">
        <f>H156</f>
        <v>0.41527777777777763</v>
      </c>
      <c r="G157" s="169">
        <v>3</v>
      </c>
      <c r="H157" s="168">
        <f>F157+TIME(0,G157,0)</f>
        <v>0.41736111111111096</v>
      </c>
      <c r="I157" s="170" t="s">
        <v>460</v>
      </c>
    </row>
    <row r="158" spans="1:9" s="67" customFormat="1" ht="14.25" x14ac:dyDescent="0.2">
      <c r="A158" s="181" t="s">
        <v>186</v>
      </c>
      <c r="B158" s="167" t="s">
        <v>101</v>
      </c>
      <c r="C158" s="167" t="s">
        <v>332</v>
      </c>
      <c r="D158" s="180" t="s">
        <v>1</v>
      </c>
      <c r="E158" s="94" t="s">
        <v>303</v>
      </c>
      <c r="F158" s="168">
        <f>H157</f>
        <v>0.41736111111111096</v>
      </c>
      <c r="G158" s="169">
        <v>3</v>
      </c>
      <c r="H158" s="168">
        <f t="shared" si="16"/>
        <v>0.41944444444444429</v>
      </c>
      <c r="I158" s="170" t="s">
        <v>460</v>
      </c>
    </row>
    <row r="159" spans="1:9" ht="27.75" customHeight="1" x14ac:dyDescent="0.2">
      <c r="A159" s="181" t="s">
        <v>335</v>
      </c>
      <c r="B159" s="167" t="s">
        <v>101</v>
      </c>
      <c r="C159" s="167" t="s">
        <v>336</v>
      </c>
      <c r="D159" s="180" t="s">
        <v>1</v>
      </c>
      <c r="E159" s="94" t="s">
        <v>337</v>
      </c>
      <c r="F159" s="168">
        <f>H158</f>
        <v>0.41944444444444429</v>
      </c>
      <c r="G159" s="169">
        <v>0</v>
      </c>
      <c r="H159" s="168">
        <f t="shared" si="16"/>
        <v>0.41944444444444429</v>
      </c>
      <c r="I159" s="170"/>
    </row>
    <row r="160" spans="1:9" ht="15.75" x14ac:dyDescent="0.25">
      <c r="A160" s="182" t="s">
        <v>190</v>
      </c>
      <c r="B160" s="183"/>
      <c r="C160" s="183" t="s">
        <v>234</v>
      </c>
      <c r="D160" s="184"/>
      <c r="E160" s="183"/>
      <c r="F160" s="185"/>
      <c r="G160" s="186"/>
      <c r="H160" s="185"/>
      <c r="I160" s="187"/>
    </row>
    <row r="161" spans="1:9" ht="14.25" x14ac:dyDescent="0.2">
      <c r="A161" s="181" t="s">
        <v>191</v>
      </c>
      <c r="B161" s="167" t="s">
        <v>230</v>
      </c>
      <c r="C161" s="167" t="s">
        <v>357</v>
      </c>
      <c r="D161" s="180" t="s">
        <v>1</v>
      </c>
      <c r="E161" s="94" t="s">
        <v>356</v>
      </c>
      <c r="F161" s="168">
        <f>H159</f>
        <v>0.41944444444444429</v>
      </c>
      <c r="G161" s="169">
        <v>0</v>
      </c>
      <c r="H161" s="168">
        <f>F161+TIME(0,G161,0)</f>
        <v>0.41944444444444429</v>
      </c>
      <c r="I161" s="170"/>
    </row>
    <row r="162" spans="1:9" ht="14.25" x14ac:dyDescent="0.2">
      <c r="A162" s="213" t="s">
        <v>391</v>
      </c>
      <c r="B162" s="167" t="s">
        <v>230</v>
      </c>
      <c r="C162" s="167" t="s">
        <v>388</v>
      </c>
      <c r="D162" s="180" t="s">
        <v>1</v>
      </c>
      <c r="E162" s="94" t="s">
        <v>398</v>
      </c>
      <c r="F162" s="168">
        <f>H161</f>
        <v>0.41944444444444429</v>
      </c>
      <c r="G162" s="169">
        <v>0</v>
      </c>
      <c r="H162" s="168">
        <f>F162+TIME(0,G162,0)</f>
        <v>0.41944444444444429</v>
      </c>
      <c r="I162" s="170"/>
    </row>
    <row r="163" spans="1:9" ht="28.5" x14ac:dyDescent="0.2">
      <c r="A163" s="166" t="s">
        <v>392</v>
      </c>
      <c r="B163" s="89" t="s">
        <v>230</v>
      </c>
      <c r="C163" s="167" t="s">
        <v>389</v>
      </c>
      <c r="D163" s="180" t="s">
        <v>1</v>
      </c>
      <c r="E163" s="175" t="s">
        <v>436</v>
      </c>
      <c r="F163" s="264">
        <f>H162</f>
        <v>0.41944444444444429</v>
      </c>
      <c r="G163" s="265">
        <v>10</v>
      </c>
      <c r="H163" s="264">
        <f>F163+TIME(0,G163,0)</f>
        <v>0.42638888888888871</v>
      </c>
      <c r="I163" s="204" t="s">
        <v>397</v>
      </c>
    </row>
    <row r="164" spans="1:9" ht="15.75" x14ac:dyDescent="0.25">
      <c r="A164" s="81" t="s">
        <v>192</v>
      </c>
      <c r="B164" s="90"/>
      <c r="C164" s="90" t="s">
        <v>193</v>
      </c>
      <c r="D164" s="176"/>
      <c r="E164" s="90"/>
      <c r="F164" s="148"/>
      <c r="G164" s="100"/>
      <c r="H164" s="148"/>
      <c r="I164" s="110"/>
    </row>
    <row r="165" spans="1:9" ht="15" x14ac:dyDescent="0.2">
      <c r="A165" s="213" t="s">
        <v>194</v>
      </c>
      <c r="B165" s="94" t="s">
        <v>95</v>
      </c>
      <c r="C165" s="94" t="s">
        <v>531</v>
      </c>
      <c r="D165" s="180"/>
      <c r="E165" s="94"/>
      <c r="F165" s="168">
        <f>H163</f>
        <v>0.42638888888888871</v>
      </c>
      <c r="G165" s="169">
        <v>15</v>
      </c>
      <c r="H165" s="168">
        <f t="shared" ref="H165" si="19">F165+TIME(0,G165,0)</f>
        <v>0.43680555555555539</v>
      </c>
      <c r="I165" s="111"/>
    </row>
    <row r="166" spans="1:9" s="67" customFormat="1" ht="15" x14ac:dyDescent="0.2">
      <c r="A166" s="213" t="s">
        <v>195</v>
      </c>
      <c r="B166" s="94" t="s">
        <v>95</v>
      </c>
      <c r="C166" s="94"/>
      <c r="D166" s="180"/>
      <c r="E166" s="94"/>
      <c r="F166" s="168">
        <f>H165</f>
        <v>0.43680555555555539</v>
      </c>
      <c r="G166" s="169">
        <v>0</v>
      </c>
      <c r="H166" s="168">
        <f>F166+TIME(0,G166,0)</f>
        <v>0.43680555555555539</v>
      </c>
      <c r="I166" s="111"/>
    </row>
    <row r="167" spans="1:9" s="67" customFormat="1" ht="15" x14ac:dyDescent="0.2">
      <c r="A167" s="85" t="s">
        <v>196</v>
      </c>
      <c r="B167" s="94" t="s">
        <v>95</v>
      </c>
      <c r="C167" s="94"/>
      <c r="D167" s="192"/>
      <c r="E167" s="94"/>
      <c r="F167" s="168">
        <f>H166</f>
        <v>0.43680555555555539</v>
      </c>
      <c r="G167" s="104">
        <v>0</v>
      </c>
      <c r="H167" s="152">
        <f t="shared" ref="H167" si="20">F167+TIME(0,G167,0)</f>
        <v>0.43680555555555539</v>
      </c>
      <c r="I167" s="111"/>
    </row>
    <row r="168" spans="1:9" ht="15" x14ac:dyDescent="0.2">
      <c r="A168" s="85" t="s">
        <v>284</v>
      </c>
      <c r="B168" s="94" t="s">
        <v>211</v>
      </c>
      <c r="C168" s="94" t="s">
        <v>534</v>
      </c>
      <c r="D168" s="94"/>
      <c r="E168" s="94" t="s">
        <v>114</v>
      </c>
      <c r="F168" s="152">
        <f>H167</f>
        <v>0.43680555555555539</v>
      </c>
      <c r="G168" s="104">
        <v>5</v>
      </c>
      <c r="H168" s="152">
        <f t="shared" ref="H168:H170" si="21">F168+TIME(0,G168,0)</f>
        <v>0.4402777777777776</v>
      </c>
      <c r="I168" s="111"/>
    </row>
    <row r="169" spans="1:9" ht="15" x14ac:dyDescent="0.2">
      <c r="A169" s="85" t="s">
        <v>465</v>
      </c>
      <c r="B169" s="94" t="s">
        <v>95</v>
      </c>
      <c r="C169" s="94"/>
      <c r="D169" s="177"/>
      <c r="E169" s="94"/>
      <c r="F169" s="152">
        <f t="shared" ref="F169:F170" si="22">H168</f>
        <v>0.4402777777777776</v>
      </c>
      <c r="G169" s="104"/>
      <c r="H169" s="152">
        <f t="shared" si="21"/>
        <v>0.4402777777777776</v>
      </c>
      <c r="I169" s="111"/>
    </row>
    <row r="170" spans="1:9" ht="15" x14ac:dyDescent="0.2">
      <c r="A170" s="213" t="s">
        <v>466</v>
      </c>
      <c r="B170" s="94" t="s">
        <v>95</v>
      </c>
      <c r="C170" s="94"/>
      <c r="D170" s="180"/>
      <c r="E170" s="94"/>
      <c r="F170" s="168">
        <f t="shared" si="22"/>
        <v>0.4402777777777776</v>
      </c>
      <c r="G170" s="169"/>
      <c r="H170" s="168">
        <f t="shared" si="21"/>
        <v>0.4402777777777776</v>
      </c>
      <c r="I170" s="188"/>
    </row>
    <row r="171" spans="1:9" s="67" customFormat="1" ht="14.25" x14ac:dyDescent="0.2">
      <c r="A171" s="89"/>
      <c r="B171" s="89"/>
      <c r="C171" s="89"/>
      <c r="D171" s="175"/>
      <c r="E171" s="89"/>
      <c r="F171" s="161"/>
      <c r="G171" s="109"/>
      <c r="H171" s="161"/>
      <c r="I171" s="200"/>
    </row>
    <row r="172" spans="1:9" ht="15.75" x14ac:dyDescent="0.25">
      <c r="A172" s="86" t="s">
        <v>197</v>
      </c>
      <c r="B172" s="96"/>
      <c r="C172" s="96" t="s">
        <v>236</v>
      </c>
      <c r="D172" s="178"/>
      <c r="E172" s="96"/>
      <c r="F172" s="158"/>
      <c r="G172" s="106"/>
      <c r="H172" s="158"/>
      <c r="I172" s="201"/>
    </row>
    <row r="173" spans="1:9" ht="15" x14ac:dyDescent="0.2">
      <c r="A173" s="207" t="s">
        <v>226</v>
      </c>
      <c r="B173" s="179" t="s">
        <v>95</v>
      </c>
      <c r="C173" s="179" t="s">
        <v>237</v>
      </c>
      <c r="D173" s="192" t="s">
        <v>290</v>
      </c>
      <c r="E173" s="179" t="s">
        <v>114</v>
      </c>
      <c r="F173" s="208">
        <f>H170</f>
        <v>0.4402777777777776</v>
      </c>
      <c r="G173" s="209">
        <v>1</v>
      </c>
      <c r="H173" s="208">
        <f>F173+TIME(0,G173,0)</f>
        <v>0.44097222222222204</v>
      </c>
      <c r="I173" s="111"/>
    </row>
    <row r="174" spans="1:9" ht="15" x14ac:dyDescent="0.2">
      <c r="A174" s="207" t="s">
        <v>228</v>
      </c>
      <c r="B174" s="179" t="s">
        <v>95</v>
      </c>
      <c r="C174" s="179" t="s">
        <v>133</v>
      </c>
      <c r="D174" s="192" t="s">
        <v>290</v>
      </c>
      <c r="E174" s="179" t="s">
        <v>114</v>
      </c>
      <c r="F174" s="208">
        <f>H173</f>
        <v>0.44097222222222204</v>
      </c>
      <c r="G174" s="209">
        <v>1</v>
      </c>
      <c r="H174" s="208">
        <f>F174+TIME(0,G174,0)</f>
        <v>0.44166666666666649</v>
      </c>
      <c r="I174" s="111"/>
    </row>
    <row r="175" spans="1:9" ht="15" x14ac:dyDescent="0.2">
      <c r="A175" s="207" t="s">
        <v>231</v>
      </c>
      <c r="B175" s="179" t="s">
        <v>95</v>
      </c>
      <c r="C175" s="179" t="s">
        <v>108</v>
      </c>
      <c r="D175" s="177"/>
      <c r="E175" s="179"/>
      <c r="F175" s="208">
        <f>H174</f>
        <v>0.44166666666666649</v>
      </c>
      <c r="G175" s="209">
        <v>3</v>
      </c>
      <c r="H175" s="208">
        <f>F175+TIME(0,G175,0)</f>
        <v>0.44374999999999981</v>
      </c>
      <c r="I175" s="111"/>
    </row>
    <row r="176" spans="1:9" ht="15" x14ac:dyDescent="0.2">
      <c r="A176" s="207" t="s">
        <v>334</v>
      </c>
      <c r="B176" s="179" t="s">
        <v>101</v>
      </c>
      <c r="C176" s="179" t="s">
        <v>238</v>
      </c>
      <c r="D176" s="179"/>
      <c r="E176" s="179" t="s">
        <v>114</v>
      </c>
      <c r="F176" s="208">
        <f>H175</f>
        <v>0.44374999999999981</v>
      </c>
      <c r="G176" s="209">
        <v>1</v>
      </c>
      <c r="H176" s="208">
        <f>F176+TIME(0,G176,0)</f>
        <v>0.44444444444444425</v>
      </c>
      <c r="I176" s="111"/>
    </row>
    <row r="177" spans="1:9" x14ac:dyDescent="0.2">
      <c r="A177" s="197"/>
      <c r="B177" s="197"/>
      <c r="C177" s="197" t="s">
        <v>199</v>
      </c>
      <c r="D177" s="197"/>
      <c r="E177" s="197"/>
      <c r="F177" s="198"/>
      <c r="G177" s="199">
        <f>(H177-H176) * 24 * 60</f>
        <v>20.000000000000249</v>
      </c>
      <c r="H177" s="198">
        <v>0.45833333333333331</v>
      </c>
      <c r="I177" s="202"/>
    </row>
  </sheetData>
  <mergeCells count="10"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6:I6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8" location="Links!B43" display="Supplementary"/>
    <hyperlink ref="D128" location="Links!B45" display="Closing Report"/>
    <hyperlink ref="D139" location="'WG11'!B44" display="Motions"/>
    <hyperlink ref="D62" location="Links!B39" display="Snapshots Report"/>
    <hyperlink ref="D24" r:id="rId1"/>
    <hyperlink ref="D25" location="Links!B41" display="2nd Vice Chair report"/>
    <hyperlink ref="D28" r:id="rId2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105" location="Links!B37" display="WG Agenda"/>
    <hyperlink ref="D109" location="Links!B43" display="Supplementary"/>
    <hyperlink ref="D110" location="Links!B43" display="Supplementary"/>
    <hyperlink ref="D111" location="Links!B43" display="Supplementary"/>
    <hyperlink ref="D173" location="Links!B43" display="Supplementary"/>
    <hyperlink ref="D174" location="Links!B43" display="Supplementary"/>
    <hyperlink ref="D125" location="Links!B40" display="1st VC Report"/>
    <hyperlink ref="D140" location="'WG11'!B44" display="Motions"/>
    <hyperlink ref="D141" location="'WG11'!B44" display="Motions"/>
    <hyperlink ref="D144" location="'WG11'!B44" display="Motions"/>
    <hyperlink ref="D145" location="'WG11'!B44" display="Motions"/>
    <hyperlink ref="D146" location="'WG11'!B44" display="Motions"/>
    <hyperlink ref="D147" location="'WG11'!B44" display="Motions"/>
    <hyperlink ref="D148" location="'WG11'!B44" display="Motions"/>
    <hyperlink ref="D149" location="'WG11'!B44" display="Motions"/>
    <hyperlink ref="D151" location="'WG11'!B44" display="Motions"/>
    <hyperlink ref="D152" location="'WG11'!B44" display="Motions"/>
    <hyperlink ref="D153" location="'WG11'!B44" display="Motions"/>
    <hyperlink ref="D154" location="'WG11'!B44" display="Motions"/>
    <hyperlink ref="D155" location="'WG11'!B44" display="Motions"/>
    <hyperlink ref="D156" location="'WG11'!B44" display="Motions"/>
    <hyperlink ref="D157" location="'WG11'!B44" display="Motions"/>
    <hyperlink ref="D158" location="'WG11'!B44" display="Motions"/>
    <hyperlink ref="D159" location="'WG11'!B44" display="Motions"/>
    <hyperlink ref="D161" location="'WG11'!B44" display="Motions"/>
    <hyperlink ref="D162" location="'WG11'!B44" display="Motions"/>
    <hyperlink ref="D84" location="Links!B39" display="Snapshots Report"/>
    <hyperlink ref="D163" location="'WG11'!B44" display="Motions"/>
    <hyperlink ref="D114" location="Links!B43" display="Supplementary"/>
    <hyperlink ref="D115" location="Links!B43" display="Supplementary"/>
    <hyperlink ref="D116" location="Links!B43" display="Supplementary"/>
    <hyperlink ref="D117" location="Links!B43" display="Supplementary"/>
    <hyperlink ref="D118" location="Links!B43" display="Supplementary"/>
    <hyperlink ref="D124" r:id="rId3"/>
    <hyperlink ref="D95" location="Links!B38" display="Opening Report"/>
    <hyperlink ref="D96" location="Links!B38" display="Opening Report"/>
  </hyperlinks>
  <pageMargins left="0.7" right="0.7" top="0.75" bottom="0.75" header="0.3" footer="0.3"/>
  <pageSetup paperSize="9" orientation="portrait"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13" sqref="M13"/>
    </sheetView>
  </sheetViews>
  <sheetFormatPr defaultRowHeight="12.75" x14ac:dyDescent="0.2"/>
  <cols>
    <col min="1" max="1" width="12.7109375" style="89" customWidth="1"/>
    <col min="2" max="2" width="6.7109375" style="89" customWidth="1"/>
    <col min="3" max="3" width="50.7109375" style="89" customWidth="1"/>
    <col min="4" max="4" width="18.7109375" style="89" customWidth="1"/>
    <col min="5" max="5" width="13.7109375" style="89" customWidth="1"/>
    <col min="6" max="6" width="8.7109375" style="161" customWidth="1"/>
    <col min="7" max="7" width="10.7109375" style="109" customWidth="1"/>
    <col min="8" max="8" width="8.7109375" style="161" customWidth="1"/>
    <col min="9" max="9" width="12.7109375" style="89" customWidth="1"/>
  </cols>
  <sheetData>
    <row r="1" spans="1:9" ht="25.15" customHeight="1" x14ac:dyDescent="0.4">
      <c r="A1" s="344" t="str">
        <f>Parameters!B1</f>
        <v>IEEE 802.11 WIRELESS LOCAL AREA NETWORKS SESSION #183</v>
      </c>
      <c r="B1" s="339"/>
      <c r="C1" s="339"/>
      <c r="D1" s="339"/>
      <c r="E1" s="339"/>
      <c r="F1" s="339"/>
      <c r="G1" s="339"/>
      <c r="H1" s="339"/>
      <c r="I1" s="339"/>
    </row>
    <row r="2" spans="1:9" ht="25.15" customHeight="1" x14ac:dyDescent="0.4">
      <c r="A2" s="344" t="str">
        <f>Parameters!B2</f>
        <v>Teleconference</v>
      </c>
      <c r="B2" s="339"/>
      <c r="C2" s="339"/>
      <c r="D2" s="339"/>
      <c r="E2" s="339"/>
      <c r="F2" s="339"/>
      <c r="G2" s="339"/>
      <c r="H2" s="339"/>
      <c r="I2" s="339"/>
    </row>
    <row r="3" spans="1:9" ht="25.15" customHeight="1" x14ac:dyDescent="0.4">
      <c r="A3" s="344" t="str">
        <f>Parameters!B3</f>
        <v>September 14-18, 2020</v>
      </c>
      <c r="B3" s="339"/>
      <c r="C3" s="339"/>
      <c r="D3" s="339"/>
      <c r="E3" s="339"/>
      <c r="F3" s="339"/>
      <c r="G3" s="339"/>
      <c r="H3" s="339"/>
      <c r="I3" s="339"/>
    </row>
    <row r="4" spans="1:9" ht="18" customHeight="1" x14ac:dyDescent="0.25">
      <c r="A4" s="338" t="s">
        <v>301</v>
      </c>
      <c r="B4" s="339"/>
      <c r="C4" s="339"/>
      <c r="D4" s="339"/>
      <c r="E4" s="339"/>
      <c r="F4" s="339"/>
      <c r="G4" s="339"/>
      <c r="H4" s="339"/>
      <c r="I4" s="339"/>
    </row>
    <row r="5" spans="1:9" ht="18" customHeight="1" x14ac:dyDescent="0.25">
      <c r="A5" s="338" t="s">
        <v>82</v>
      </c>
      <c r="B5" s="339"/>
      <c r="C5" s="339"/>
      <c r="D5" s="339"/>
      <c r="E5" s="339"/>
      <c r="F5" s="339"/>
      <c r="G5" s="339"/>
      <c r="H5" s="339"/>
      <c r="I5" s="339"/>
    </row>
    <row r="6" spans="1:9" ht="18" customHeight="1" x14ac:dyDescent="0.25">
      <c r="A6" s="338" t="s">
        <v>302</v>
      </c>
      <c r="B6" s="339"/>
      <c r="C6" s="339"/>
      <c r="D6" s="339"/>
      <c r="E6" s="339"/>
      <c r="F6" s="339"/>
      <c r="G6" s="339"/>
      <c r="H6" s="339"/>
      <c r="I6" s="339"/>
    </row>
    <row r="7" spans="1:9" ht="18" customHeight="1" x14ac:dyDescent="0.25">
      <c r="A7" s="338" t="s">
        <v>526</v>
      </c>
      <c r="B7" s="339"/>
      <c r="C7" s="339"/>
      <c r="D7" s="339"/>
      <c r="E7" s="339"/>
      <c r="F7" s="339"/>
      <c r="G7" s="339"/>
      <c r="H7" s="339"/>
      <c r="I7" s="339"/>
    </row>
    <row r="8" spans="1:9" ht="30" customHeight="1" x14ac:dyDescent="0.4">
      <c r="A8" s="340" t="str">
        <f>"Agenda R" &amp; Parameters!$B$8</f>
        <v>Agenda R2</v>
      </c>
      <c r="B8" s="341"/>
      <c r="C8" s="341"/>
      <c r="D8" s="341"/>
      <c r="E8" s="341"/>
      <c r="F8" s="341"/>
      <c r="G8" s="341"/>
      <c r="H8" s="341"/>
      <c r="I8" s="341"/>
    </row>
    <row r="12" spans="1:9" ht="15.75" x14ac:dyDescent="0.25">
      <c r="A12" s="342" t="s">
        <v>525</v>
      </c>
      <c r="B12" s="343"/>
      <c r="C12" s="343"/>
      <c r="D12" s="343"/>
      <c r="E12" s="343"/>
      <c r="F12" s="343"/>
      <c r="G12" s="343"/>
      <c r="H12" s="343"/>
      <c r="I12" s="343"/>
    </row>
    <row r="13" spans="1:9" s="3" customFormat="1" ht="31.5" x14ac:dyDescent="0.25">
      <c r="A13" s="80" t="s">
        <v>84</v>
      </c>
      <c r="B13" s="80" t="s">
        <v>85</v>
      </c>
      <c r="C13" s="80" t="s">
        <v>19</v>
      </c>
      <c r="D13" s="80" t="s">
        <v>86</v>
      </c>
      <c r="E13" s="80" t="s">
        <v>87</v>
      </c>
      <c r="F13" s="147" t="s">
        <v>88</v>
      </c>
      <c r="G13" s="99" t="s">
        <v>89</v>
      </c>
      <c r="H13" s="147" t="s">
        <v>90</v>
      </c>
      <c r="I13" s="80" t="s">
        <v>91</v>
      </c>
    </row>
    <row r="14" spans="1:9" ht="15.75" x14ac:dyDescent="0.25">
      <c r="A14" s="138" t="s">
        <v>92</v>
      </c>
      <c r="B14" s="139"/>
      <c r="C14" s="139" t="s">
        <v>200</v>
      </c>
      <c r="D14" s="139"/>
      <c r="E14" s="139" t="s">
        <v>114</v>
      </c>
      <c r="F14" s="162">
        <v>0.46875</v>
      </c>
      <c r="G14" s="140">
        <v>120</v>
      </c>
      <c r="H14" s="162">
        <f>F14+TIME(0,G14,0)</f>
        <v>0.55208333333333337</v>
      </c>
      <c r="I14" s="141"/>
    </row>
    <row r="16" spans="1:9" ht="15.75" x14ac:dyDescent="0.25">
      <c r="A16" s="88" t="s">
        <v>107</v>
      </c>
      <c r="B16" s="97"/>
      <c r="C16" s="97" t="s">
        <v>239</v>
      </c>
      <c r="D16" s="97"/>
      <c r="E16" s="97" t="s">
        <v>158</v>
      </c>
      <c r="F16" s="163">
        <f>F14</f>
        <v>0.46875</v>
      </c>
      <c r="G16" s="108">
        <v>0</v>
      </c>
      <c r="H16" s="163">
        <f>F16+TIME(0,G16,0)</f>
        <v>0.46875</v>
      </c>
      <c r="I16" s="117"/>
    </row>
    <row r="18" spans="1:9" ht="15.75" x14ac:dyDescent="0.25">
      <c r="A18" s="88" t="s">
        <v>122</v>
      </c>
      <c r="B18" s="97"/>
      <c r="C18" s="97" t="s">
        <v>240</v>
      </c>
      <c r="D18" s="97"/>
      <c r="E18" s="97" t="s">
        <v>158</v>
      </c>
      <c r="F18" s="163">
        <f>H16</f>
        <v>0.46875</v>
      </c>
      <c r="G18" s="108">
        <v>30</v>
      </c>
      <c r="H18" s="163">
        <f>F18+TIME(0,G18,0)</f>
        <v>0.48958333333333331</v>
      </c>
      <c r="I18" s="117"/>
    </row>
    <row r="20" spans="1:9" ht="31.5" x14ac:dyDescent="0.25">
      <c r="A20" s="88" t="s">
        <v>142</v>
      </c>
      <c r="B20" s="97"/>
      <c r="C20" s="97" t="s">
        <v>241</v>
      </c>
      <c r="D20" s="97"/>
      <c r="E20" s="97" t="s">
        <v>129</v>
      </c>
      <c r="F20" s="163">
        <f>H18</f>
        <v>0.48958333333333331</v>
      </c>
      <c r="G20" s="108">
        <v>0</v>
      </c>
      <c r="H20" s="163">
        <f>F20+TIME(0,G20,0)</f>
        <v>0.48958333333333331</v>
      </c>
      <c r="I20" s="117"/>
    </row>
    <row r="22" spans="1:9" ht="15.75" x14ac:dyDescent="0.25">
      <c r="A22" s="88" t="s">
        <v>192</v>
      </c>
      <c r="B22" s="97"/>
      <c r="C22" s="97" t="s">
        <v>242</v>
      </c>
      <c r="D22" s="97"/>
      <c r="E22" s="97" t="s">
        <v>114</v>
      </c>
      <c r="F22" s="163">
        <f>H20</f>
        <v>0.48958333333333331</v>
      </c>
      <c r="G22" s="108">
        <v>30</v>
      </c>
      <c r="H22" s="163">
        <f>F22+TIME(0,G22,0)</f>
        <v>0.51041666666666663</v>
      </c>
      <c r="I22" s="117"/>
    </row>
    <row r="24" spans="1:9" ht="31.5" x14ac:dyDescent="0.25">
      <c r="A24" s="88" t="s">
        <v>197</v>
      </c>
      <c r="B24" s="97"/>
      <c r="C24" s="97" t="s">
        <v>274</v>
      </c>
      <c r="D24" s="97"/>
      <c r="E24" s="97" t="s">
        <v>114</v>
      </c>
      <c r="F24" s="163">
        <f>H22</f>
        <v>0.51041666666666663</v>
      </c>
      <c r="G24" s="108">
        <v>30</v>
      </c>
      <c r="H24" s="163">
        <f>F24+TIME(0,G24,0)</f>
        <v>0.53125</v>
      </c>
      <c r="I24" s="117"/>
    </row>
    <row r="26" spans="1:9" ht="31.5" x14ac:dyDescent="0.25">
      <c r="A26" s="88" t="s">
        <v>235</v>
      </c>
      <c r="B26" s="97"/>
      <c r="C26" s="97" t="s">
        <v>275</v>
      </c>
      <c r="D26" s="97"/>
      <c r="E26" s="97" t="s">
        <v>114</v>
      </c>
      <c r="F26" s="163">
        <f>H24</f>
        <v>0.53125</v>
      </c>
      <c r="G26" s="108">
        <v>10</v>
      </c>
      <c r="H26" s="163">
        <f>F26+TIME(0,G26,0)</f>
        <v>0.53819444444444442</v>
      </c>
      <c r="I26" s="117"/>
    </row>
    <row r="28" spans="1:9" ht="15.75" x14ac:dyDescent="0.25">
      <c r="A28" s="122" t="s">
        <v>276</v>
      </c>
      <c r="B28" s="128"/>
      <c r="C28" s="128" t="s">
        <v>238</v>
      </c>
      <c r="D28" s="128"/>
      <c r="E28" s="128"/>
      <c r="F28" s="160">
        <f>H26</f>
        <v>0.53819444444444442</v>
      </c>
      <c r="G28" s="133">
        <v>0</v>
      </c>
      <c r="H28" s="160">
        <f>F28+TIME(0,G28,0)</f>
        <v>0.53819444444444442</v>
      </c>
      <c r="I28" s="128"/>
    </row>
    <row r="29" spans="1:9" x14ac:dyDescent="0.2">
      <c r="A29" s="87"/>
      <c r="B29" s="87"/>
      <c r="C29" s="87" t="s">
        <v>199</v>
      </c>
      <c r="D29" s="87"/>
      <c r="E29" s="87"/>
      <c r="F29" s="159"/>
      <c r="G29" s="107">
        <f>(H29-H28) * 24 * 60</f>
        <v>20.000000000000089</v>
      </c>
      <c r="H29" s="159">
        <v>0.55208333333333337</v>
      </c>
      <c r="I29" s="8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zoomScale="120" zoomScaleNormal="120" workbookViewId="0">
      <selection activeCell="B49" sqref="B49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5" width="14.42578125" style="2" customWidth="1"/>
    <col min="6" max="16384" width="9.28515625" style="2"/>
  </cols>
  <sheetData>
    <row r="1" spans="1:5" s="51" customFormat="1" ht="44.25" customHeight="1" x14ac:dyDescent="0.5">
      <c r="A1" s="46" t="s">
        <v>35</v>
      </c>
      <c r="B1" s="46"/>
      <c r="C1" s="46"/>
      <c r="D1" s="46"/>
      <c r="E1" s="263" t="s">
        <v>499</v>
      </c>
    </row>
    <row r="2" spans="1:5" s="4" customFormat="1" x14ac:dyDescent="0.2">
      <c r="A2" s="3"/>
      <c r="B2" s="3"/>
      <c r="C2" s="3"/>
      <c r="D2" s="3"/>
    </row>
    <row r="3" spans="1:5" s="69" customFormat="1" x14ac:dyDescent="0.2">
      <c r="A3" s="345" t="s">
        <v>36</v>
      </c>
      <c r="B3" s="345"/>
      <c r="C3" s="68"/>
      <c r="D3" s="68"/>
    </row>
    <row r="4" spans="1:5" s="4" customFormat="1" x14ac:dyDescent="0.2">
      <c r="A4" s="39" t="s">
        <v>71</v>
      </c>
      <c r="B4" s="39" t="s">
        <v>19</v>
      </c>
      <c r="C4" s="39" t="s">
        <v>0</v>
      </c>
      <c r="D4" s="39" t="s">
        <v>20</v>
      </c>
    </row>
    <row r="5" spans="1:5" s="144" customFormat="1" x14ac:dyDescent="0.2">
      <c r="A5" s="40" t="s">
        <v>278</v>
      </c>
      <c r="B5" s="40" t="s">
        <v>457</v>
      </c>
      <c r="C5" s="40" t="s">
        <v>279</v>
      </c>
      <c r="D5" s="56" t="s">
        <v>508</v>
      </c>
      <c r="E5" s="4" t="s">
        <v>459</v>
      </c>
    </row>
    <row r="6" spans="1:5" s="144" customFormat="1" x14ac:dyDescent="0.2">
      <c r="A6" s="40" t="s">
        <v>257</v>
      </c>
      <c r="B6" s="40" t="s">
        <v>255</v>
      </c>
      <c r="C6" s="40" t="s">
        <v>256</v>
      </c>
      <c r="D6" s="56" t="s">
        <v>502</v>
      </c>
      <c r="E6" s="4" t="s">
        <v>459</v>
      </c>
    </row>
    <row r="7" spans="1:5" x14ac:dyDescent="0.2">
      <c r="A7" s="62" t="s">
        <v>15</v>
      </c>
      <c r="B7" s="41" t="s">
        <v>24</v>
      </c>
      <c r="C7" s="41" t="s">
        <v>25</v>
      </c>
      <c r="D7" s="56" t="s">
        <v>507</v>
      </c>
      <c r="E7" s="4" t="s">
        <v>459</v>
      </c>
    </row>
    <row r="8" spans="1:5" ht="12.75" customHeight="1" x14ac:dyDescent="0.2">
      <c r="A8" s="142" t="s">
        <v>282</v>
      </c>
      <c r="B8" s="40" t="s">
        <v>281</v>
      </c>
      <c r="C8" s="40" t="s">
        <v>259</v>
      </c>
      <c r="D8" s="56" t="s">
        <v>510</v>
      </c>
      <c r="E8" s="4" t="s">
        <v>459</v>
      </c>
    </row>
    <row r="9" spans="1:5" x14ac:dyDescent="0.2">
      <c r="A9" s="142" t="s">
        <v>67</v>
      </c>
      <c r="B9" s="40" t="s">
        <v>304</v>
      </c>
      <c r="C9" s="40" t="s">
        <v>244</v>
      </c>
      <c r="D9" s="56" t="s">
        <v>441</v>
      </c>
      <c r="E9" s="4" t="s">
        <v>458</v>
      </c>
    </row>
    <row r="10" spans="1:5" ht="12.75" customHeight="1" x14ac:dyDescent="0.2">
      <c r="A10" s="61" t="s">
        <v>4</v>
      </c>
      <c r="B10" s="41" t="s">
        <v>65</v>
      </c>
      <c r="C10" s="41" t="s">
        <v>75</v>
      </c>
      <c r="D10" s="56" t="s">
        <v>441</v>
      </c>
      <c r="E10" s="4" t="s">
        <v>458</v>
      </c>
    </row>
    <row r="11" spans="1:5" ht="12.75" customHeight="1" x14ac:dyDescent="0.2">
      <c r="A11" s="40" t="s">
        <v>260</v>
      </c>
      <c r="B11" s="41" t="s">
        <v>261</v>
      </c>
      <c r="C11" s="41" t="s">
        <v>259</v>
      </c>
      <c r="D11" s="56" t="s">
        <v>509</v>
      </c>
      <c r="E11" s="4" t="s">
        <v>459</v>
      </c>
    </row>
    <row r="12" spans="1:5" ht="12.75" customHeight="1" x14ac:dyDescent="0.2">
      <c r="A12" s="146" t="s">
        <v>269</v>
      </c>
      <c r="B12" s="40" t="s">
        <v>270</v>
      </c>
      <c r="C12" s="40" t="s">
        <v>271</v>
      </c>
      <c r="D12" s="56" t="s">
        <v>503</v>
      </c>
      <c r="E12" s="4" t="s">
        <v>459</v>
      </c>
    </row>
    <row r="13" spans="1:5" ht="12.75" customHeight="1" x14ac:dyDescent="0.2">
      <c r="A13" s="63" t="s">
        <v>21</v>
      </c>
      <c r="B13" s="40" t="s">
        <v>22</v>
      </c>
      <c r="C13" s="40" t="s">
        <v>23</v>
      </c>
      <c r="D13" s="56" t="s">
        <v>514</v>
      </c>
      <c r="E13" s="4" t="s">
        <v>459</v>
      </c>
    </row>
    <row r="14" spans="1:5" ht="12.75" customHeight="1" x14ac:dyDescent="0.2">
      <c r="A14" s="60" t="s">
        <v>70</v>
      </c>
      <c r="B14" s="41" t="s">
        <v>66</v>
      </c>
      <c r="C14" s="41" t="s">
        <v>68</v>
      </c>
      <c r="D14" s="56" t="s">
        <v>498</v>
      </c>
      <c r="E14" s="4" t="s">
        <v>459</v>
      </c>
    </row>
    <row r="15" spans="1:5" ht="12.75" customHeight="1" x14ac:dyDescent="0.2">
      <c r="A15" s="64" t="s">
        <v>76</v>
      </c>
      <c r="B15" s="41" t="s">
        <v>69</v>
      </c>
      <c r="C15" s="40" t="s">
        <v>73</v>
      </c>
      <c r="D15" s="56" t="s">
        <v>517</v>
      </c>
      <c r="E15" s="4" t="s">
        <v>459</v>
      </c>
    </row>
    <row r="16" spans="1:5" ht="12.75" customHeight="1" x14ac:dyDescent="0.2">
      <c r="A16" s="143" t="s">
        <v>264</v>
      </c>
      <c r="B16" s="40" t="s">
        <v>265</v>
      </c>
      <c r="C16" s="40" t="s">
        <v>268</v>
      </c>
      <c r="D16" s="56" t="s">
        <v>500</v>
      </c>
      <c r="E16" s="4" t="s">
        <v>459</v>
      </c>
    </row>
    <row r="17" spans="1:9" ht="12.75" customHeight="1" x14ac:dyDescent="0.2">
      <c r="A17" s="145" t="s">
        <v>313</v>
      </c>
      <c r="B17" s="40" t="s">
        <v>314</v>
      </c>
      <c r="C17" s="40" t="s">
        <v>305</v>
      </c>
      <c r="D17" s="56" t="s">
        <v>505</v>
      </c>
      <c r="E17" s="4" t="s">
        <v>459</v>
      </c>
    </row>
    <row r="18" spans="1:9" ht="12.75" customHeight="1" x14ac:dyDescent="0.2">
      <c r="A18" s="165" t="s">
        <v>328</v>
      </c>
      <c r="B18" s="40" t="s">
        <v>329</v>
      </c>
      <c r="C18" s="40" t="s">
        <v>299</v>
      </c>
      <c r="D18" s="56" t="s">
        <v>504</v>
      </c>
      <c r="E18" s="4" t="s">
        <v>459</v>
      </c>
    </row>
    <row r="19" spans="1:9" ht="12.75" customHeight="1" x14ac:dyDescent="0.2">
      <c r="A19" s="164" t="s">
        <v>327</v>
      </c>
      <c r="B19" s="40" t="s">
        <v>333</v>
      </c>
      <c r="C19" s="40" t="s">
        <v>300</v>
      </c>
      <c r="D19" s="56" t="s">
        <v>511</v>
      </c>
      <c r="E19" s="4" t="s">
        <v>459</v>
      </c>
    </row>
    <row r="20" spans="1:9" ht="12.75" customHeight="1" x14ac:dyDescent="0.2">
      <c r="A20" s="191" t="s">
        <v>338</v>
      </c>
      <c r="B20" s="40" t="s">
        <v>339</v>
      </c>
      <c r="C20" s="40" t="s">
        <v>340</v>
      </c>
      <c r="D20" s="56" t="s">
        <v>515</v>
      </c>
      <c r="E20" s="4" t="s">
        <v>459</v>
      </c>
    </row>
    <row r="21" spans="1:9" ht="12.75" customHeight="1" x14ac:dyDescent="0.2">
      <c r="A21" s="210" t="s">
        <v>354</v>
      </c>
      <c r="B21" s="40" t="s">
        <v>352</v>
      </c>
      <c r="C21" s="40" t="s">
        <v>353</v>
      </c>
      <c r="D21" s="56" t="s">
        <v>501</v>
      </c>
      <c r="E21" s="4" t="s">
        <v>459</v>
      </c>
    </row>
    <row r="22" spans="1:9" ht="12.75" customHeight="1" x14ac:dyDescent="0.2">
      <c r="A22" s="193" t="s">
        <v>386</v>
      </c>
      <c r="B22" s="40" t="s">
        <v>388</v>
      </c>
      <c r="C22" s="40" t="s">
        <v>393</v>
      </c>
      <c r="D22" s="56" t="s">
        <v>506</v>
      </c>
      <c r="E22" s="4" t="s">
        <v>459</v>
      </c>
    </row>
    <row r="23" spans="1:9" s="4" customFormat="1" ht="12.75" customHeight="1" x14ac:dyDescent="0.2">
      <c r="A23" s="214" t="s">
        <v>387</v>
      </c>
      <c r="B23" s="40" t="s">
        <v>394</v>
      </c>
      <c r="C23" s="40" t="s">
        <v>512</v>
      </c>
      <c r="D23" s="56" t="s">
        <v>456</v>
      </c>
      <c r="E23" s="4" t="s">
        <v>459</v>
      </c>
      <c r="F23" s="2"/>
      <c r="G23" s="2"/>
      <c r="H23" s="2"/>
      <c r="I23" s="2"/>
    </row>
    <row r="24" spans="1:9" s="4" customFormat="1" ht="12.75" customHeight="1" x14ac:dyDescent="0.2">
      <c r="A24" s="211"/>
      <c r="B24" s="144"/>
      <c r="C24" s="144"/>
      <c r="D24" s="212"/>
      <c r="E24" s="2"/>
      <c r="F24" s="2"/>
      <c r="G24" s="2"/>
      <c r="H24" s="2"/>
      <c r="I24" s="2"/>
    </row>
    <row r="25" spans="1:9" s="71" customFormat="1" ht="15" customHeight="1" x14ac:dyDescent="0.2">
      <c r="A25" s="70" t="s">
        <v>37</v>
      </c>
      <c r="B25" s="70"/>
      <c r="C25" s="69"/>
      <c r="D25" s="2"/>
    </row>
    <row r="26" spans="1:9" ht="15" customHeight="1" x14ac:dyDescent="0.2">
      <c r="A26" s="70" t="s">
        <v>52</v>
      </c>
      <c r="B26" s="42"/>
      <c r="C26" s="2"/>
      <c r="D26" s="2"/>
    </row>
    <row r="27" spans="1:9" s="4" customFormat="1" ht="15.75" customHeight="1" x14ac:dyDescent="0.2">
      <c r="A27"/>
      <c r="B27" s="5"/>
      <c r="C27" s="2"/>
      <c r="D27" s="2"/>
      <c r="E27" s="2"/>
      <c r="F27" s="2"/>
      <c r="G27" s="2"/>
      <c r="H27" s="2"/>
      <c r="I27" s="2"/>
    </row>
    <row r="28" spans="1:9" s="71" customFormat="1" ht="12.75" customHeight="1" x14ac:dyDescent="0.2">
      <c r="A28" s="72" t="s">
        <v>42</v>
      </c>
      <c r="B28" s="73"/>
      <c r="C28" s="2"/>
      <c r="D28" s="2"/>
    </row>
    <row r="29" spans="1:9" ht="12.75" customHeight="1" x14ac:dyDescent="0.2">
      <c r="A29" s="43" t="s">
        <v>38</v>
      </c>
      <c r="B29" s="44" t="s">
        <v>39</v>
      </c>
      <c r="C29" s="2"/>
      <c r="D29" s="2"/>
    </row>
    <row r="30" spans="1:9" ht="12.75" customHeight="1" x14ac:dyDescent="0.2">
      <c r="A30" s="43" t="s">
        <v>40</v>
      </c>
      <c r="B30" s="44" t="s">
        <v>41</v>
      </c>
      <c r="C30" s="2"/>
      <c r="D30" s="2"/>
    </row>
    <row r="31" spans="1:9" ht="12.75" customHeight="1" x14ac:dyDescent="0.2">
      <c r="A31" s="43" t="s">
        <v>43</v>
      </c>
      <c r="B31" s="44" t="s">
        <v>44</v>
      </c>
      <c r="C31" s="2"/>
      <c r="D31" s="2"/>
    </row>
    <row r="32" spans="1:9" ht="12.75" customHeight="1" x14ac:dyDescent="0.2">
      <c r="A32" s="43" t="s">
        <v>45</v>
      </c>
      <c r="B32" s="44" t="s">
        <v>46</v>
      </c>
      <c r="C32" s="2"/>
      <c r="D32" s="2"/>
    </row>
    <row r="33" spans="1:4" ht="12.75" customHeight="1" x14ac:dyDescent="0.2">
      <c r="A33" s="43" t="s">
        <v>47</v>
      </c>
      <c r="B33" s="44" t="s">
        <v>48</v>
      </c>
      <c r="C33" s="2"/>
      <c r="D33" s="2"/>
    </row>
    <row r="34" spans="1:4" x14ac:dyDescent="0.2">
      <c r="A34" s="43" t="s">
        <v>77</v>
      </c>
      <c r="B34" s="79" t="s">
        <v>80</v>
      </c>
      <c r="C34" s="2"/>
      <c r="D34" s="2"/>
    </row>
    <row r="35" spans="1:4" x14ac:dyDescent="0.2">
      <c r="A35" s="43" t="s">
        <v>49</v>
      </c>
      <c r="B35" s="44" t="s">
        <v>50</v>
      </c>
      <c r="C35" s="2"/>
      <c r="D35" s="2"/>
    </row>
    <row r="36" spans="1:4" s="4" customFormat="1" x14ac:dyDescent="0.2">
      <c r="A36"/>
      <c r="B36" s="6"/>
      <c r="C36" s="2"/>
      <c r="D36" s="2"/>
    </row>
    <row r="37" spans="1:4" s="71" customFormat="1" x14ac:dyDescent="0.2">
      <c r="A37" s="74" t="s">
        <v>51</v>
      </c>
      <c r="B37" s="75"/>
      <c r="C37" s="69"/>
      <c r="D37" s="69"/>
    </row>
    <row r="38" spans="1:4" x14ac:dyDescent="0.2">
      <c r="A38" s="45" t="s">
        <v>53</v>
      </c>
      <c r="B38" s="59" t="s">
        <v>489</v>
      </c>
      <c r="C38" s="2"/>
      <c r="D38" s="2"/>
    </row>
    <row r="39" spans="1:4" x14ac:dyDescent="0.2">
      <c r="A39" s="45" t="s">
        <v>54</v>
      </c>
      <c r="B39" s="59" t="s">
        <v>490</v>
      </c>
      <c r="C39" s="2"/>
      <c r="D39" s="2"/>
    </row>
    <row r="40" spans="1:4" x14ac:dyDescent="0.2">
      <c r="A40" s="45" t="s">
        <v>351</v>
      </c>
      <c r="B40" s="59" t="s">
        <v>519</v>
      </c>
      <c r="C40" s="2"/>
      <c r="D40" s="2"/>
    </row>
    <row r="41" spans="1:4" ht="14.25" x14ac:dyDescent="0.2">
      <c r="A41" s="45" t="s">
        <v>56</v>
      </c>
      <c r="B41" s="59" t="s">
        <v>522</v>
      </c>
      <c r="C41" s="2"/>
      <c r="D41" s="2"/>
    </row>
    <row r="42" spans="1:4" ht="14.25" x14ac:dyDescent="0.2">
      <c r="A42" s="45" t="s">
        <v>58</v>
      </c>
      <c r="B42" s="59" t="s">
        <v>518</v>
      </c>
      <c r="C42" s="2"/>
      <c r="D42" s="2"/>
    </row>
    <row r="43" spans="1:4" x14ac:dyDescent="0.2">
      <c r="A43" s="45" t="s">
        <v>57</v>
      </c>
      <c r="B43" s="59" t="s">
        <v>523</v>
      </c>
      <c r="C43" s="2"/>
      <c r="D43" s="2"/>
    </row>
    <row r="44" spans="1:4" x14ac:dyDescent="0.2">
      <c r="A44" s="45" t="s">
        <v>277</v>
      </c>
      <c r="B44" s="59" t="s">
        <v>491</v>
      </c>
      <c r="C44" s="2"/>
      <c r="D44" s="2"/>
    </row>
    <row r="45" spans="1:4" x14ac:dyDescent="0.2">
      <c r="A45" s="45" t="s">
        <v>1</v>
      </c>
      <c r="B45" s="59" t="s">
        <v>521</v>
      </c>
      <c r="C45" s="2"/>
      <c r="D45" s="2"/>
    </row>
    <row r="46" spans="1:4" x14ac:dyDescent="0.2">
      <c r="A46" s="45" t="s">
        <v>55</v>
      </c>
      <c r="B46" s="59" t="s">
        <v>441</v>
      </c>
      <c r="C46" s="2"/>
      <c r="D46" s="2"/>
    </row>
    <row r="47" spans="1:4" x14ac:dyDescent="0.2">
      <c r="A47" s="45" t="s">
        <v>81</v>
      </c>
      <c r="B47" s="59" t="s">
        <v>520</v>
      </c>
      <c r="C47" s="2"/>
      <c r="D47" s="2"/>
    </row>
    <row r="48" spans="1:4" x14ac:dyDescent="0.2">
      <c r="B48" s="52"/>
      <c r="C48" s="2"/>
      <c r="D48" s="2"/>
    </row>
    <row r="49" spans="1:4" x14ac:dyDescent="0.2">
      <c r="A49" s="54" t="s">
        <v>59</v>
      </c>
      <c r="B49" s="53"/>
      <c r="C49" s="2"/>
      <c r="D49" s="2"/>
    </row>
    <row r="50" spans="1:4" s="4" customFormat="1" x14ac:dyDescent="0.2">
      <c r="A50"/>
      <c r="B50"/>
      <c r="C50" s="2"/>
      <c r="D50" s="2"/>
    </row>
    <row r="51" spans="1:4" s="71" customFormat="1" x14ac:dyDescent="0.2">
      <c r="A51" s="76" t="s">
        <v>72</v>
      </c>
      <c r="B51" s="76"/>
      <c r="C51" s="69"/>
      <c r="D51" s="69"/>
    </row>
    <row r="52" spans="1:4" x14ac:dyDescent="0.2">
      <c r="A52" s="65" t="s">
        <v>62</v>
      </c>
      <c r="B52" s="55" t="s">
        <v>63</v>
      </c>
      <c r="C52" s="2"/>
      <c r="D52" s="2"/>
    </row>
    <row r="53" spans="1:4" x14ac:dyDescent="0.2">
      <c r="A53" s="65" t="s">
        <v>18</v>
      </c>
      <c r="B53" s="55" t="s">
        <v>64</v>
      </c>
      <c r="C53" s="2"/>
      <c r="D53" s="2"/>
    </row>
    <row r="55" spans="1:4" s="71" customFormat="1" x14ac:dyDescent="0.2">
      <c r="A55" s="77" t="s">
        <v>74</v>
      </c>
      <c r="B55" s="66"/>
      <c r="C55" s="66"/>
      <c r="D55" s="66"/>
    </row>
    <row r="56" spans="1:4" x14ac:dyDescent="0.2">
      <c r="A56" s="78" t="s">
        <v>280</v>
      </c>
      <c r="B56" s="56" t="s">
        <v>395</v>
      </c>
      <c r="C56" s="67"/>
      <c r="D56" s="67"/>
    </row>
    <row r="57" spans="1:4" x14ac:dyDescent="0.2">
      <c r="A57" s="67"/>
      <c r="B57" s="67"/>
      <c r="C57" s="67"/>
      <c r="D57" s="67"/>
    </row>
    <row r="58" spans="1:4" x14ac:dyDescent="0.2">
      <c r="A58" s="66"/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B39" r:id="rId9"/>
    <hyperlink ref="B40" r:id="rId10"/>
    <hyperlink ref="B41" r:id="rId11"/>
    <hyperlink ref="B42" r:id="rId12"/>
    <hyperlink ref="B44" r:id="rId13"/>
    <hyperlink ref="B45" r:id="rId14"/>
    <hyperlink ref="B46" r:id="rId15"/>
    <hyperlink ref="B47" r:id="rId16"/>
    <hyperlink ref="B43" r:id="rId17"/>
    <hyperlink ref="D7" r:id="rId18"/>
    <hyperlink ref="D11" r:id="rId19"/>
    <hyperlink ref="D16" r:id="rId20"/>
    <hyperlink ref="D10" r:id="rId21"/>
    <hyperlink ref="D12" r:id="rId22"/>
    <hyperlink ref="D15" r:id="rId23"/>
    <hyperlink ref="D14" r:id="rId24"/>
    <hyperlink ref="D13" r:id="rId25"/>
    <hyperlink ref="D22" r:id="rId26"/>
    <hyperlink ref="D6" r:id="rId27"/>
    <hyperlink ref="D8" r:id="rId28"/>
    <hyperlink ref="D9" r:id="rId29"/>
    <hyperlink ref="D18" r:id="rId30"/>
    <hyperlink ref="D17" r:id="rId31"/>
    <hyperlink ref="D20" r:id="rId32"/>
    <hyperlink ref="D19" r:id="rId33"/>
    <hyperlink ref="D23" r:id="rId34"/>
    <hyperlink ref="D21" r:id="rId35"/>
    <hyperlink ref="D5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15" sqref="H15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3" t="s">
        <v>34</v>
      </c>
      <c r="B1" s="33" t="s">
        <v>528</v>
      </c>
    </row>
    <row r="2" spans="1:2" x14ac:dyDescent="0.2">
      <c r="A2" s="33" t="s">
        <v>32</v>
      </c>
      <c r="B2" s="33" t="s">
        <v>399</v>
      </c>
    </row>
    <row r="3" spans="1:2" x14ac:dyDescent="0.2">
      <c r="A3" s="33" t="s">
        <v>33</v>
      </c>
      <c r="B3" s="33" t="s">
        <v>495</v>
      </c>
    </row>
    <row r="4" spans="1:2" s="6" customFormat="1" x14ac:dyDescent="0.2">
      <c r="A4" s="6" t="s">
        <v>28</v>
      </c>
      <c r="B4" s="35">
        <v>44088</v>
      </c>
    </row>
    <row r="5" spans="1:2" s="6" customFormat="1" x14ac:dyDescent="0.2">
      <c r="A5" s="38" t="s">
        <v>31</v>
      </c>
      <c r="B5" s="35">
        <f>B4</f>
        <v>44088</v>
      </c>
    </row>
    <row r="6" spans="1:2" s="6" customFormat="1" x14ac:dyDescent="0.2">
      <c r="A6" s="36" t="s">
        <v>29</v>
      </c>
      <c r="B6" s="37">
        <v>5</v>
      </c>
    </row>
    <row r="7" spans="1:2" s="6" customFormat="1" x14ac:dyDescent="0.2">
      <c r="A7" s="36" t="s">
        <v>30</v>
      </c>
      <c r="B7" s="35">
        <f>B4+B6-1</f>
        <v>44092</v>
      </c>
    </row>
    <row r="8" spans="1:2" x14ac:dyDescent="0.2">
      <c r="A8" t="s">
        <v>27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Title</vt:lpstr>
      <vt:lpstr>802.11 Cover</vt:lpstr>
      <vt:lpstr>Schedule</vt:lpstr>
      <vt:lpstr>WG11</vt:lpstr>
      <vt:lpstr>CAC</vt:lpstr>
      <vt:lpstr>Links</vt:lpstr>
      <vt:lpstr>Parameters</vt:lpstr>
      <vt:lpstr>ColumnTitle1</vt:lpstr>
      <vt:lpstr>'802.11 Cover'!Print_Area</vt:lpstr>
      <vt:lpstr>Title!Print_Area</vt:lpstr>
      <vt:lpstr>Schedule!Print_Titles</vt:lpstr>
      <vt:lpstr>RowTitleRegion1..G1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 2020 802.11 Agenda</dc:title>
  <dc:subject>Agendas for the WG, TG, SC and AHC</dc:subject>
  <dc:creator>Stanley, Dorothy</dc:creator>
  <cp:keywords>11-20-1212r2</cp:keywords>
  <cp:lastModifiedBy>Dorothy Stanley</cp:lastModifiedBy>
  <cp:lastPrinted>2018-08-07T21:31:08Z</cp:lastPrinted>
  <dcterms:created xsi:type="dcterms:W3CDTF">2007-05-08T22:03:28Z</dcterms:created>
  <dcterms:modified xsi:type="dcterms:W3CDTF">2020-09-12T01:42:22Z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