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Hanoi/Chair Meeting Slides/"/>
    </mc:Choice>
  </mc:AlternateContent>
  <xr:revisionPtr revIDLastSave="0" documentId="13_ncr:1_{C244E706-0608-4A41-B72D-9B41483DBA71}" xr6:coauthVersionLast="36" xr6:coauthVersionMax="36" xr10:uidLastSave="{00000000-0000-0000-0000-000000000000}"/>
  <bookViews>
    <workbookView xWindow="540" yWindow="176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 concurrentCalc="0"/>
</workbook>
</file>

<file path=xl/calcChain.xml><?xml version="1.0" encoding="utf-8"?>
<calcChain xmlns="http://schemas.openxmlformats.org/spreadsheetml/2006/main">
  <c r="F98" i="4" l="1"/>
  <c r="A98" i="4"/>
  <c r="B8" i="1"/>
  <c r="H90" i="4"/>
  <c r="F92" i="4"/>
  <c r="H92" i="4"/>
  <c r="F94" i="4"/>
  <c r="H94" i="4"/>
  <c r="F96" i="4"/>
  <c r="H96" i="4"/>
  <c r="A41" i="4"/>
  <c r="A51" i="4"/>
  <c r="A61" i="4"/>
  <c r="A68" i="4"/>
  <c r="H68" i="4"/>
  <c r="F70" i="4"/>
  <c r="H70" i="4"/>
  <c r="F72" i="4"/>
  <c r="H72" i="4"/>
  <c r="F74" i="4"/>
  <c r="H74" i="4"/>
  <c r="F76" i="4"/>
  <c r="H76" i="4"/>
  <c r="F78" i="4"/>
  <c r="H78" i="4"/>
  <c r="F80" i="4"/>
  <c r="H80" i="4"/>
  <c r="F83" i="4"/>
  <c r="H83" i="4"/>
  <c r="G84" i="4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/>
  <c r="H23" i="4"/>
  <c r="F25" i="4"/>
  <c r="H25" i="4"/>
  <c r="F27" i="4"/>
  <c r="H27" i="4"/>
  <c r="F29" i="4"/>
  <c r="H29" i="4"/>
  <c r="F31" i="4"/>
  <c r="H31" i="4"/>
  <c r="F33" i="4"/>
  <c r="H33" i="4"/>
  <c r="F35" i="4"/>
  <c r="H35" i="4"/>
  <c r="F37" i="4"/>
  <c r="H37" i="4"/>
  <c r="F39" i="4"/>
  <c r="H39" i="4"/>
  <c r="F41" i="4"/>
  <c r="H41" i="4"/>
  <c r="F43" i="4"/>
  <c r="H43" i="4"/>
  <c r="F45" i="4"/>
  <c r="H45" i="4"/>
  <c r="F47" i="4"/>
  <c r="H47" i="4"/>
  <c r="F49" i="4"/>
  <c r="H49" i="4"/>
  <c r="F51" i="4"/>
  <c r="H51" i="4"/>
  <c r="F53" i="4"/>
  <c r="H53" i="4"/>
  <c r="F55" i="4"/>
  <c r="H55" i="4"/>
  <c r="F57" i="4"/>
  <c r="H57" i="4"/>
  <c r="F59" i="4"/>
  <c r="H59" i="4"/>
  <c r="F61" i="4"/>
  <c r="H61" i="4"/>
  <c r="G62" i="4"/>
  <c r="A21" i="4"/>
  <c r="A23" i="4"/>
  <c r="A25" i="4"/>
  <c r="A27" i="4"/>
  <c r="A29" i="4"/>
  <c r="A31" i="4"/>
  <c r="A33" i="4"/>
  <c r="A35" i="4"/>
  <c r="A37" i="4"/>
  <c r="A39" i="4"/>
  <c r="D25" i="4"/>
  <c r="D27" i="4"/>
  <c r="D29" i="4"/>
  <c r="D33" i="4"/>
  <c r="C34" i="4"/>
  <c r="D35" i="4"/>
  <c r="A43" i="4"/>
  <c r="A45" i="4"/>
  <c r="A47" i="4"/>
  <c r="A49" i="4"/>
  <c r="D45" i="4"/>
  <c r="D106" i="4"/>
  <c r="D108" i="4"/>
  <c r="D110" i="4"/>
  <c r="D112" i="4"/>
  <c r="B5" i="7"/>
  <c r="B7" i="7"/>
  <c r="A53" i="4"/>
  <c r="A55" i="4"/>
  <c r="A57" i="4"/>
  <c r="A59" i="4"/>
  <c r="A70" i="4"/>
  <c r="A72" i="4"/>
  <c r="A74" i="4"/>
  <c r="A76" i="4"/>
  <c r="H98" i="4"/>
  <c r="F100" i="4"/>
  <c r="H100" i="4"/>
  <c r="F102" i="4"/>
  <c r="H102" i="4"/>
  <c r="F104" i="4"/>
  <c r="H104" i="4"/>
  <c r="F106" i="4"/>
  <c r="H106" i="4"/>
  <c r="F108" i="4"/>
  <c r="H108" i="4"/>
  <c r="F110" i="4"/>
  <c r="H110" i="4"/>
  <c r="F112" i="4"/>
  <c r="H112" i="4"/>
  <c r="F114" i="4"/>
  <c r="H114" i="4"/>
  <c r="F116" i="4"/>
  <c r="H116" i="4"/>
  <c r="F118" i="4"/>
  <c r="H118" i="4"/>
  <c r="F120" i="4"/>
  <c r="H120" i="4"/>
  <c r="F122" i="4"/>
  <c r="H122" i="4"/>
  <c r="F124" i="4"/>
  <c r="H124" i="4"/>
  <c r="F126" i="4"/>
  <c r="H126" i="4"/>
  <c r="F128" i="4"/>
  <c r="H128" i="4"/>
  <c r="F130" i="4"/>
  <c r="H130" i="4"/>
  <c r="F132" i="4"/>
  <c r="H132" i="4"/>
  <c r="G133" i="4"/>
  <c r="A83" i="4"/>
  <c r="A90" i="4"/>
  <c r="A78" i="4"/>
  <c r="A80" i="4"/>
  <c r="A92" i="4"/>
  <c r="A94" i="4"/>
  <c r="A96" i="4"/>
  <c r="A100" i="4"/>
  <c r="A102" i="4"/>
  <c r="A104" i="4"/>
  <c r="A106" i="4"/>
  <c r="A108" i="4"/>
  <c r="A110" i="4"/>
  <c r="A112" i="4"/>
  <c r="A114" i="4"/>
  <c r="A116" i="4"/>
  <c r="A118" i="4"/>
  <c r="A120" i="4"/>
  <c r="A122" i="4"/>
  <c r="A124" i="4"/>
  <c r="A126" i="4"/>
  <c r="A128" i="4"/>
  <c r="A130" i="4"/>
  <c r="A1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<sst xmlns="http://schemas.openxmlformats.org/spreadsheetml/2006/main" count="263" uniqueCount="153">
  <si>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</si>
  <si>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</si>
  <si>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</si>
  <si>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</si>
  <si>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</si>
  <si>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</si>
  <si>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</si>
  <si>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</si>
  <si>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</si>
  <si>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</si>
  <si>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</si>
  <si>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</si>
  <si>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</si>
  <si>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</si>
  <si>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</si>
  <si>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</si>
  <si>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</si>
  <si>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</si>
  <si>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</si>
  <si>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</si>
  <si>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</si>
  <si>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</si>
  <si>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</si>
  <si>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</si>
  <si>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</si>
  <si>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</si>
  <si>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</si>
  <si>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</si>
  <si>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</si>
  <si>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</si>
  <si>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</si>
  <si>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</si>
  <si>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</si>
  <si>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</si>
  <si>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</si>
  <si>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</si>
  <si>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</si>
  <si>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</si>
  <si>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</si>
  <si>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</si>
  <si>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</si>
  <si>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</si>
  <si>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</si>
  <si>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</si>
  <si>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</si>
  <si>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</si>
  <si>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</si>
  <si>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</si>
  <si>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</si>
  <si>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</si>
  <si>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</si>
  <si>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</si>
  <si>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</si>
  <si>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</si>
  <si>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</si>
  <si>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</si>
  <si>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</si>
  <si>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</si>
  <si>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</si>
  <si>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</si>
  <si>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</si>
  <si>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</si>
  <si>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</si>
  <si>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</si>
  <si>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</si>
  <si>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</si>
  <si>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</si>
  <si>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</si>
  <si>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</si>
  <si>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</si>
  <si>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</si>
  <si>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</si>
  <si>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</si>
  <si>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</si>
  <si>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</si>
  <si>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</si>
  <si>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</si>
  <si>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</si>
  <si>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</si>
  <si>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</si>
  <si>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</si>
  <si>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</si>
  <si>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</si>
  <si>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</si>
  <si>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</si>
  <si>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</si>
  <si>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</si>
  <si>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</si>
  <si>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</si>
  <si>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</si>
  <si>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</si>
  <si>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</si>
  <si>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</si>
  <si>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</si>
  <si>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</si>
  <si>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</si>
  <si>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</si>
  <si>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</si>
  <si>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</si>
  <si>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</si>
  <si>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</si>
  <si>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</si>
  <si>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</si>
  <si>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</si>
  <si>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</si>
  <si>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</si>
  <si>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</si>
  <si>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</si>
  <si>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</si>
  <si>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</si>
  <si>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</si>
  <si>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</si>
  <si>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</si>
  <si>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</si>
  <si>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</si>
  <si>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</si>
  <si>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</si>
  <si>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</si>
  <si>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</si>
  <si>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</si>
  <si>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</si>
  <si>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</si>
  <si>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</si>
  <si>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</si>
  <si>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</si>
  <si>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</si>
  <si>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</si>
  <si>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</si>
  <si>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</si>
  <si>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</si>
  <si>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</si>
  <si>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</si>
  <si>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</si>
  <si>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</si>
  <si>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</si>
  <si>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</si>
  <si>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</si>
  <si>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</si>
  <si>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</si>
  <si>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</si>
  <si>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</si>
  <si>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</si>
  <si>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</si>
  <si>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177th IEEE 802.11 WIRELESS LOCAL AREA NETWORKS SESSION</t>
  </si>
  <si>
    <t>Marriott Hanoi, Hanoi, Vietnam</t>
  </si>
  <si>
    <t>September 15 - 20, 2019</t>
  </si>
  <si>
    <t>2019-08-12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</si>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</sst>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802.11-19/0943r" &amp; Parameters!B8</f>
        <v>doc.: IEEE 802.11-19/0943r0</v>
      </c>
    </row>
    <row r="4" spans="1:9" ht="18" x14ac:dyDescent="0.2">
      <c r="A4" s="2" t="s">
        <v>30</v>
      </c>
      <c r="B4" s="8" t="s">
        <v>142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2019-08-12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5"/>
      <c r="C27" s="105"/>
      <c r="D27" s="105"/>
      <c r="E27" s="10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4"/>
      <c r="C29" s="104"/>
      <c r="D29" s="104"/>
      <c r="E29" s="10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4"/>
      <c r="C31" s="104"/>
      <c r="D31" s="104"/>
      <c r="E31" s="104"/>
    </row>
    <row r="32" spans="1:5" ht="15.75" customHeight="1" x14ac:dyDescent="0.2">
      <c r="B32" s="104"/>
      <c r="C32" s="104"/>
      <c r="D32" s="104"/>
      <c r="E32" s="10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3" t="str">
        <f>" 802.11 TBbc Meeting Slots R" &amp;Parameters!B8</f>
        <v xml:space="preserve"> 802.11 TBbc Meeting Slots R0</v>
      </c>
      <c r="B1" s="175" t="str">
        <f>Parameters!B2</f>
        <v>Marriott Hanoi, Hanoi, Vietnam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</row>
    <row r="2" spans="1:32" s="20" customFormat="1" ht="20.25" customHeight="1" x14ac:dyDescent="0.15">
      <c r="A2" s="174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4"/>
      <c r="B3" s="176" t="str">
        <f>Parameters!B3</f>
        <v>September 15 - 20, 2019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43723</v>
      </c>
      <c r="C5" s="177">
        <f>B5+1</f>
        <v>43724</v>
      </c>
      <c r="D5" s="178"/>
      <c r="E5" s="178"/>
      <c r="F5" s="178"/>
      <c r="G5" s="178"/>
      <c r="H5" s="179"/>
      <c r="I5" s="177">
        <f>B5+2</f>
        <v>43725</v>
      </c>
      <c r="J5" s="178"/>
      <c r="K5" s="178"/>
      <c r="L5" s="178"/>
      <c r="M5" s="178"/>
      <c r="N5" s="179"/>
      <c r="O5" s="177">
        <f>B5+3</f>
        <v>43726</v>
      </c>
      <c r="P5" s="178"/>
      <c r="Q5" s="178"/>
      <c r="R5" s="178"/>
      <c r="S5" s="178"/>
      <c r="T5" s="179"/>
      <c r="U5" s="177">
        <f>B5+4</f>
        <v>43727</v>
      </c>
      <c r="V5" s="178"/>
      <c r="W5" s="178"/>
      <c r="X5" s="178"/>
      <c r="Y5" s="178"/>
      <c r="Z5" s="179"/>
      <c r="AA5" s="177">
        <f>B5+5</f>
        <v>43728</v>
      </c>
      <c r="AB5" s="178"/>
      <c r="AC5" s="178"/>
      <c r="AD5" s="178"/>
      <c r="AE5" s="178"/>
      <c r="AF5" s="179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39"/>
      <c r="J6" s="140"/>
      <c r="K6" s="140"/>
      <c r="L6" s="140"/>
      <c r="M6" s="140"/>
      <c r="N6" s="14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67"/>
      <c r="D7" s="168"/>
      <c r="E7" s="168"/>
      <c r="F7" s="168"/>
      <c r="G7" s="168"/>
      <c r="H7" s="169"/>
      <c r="I7" s="108"/>
      <c r="J7" s="109"/>
      <c r="K7" s="109"/>
      <c r="L7" s="109"/>
      <c r="M7" s="109"/>
      <c r="N7" s="110"/>
      <c r="O7" s="108"/>
      <c r="P7" s="109"/>
      <c r="Q7" s="109"/>
      <c r="R7" s="109"/>
      <c r="S7" s="109"/>
      <c r="T7" s="110"/>
      <c r="U7" s="130" t="s">
        <v>130</v>
      </c>
      <c r="V7" s="131"/>
      <c r="W7" s="131"/>
      <c r="X7" s="131"/>
      <c r="Y7" s="131"/>
      <c r="Z7" s="132"/>
      <c r="AA7" s="154" t="s">
        <v>62</v>
      </c>
      <c r="AB7" s="155"/>
      <c r="AC7" s="155"/>
      <c r="AD7" s="155"/>
      <c r="AE7" s="155"/>
      <c r="AF7" s="156"/>
    </row>
    <row r="8" spans="1:32" s="20" customFormat="1" ht="15.75" customHeight="1" x14ac:dyDescent="0.15">
      <c r="A8" s="33" t="s">
        <v>63</v>
      </c>
      <c r="B8" s="34"/>
      <c r="C8" s="170"/>
      <c r="D8" s="171"/>
      <c r="E8" s="171"/>
      <c r="F8" s="171"/>
      <c r="G8" s="171"/>
      <c r="H8" s="172"/>
      <c r="I8" s="111"/>
      <c r="J8" s="112"/>
      <c r="K8" s="112"/>
      <c r="L8" s="112"/>
      <c r="M8" s="112"/>
      <c r="N8" s="113"/>
      <c r="O8" s="111"/>
      <c r="P8" s="112"/>
      <c r="Q8" s="112"/>
      <c r="R8" s="112"/>
      <c r="S8" s="112"/>
      <c r="T8" s="113"/>
      <c r="U8" s="133"/>
      <c r="V8" s="134"/>
      <c r="W8" s="134"/>
      <c r="X8" s="134"/>
      <c r="Y8" s="134"/>
      <c r="Z8" s="135"/>
      <c r="AA8" s="157"/>
      <c r="AB8" s="158"/>
      <c r="AC8" s="158"/>
      <c r="AD8" s="158"/>
      <c r="AE8" s="158"/>
      <c r="AF8" s="159"/>
    </row>
    <row r="9" spans="1:32" s="20" customFormat="1" ht="15.75" customHeight="1" x14ac:dyDescent="0.15">
      <c r="A9" s="35" t="s">
        <v>64</v>
      </c>
      <c r="B9" s="36"/>
      <c r="C9" s="148" t="s">
        <v>65</v>
      </c>
      <c r="D9" s="149"/>
      <c r="E9" s="149"/>
      <c r="F9" s="149"/>
      <c r="G9" s="149"/>
      <c r="H9" s="150"/>
      <c r="I9" s="111"/>
      <c r="J9" s="112"/>
      <c r="K9" s="112"/>
      <c r="L9" s="112"/>
      <c r="M9" s="112"/>
      <c r="N9" s="113"/>
      <c r="O9" s="111"/>
      <c r="P9" s="112"/>
      <c r="Q9" s="112"/>
      <c r="R9" s="112"/>
      <c r="S9" s="112"/>
      <c r="T9" s="113"/>
      <c r="U9" s="133"/>
      <c r="V9" s="134"/>
      <c r="W9" s="134"/>
      <c r="X9" s="134"/>
      <c r="Y9" s="134"/>
      <c r="Z9" s="135"/>
      <c r="AA9" s="157"/>
      <c r="AB9" s="158"/>
      <c r="AC9" s="158"/>
      <c r="AD9" s="158"/>
      <c r="AE9" s="158"/>
      <c r="AF9" s="159"/>
    </row>
    <row r="10" spans="1:32" s="20" customFormat="1" ht="15.75" customHeight="1" x14ac:dyDescent="0.15">
      <c r="A10" s="35" t="s">
        <v>66</v>
      </c>
      <c r="B10" s="36"/>
      <c r="C10" s="151"/>
      <c r="D10" s="152"/>
      <c r="E10" s="152"/>
      <c r="F10" s="152"/>
      <c r="G10" s="152"/>
      <c r="H10" s="153"/>
      <c r="I10" s="114"/>
      <c r="J10" s="115"/>
      <c r="K10" s="115"/>
      <c r="L10" s="115"/>
      <c r="M10" s="115"/>
      <c r="N10" s="116"/>
      <c r="O10" s="114"/>
      <c r="P10" s="115"/>
      <c r="Q10" s="115"/>
      <c r="R10" s="115"/>
      <c r="S10" s="115"/>
      <c r="T10" s="116"/>
      <c r="U10" s="136"/>
      <c r="V10" s="137"/>
      <c r="W10" s="137"/>
      <c r="X10" s="137"/>
      <c r="Y10" s="137"/>
      <c r="Z10" s="138"/>
      <c r="AA10" s="157"/>
      <c r="AB10" s="158"/>
      <c r="AC10" s="158"/>
      <c r="AD10" s="158"/>
      <c r="AE10" s="158"/>
      <c r="AF10" s="159"/>
    </row>
    <row r="11" spans="1:32" s="20" customFormat="1" ht="27" customHeight="1" x14ac:dyDescent="0.15">
      <c r="A11" s="37" t="s">
        <v>67</v>
      </c>
      <c r="B11" s="38"/>
      <c r="C11" s="163" t="s">
        <v>68</v>
      </c>
      <c r="D11" s="164"/>
      <c r="E11" s="164"/>
      <c r="F11" s="164"/>
      <c r="G11" s="164"/>
      <c r="H11" s="141"/>
      <c r="I11" s="165" t="s">
        <v>68</v>
      </c>
      <c r="J11" s="165"/>
      <c r="K11" s="165"/>
      <c r="L11" s="165"/>
      <c r="M11" s="165"/>
      <c r="N11" s="165"/>
      <c r="O11" s="166" t="s">
        <v>68</v>
      </c>
      <c r="P11" s="165"/>
      <c r="Q11" s="165"/>
      <c r="R11" s="165"/>
      <c r="S11" s="165"/>
      <c r="T11" s="165"/>
      <c r="U11" s="118" t="s">
        <v>68</v>
      </c>
      <c r="V11" s="118"/>
      <c r="W11" s="118"/>
      <c r="X11" s="118"/>
      <c r="Y11" s="118"/>
      <c r="Z11" s="118"/>
      <c r="AA11" s="157"/>
      <c r="AB11" s="158"/>
      <c r="AC11" s="158"/>
      <c r="AD11" s="158"/>
      <c r="AE11" s="158"/>
      <c r="AF11" s="159"/>
    </row>
    <row r="12" spans="1:32" s="20" customFormat="1" ht="15.75" customHeight="1" x14ac:dyDescent="0.15">
      <c r="A12" s="39" t="s">
        <v>69</v>
      </c>
      <c r="B12" s="36"/>
      <c r="C12" s="142"/>
      <c r="D12" s="109"/>
      <c r="E12" s="109"/>
      <c r="F12" s="109"/>
      <c r="G12" s="109"/>
      <c r="H12" s="110"/>
      <c r="I12" s="130" t="s">
        <v>130</v>
      </c>
      <c r="J12" s="131"/>
      <c r="K12" s="131"/>
      <c r="L12" s="131"/>
      <c r="M12" s="131"/>
      <c r="N12" s="132"/>
      <c r="O12" s="145" t="s">
        <v>70</v>
      </c>
      <c r="P12" s="146"/>
      <c r="Q12" s="146"/>
      <c r="R12" s="146"/>
      <c r="S12" s="146"/>
      <c r="T12" s="147"/>
      <c r="U12" s="108"/>
      <c r="V12" s="109"/>
      <c r="W12" s="109"/>
      <c r="X12" s="109"/>
      <c r="Y12" s="109"/>
      <c r="Z12" s="110"/>
      <c r="AA12" s="157"/>
      <c r="AB12" s="158"/>
      <c r="AC12" s="158"/>
      <c r="AD12" s="158"/>
      <c r="AE12" s="158"/>
      <c r="AF12" s="159"/>
    </row>
    <row r="13" spans="1:32" s="20" customFormat="1" ht="15.75" customHeight="1" x14ac:dyDescent="0.15">
      <c r="A13" s="39" t="s">
        <v>71</v>
      </c>
      <c r="B13" s="36"/>
      <c r="C13" s="143"/>
      <c r="D13" s="112"/>
      <c r="E13" s="112"/>
      <c r="F13" s="112"/>
      <c r="G13" s="112"/>
      <c r="H13" s="113"/>
      <c r="I13" s="133"/>
      <c r="J13" s="134"/>
      <c r="K13" s="134"/>
      <c r="L13" s="134"/>
      <c r="M13" s="134"/>
      <c r="N13" s="135"/>
      <c r="O13" s="148"/>
      <c r="P13" s="149"/>
      <c r="Q13" s="149"/>
      <c r="R13" s="149"/>
      <c r="S13" s="149"/>
      <c r="T13" s="150"/>
      <c r="U13" s="111"/>
      <c r="V13" s="112"/>
      <c r="W13" s="112"/>
      <c r="X13" s="112"/>
      <c r="Y13" s="112"/>
      <c r="Z13" s="113"/>
      <c r="AA13" s="157"/>
      <c r="AB13" s="158"/>
      <c r="AC13" s="158"/>
      <c r="AD13" s="158"/>
      <c r="AE13" s="158"/>
      <c r="AF13" s="159"/>
    </row>
    <row r="14" spans="1:32" s="20" customFormat="1" ht="15.75" customHeight="1" x14ac:dyDescent="0.15">
      <c r="A14" s="39" t="s">
        <v>72</v>
      </c>
      <c r="B14" s="36"/>
      <c r="C14" s="143"/>
      <c r="D14" s="112"/>
      <c r="E14" s="112"/>
      <c r="F14" s="112"/>
      <c r="G14" s="112"/>
      <c r="H14" s="113"/>
      <c r="I14" s="133"/>
      <c r="J14" s="134"/>
      <c r="K14" s="134"/>
      <c r="L14" s="134"/>
      <c r="M14" s="134"/>
      <c r="N14" s="135"/>
      <c r="O14" s="148"/>
      <c r="P14" s="149"/>
      <c r="Q14" s="149"/>
      <c r="R14" s="149"/>
      <c r="S14" s="149"/>
      <c r="T14" s="150"/>
      <c r="U14" s="111"/>
      <c r="V14" s="112"/>
      <c r="W14" s="112"/>
      <c r="X14" s="112"/>
      <c r="Y14" s="112"/>
      <c r="Z14" s="113"/>
      <c r="AA14" s="160"/>
      <c r="AB14" s="161"/>
      <c r="AC14" s="161"/>
      <c r="AD14" s="161"/>
      <c r="AE14" s="161"/>
      <c r="AF14" s="162"/>
    </row>
    <row r="15" spans="1:32" s="20" customFormat="1" ht="15.75" customHeight="1" x14ac:dyDescent="0.15">
      <c r="A15" s="39" t="s">
        <v>73</v>
      </c>
      <c r="B15" s="36"/>
      <c r="C15" s="144"/>
      <c r="D15" s="115"/>
      <c r="E15" s="115"/>
      <c r="F15" s="115"/>
      <c r="G15" s="115"/>
      <c r="H15" s="116"/>
      <c r="I15" s="136"/>
      <c r="J15" s="137"/>
      <c r="K15" s="137"/>
      <c r="L15" s="137"/>
      <c r="M15" s="137"/>
      <c r="N15" s="138"/>
      <c r="O15" s="151"/>
      <c r="P15" s="152"/>
      <c r="Q15" s="152"/>
      <c r="R15" s="152"/>
      <c r="S15" s="152"/>
      <c r="T15" s="153"/>
      <c r="U15" s="114"/>
      <c r="V15" s="115"/>
      <c r="W15" s="115"/>
      <c r="X15" s="115"/>
      <c r="Y15" s="115"/>
      <c r="Z15" s="116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18" t="s">
        <v>75</v>
      </c>
      <c r="D16" s="118"/>
      <c r="E16" s="118"/>
      <c r="F16" s="118"/>
      <c r="G16" s="118"/>
      <c r="H16" s="118"/>
      <c r="I16" s="118" t="s">
        <v>75</v>
      </c>
      <c r="J16" s="118"/>
      <c r="K16" s="118"/>
      <c r="L16" s="118"/>
      <c r="M16" s="118"/>
      <c r="N16" s="118"/>
      <c r="O16" s="141" t="s">
        <v>75</v>
      </c>
      <c r="P16" s="118"/>
      <c r="Q16" s="118"/>
      <c r="R16" s="118"/>
      <c r="S16" s="118"/>
      <c r="T16" s="118"/>
      <c r="U16" s="118" t="s">
        <v>75</v>
      </c>
      <c r="V16" s="118"/>
      <c r="W16" s="118"/>
      <c r="X16" s="118"/>
      <c r="Y16" s="118"/>
      <c r="Z16" s="118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41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08"/>
      <c r="D18" s="109"/>
      <c r="E18" s="109"/>
      <c r="F18" s="109"/>
      <c r="G18" s="109"/>
      <c r="H18" s="110"/>
      <c r="I18" s="108"/>
      <c r="J18" s="109"/>
      <c r="K18" s="109"/>
      <c r="L18" s="109"/>
      <c r="M18" s="109"/>
      <c r="N18" s="110"/>
      <c r="O18" s="108"/>
      <c r="P18" s="109"/>
      <c r="Q18" s="109"/>
      <c r="R18" s="109"/>
      <c r="S18" s="109"/>
      <c r="T18" s="110"/>
      <c r="U18" s="108"/>
      <c r="V18" s="109"/>
      <c r="W18" s="109"/>
      <c r="X18" s="109"/>
      <c r="Y18" s="109"/>
      <c r="Z18" s="110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11"/>
      <c r="D19" s="112"/>
      <c r="E19" s="112"/>
      <c r="F19" s="112"/>
      <c r="G19" s="112"/>
      <c r="H19" s="113"/>
      <c r="I19" s="111"/>
      <c r="J19" s="112"/>
      <c r="K19" s="112"/>
      <c r="L19" s="112"/>
      <c r="M19" s="112"/>
      <c r="N19" s="113"/>
      <c r="O19" s="111"/>
      <c r="P19" s="112"/>
      <c r="Q19" s="112"/>
      <c r="R19" s="112"/>
      <c r="S19" s="112"/>
      <c r="T19" s="113"/>
      <c r="U19" s="111"/>
      <c r="V19" s="112"/>
      <c r="W19" s="112"/>
      <c r="X19" s="112"/>
      <c r="Y19" s="112"/>
      <c r="Z19" s="113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11"/>
      <c r="D20" s="112"/>
      <c r="E20" s="112"/>
      <c r="F20" s="112"/>
      <c r="G20" s="112"/>
      <c r="H20" s="113"/>
      <c r="I20" s="111"/>
      <c r="J20" s="112"/>
      <c r="K20" s="112"/>
      <c r="L20" s="112"/>
      <c r="M20" s="112"/>
      <c r="N20" s="113"/>
      <c r="O20" s="111"/>
      <c r="P20" s="112"/>
      <c r="Q20" s="112"/>
      <c r="R20" s="112"/>
      <c r="S20" s="112"/>
      <c r="T20" s="113"/>
      <c r="U20" s="111"/>
      <c r="V20" s="112"/>
      <c r="W20" s="112"/>
      <c r="X20" s="112"/>
      <c r="Y20" s="112"/>
      <c r="Z20" s="113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14"/>
      <c r="D21" s="115"/>
      <c r="E21" s="115"/>
      <c r="F21" s="115"/>
      <c r="G21" s="115"/>
      <c r="H21" s="116"/>
      <c r="I21" s="114"/>
      <c r="J21" s="115"/>
      <c r="K21" s="115"/>
      <c r="L21" s="115"/>
      <c r="M21" s="115"/>
      <c r="N21" s="116"/>
      <c r="O21" s="114"/>
      <c r="P21" s="115"/>
      <c r="Q21" s="115"/>
      <c r="R21" s="115"/>
      <c r="S21" s="115"/>
      <c r="T21" s="116"/>
      <c r="U21" s="114"/>
      <c r="V21" s="115"/>
      <c r="W21" s="115"/>
      <c r="X21" s="115"/>
      <c r="Y21" s="115"/>
      <c r="Z21" s="116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18" t="s">
        <v>68</v>
      </c>
      <c r="D22" s="118"/>
      <c r="E22" s="118"/>
      <c r="F22" s="118"/>
      <c r="G22" s="118"/>
      <c r="H22" s="118"/>
      <c r="I22" s="118" t="s">
        <v>68</v>
      </c>
      <c r="J22" s="118"/>
      <c r="K22" s="118"/>
      <c r="L22" s="118"/>
      <c r="M22" s="118"/>
      <c r="N22" s="118"/>
      <c r="O22" s="141" t="s">
        <v>68</v>
      </c>
      <c r="P22" s="118"/>
      <c r="Q22" s="118"/>
      <c r="R22" s="118"/>
      <c r="S22" s="118"/>
      <c r="T22" s="118"/>
      <c r="U22" s="118" t="s">
        <v>68</v>
      </c>
      <c r="V22" s="118"/>
      <c r="W22" s="118"/>
      <c r="X22" s="118"/>
      <c r="Y22" s="118"/>
      <c r="Z22" s="118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17"/>
      <c r="C23" s="130" t="s">
        <v>130</v>
      </c>
      <c r="D23" s="131"/>
      <c r="E23" s="131"/>
      <c r="F23" s="131"/>
      <c r="G23" s="131"/>
      <c r="H23" s="132"/>
      <c r="I23" s="142"/>
      <c r="J23" s="109"/>
      <c r="K23" s="109"/>
      <c r="L23" s="109"/>
      <c r="M23" s="109"/>
      <c r="N23" s="110"/>
      <c r="O23" s="108"/>
      <c r="P23" s="109"/>
      <c r="Q23" s="109"/>
      <c r="R23" s="109"/>
      <c r="S23" s="109"/>
      <c r="T23" s="110"/>
      <c r="U23" s="108"/>
      <c r="V23" s="109"/>
      <c r="W23" s="109"/>
      <c r="X23" s="109"/>
      <c r="Y23" s="109"/>
      <c r="Z23" s="110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17"/>
      <c r="C24" s="133"/>
      <c r="D24" s="134"/>
      <c r="E24" s="134"/>
      <c r="F24" s="134"/>
      <c r="G24" s="134"/>
      <c r="H24" s="135"/>
      <c r="I24" s="143"/>
      <c r="J24" s="112"/>
      <c r="K24" s="112"/>
      <c r="L24" s="112"/>
      <c r="M24" s="112"/>
      <c r="N24" s="113"/>
      <c r="O24" s="111"/>
      <c r="P24" s="112"/>
      <c r="Q24" s="112"/>
      <c r="R24" s="112"/>
      <c r="S24" s="112"/>
      <c r="T24" s="113"/>
      <c r="U24" s="111"/>
      <c r="V24" s="112"/>
      <c r="W24" s="112"/>
      <c r="X24" s="112"/>
      <c r="Y24" s="112"/>
      <c r="Z24" s="113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17"/>
      <c r="C25" s="133"/>
      <c r="D25" s="134"/>
      <c r="E25" s="134"/>
      <c r="F25" s="134"/>
      <c r="G25" s="134"/>
      <c r="H25" s="135"/>
      <c r="I25" s="143"/>
      <c r="J25" s="112"/>
      <c r="K25" s="112"/>
      <c r="L25" s="112"/>
      <c r="M25" s="112"/>
      <c r="N25" s="113"/>
      <c r="O25" s="111"/>
      <c r="P25" s="112"/>
      <c r="Q25" s="112"/>
      <c r="R25" s="112"/>
      <c r="S25" s="112"/>
      <c r="T25" s="113"/>
      <c r="U25" s="111"/>
      <c r="V25" s="112"/>
      <c r="W25" s="112"/>
      <c r="X25" s="112"/>
      <c r="Y25" s="112"/>
      <c r="Z25" s="113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36"/>
      <c r="D26" s="137"/>
      <c r="E26" s="137"/>
      <c r="F26" s="137"/>
      <c r="G26" s="137"/>
      <c r="H26" s="138"/>
      <c r="I26" s="144"/>
      <c r="J26" s="115"/>
      <c r="K26" s="115"/>
      <c r="L26" s="115"/>
      <c r="M26" s="115"/>
      <c r="N26" s="116"/>
      <c r="O26" s="114"/>
      <c r="P26" s="115"/>
      <c r="Q26" s="115"/>
      <c r="R26" s="115"/>
      <c r="S26" s="115"/>
      <c r="T26" s="116"/>
      <c r="U26" s="114"/>
      <c r="V26" s="115"/>
      <c r="W26" s="115"/>
      <c r="X26" s="115"/>
      <c r="Y26" s="115"/>
      <c r="Z26" s="116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17"/>
      <c r="C27" s="118" t="s">
        <v>87</v>
      </c>
      <c r="D27" s="118"/>
      <c r="E27" s="118"/>
      <c r="F27" s="118"/>
      <c r="G27" s="118"/>
      <c r="H27" s="118"/>
      <c r="I27" s="118" t="s">
        <v>87</v>
      </c>
      <c r="J27" s="118"/>
      <c r="K27" s="118"/>
      <c r="L27" s="118"/>
      <c r="M27" s="118"/>
      <c r="N27" s="118"/>
      <c r="O27" s="48"/>
      <c r="P27" s="49"/>
      <c r="Q27" s="49"/>
      <c r="R27" s="49"/>
      <c r="S27" s="49"/>
      <c r="T27" s="49"/>
      <c r="U27" s="118" t="s">
        <v>87</v>
      </c>
      <c r="V27" s="118"/>
      <c r="W27" s="118"/>
      <c r="X27" s="118"/>
      <c r="Y27" s="118"/>
      <c r="Z27" s="118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48"/>
      <c r="P28" s="50"/>
      <c r="Q28" s="50"/>
      <c r="R28" s="50"/>
      <c r="S28" s="50"/>
      <c r="T28" s="51"/>
      <c r="U28" s="118"/>
      <c r="V28" s="118"/>
      <c r="W28" s="118"/>
      <c r="X28" s="118"/>
      <c r="Y28" s="118"/>
      <c r="Z28" s="118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 t="s">
        <v>90</v>
      </c>
      <c r="P29" s="120"/>
      <c r="Q29" s="120"/>
      <c r="R29" s="120"/>
      <c r="S29" s="120"/>
      <c r="T29" s="120"/>
      <c r="U29" s="118"/>
      <c r="V29" s="118"/>
      <c r="W29" s="118"/>
      <c r="X29" s="118"/>
      <c r="Y29" s="118"/>
      <c r="Z29" s="118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08"/>
      <c r="D30" s="109"/>
      <c r="E30" s="109"/>
      <c r="F30" s="109"/>
      <c r="G30" s="109"/>
      <c r="H30" s="110"/>
      <c r="I30" s="108"/>
      <c r="J30" s="109"/>
      <c r="K30" s="109"/>
      <c r="L30" s="109"/>
      <c r="M30" s="109"/>
      <c r="N30" s="110"/>
      <c r="O30" s="121"/>
      <c r="P30" s="122"/>
      <c r="Q30" s="122"/>
      <c r="R30" s="122"/>
      <c r="S30" s="122"/>
      <c r="T30" s="123"/>
      <c r="U30" s="117"/>
      <c r="V30" s="117"/>
      <c r="W30" s="117"/>
      <c r="X30" s="117"/>
      <c r="Y30" s="117"/>
      <c r="Z30" s="127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11"/>
      <c r="D31" s="112"/>
      <c r="E31" s="112"/>
      <c r="F31" s="112"/>
      <c r="G31" s="112"/>
      <c r="H31" s="113"/>
      <c r="I31" s="111"/>
      <c r="J31" s="112"/>
      <c r="K31" s="112"/>
      <c r="L31" s="112"/>
      <c r="M31" s="112"/>
      <c r="N31" s="113"/>
      <c r="O31" s="121"/>
      <c r="P31" s="122"/>
      <c r="Q31" s="122"/>
      <c r="R31" s="122"/>
      <c r="S31" s="122"/>
      <c r="T31" s="123"/>
      <c r="U31" s="117"/>
      <c r="V31" s="117"/>
      <c r="W31" s="117"/>
      <c r="X31" s="117"/>
      <c r="Y31" s="117"/>
      <c r="Z31" s="128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11"/>
      <c r="D32" s="112"/>
      <c r="E32" s="112"/>
      <c r="F32" s="112"/>
      <c r="G32" s="112"/>
      <c r="H32" s="113"/>
      <c r="I32" s="111"/>
      <c r="J32" s="112"/>
      <c r="K32" s="112"/>
      <c r="L32" s="112"/>
      <c r="M32" s="112"/>
      <c r="N32" s="113"/>
      <c r="O32" s="121"/>
      <c r="P32" s="122"/>
      <c r="Q32" s="122"/>
      <c r="R32" s="122"/>
      <c r="S32" s="122"/>
      <c r="T32" s="123"/>
      <c r="U32" s="117"/>
      <c r="V32" s="117"/>
      <c r="W32" s="117"/>
      <c r="X32" s="117"/>
      <c r="Y32" s="117"/>
      <c r="Z32" s="128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4"/>
      <c r="D33" s="115"/>
      <c r="E33" s="115"/>
      <c r="F33" s="115"/>
      <c r="G33" s="115"/>
      <c r="H33" s="116"/>
      <c r="I33" s="114"/>
      <c r="J33" s="115"/>
      <c r="K33" s="115"/>
      <c r="L33" s="115"/>
      <c r="M33" s="115"/>
      <c r="N33" s="116"/>
      <c r="O33" s="121"/>
      <c r="P33" s="122"/>
      <c r="Q33" s="122"/>
      <c r="R33" s="122"/>
      <c r="S33" s="122"/>
      <c r="T33" s="123"/>
      <c r="U33" s="117"/>
      <c r="V33" s="117"/>
      <c r="W33" s="117"/>
      <c r="X33" s="117"/>
      <c r="Y33" s="117"/>
      <c r="Z33" s="129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4"/>
      <c r="P34" s="125"/>
      <c r="Q34" s="125"/>
      <c r="R34" s="125"/>
      <c r="S34" s="125"/>
      <c r="T34" s="126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</row>
    <row r="37" spans="1:32" x14ac:dyDescent="0.15">
      <c r="A37" s="107"/>
      <c r="B37" s="107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7"/>
      <c r="B38" s="107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7"/>
      <c r="B39" s="107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3"/>
  <sheetViews>
    <sheetView tabSelected="1" topLeftCell="A21" zoomScale="140" zoomScaleNormal="140" workbookViewId="0">
      <selection activeCell="A89" sqref="A8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9" t="str">
        <f>Parameters!B1</f>
        <v>177th IEEE 802.11 WIRELESS LOCAL AREA NETWORKS SESSION</v>
      </c>
      <c r="B1" s="190"/>
      <c r="C1" s="190"/>
      <c r="D1" s="190"/>
      <c r="E1" s="190"/>
      <c r="F1" s="190"/>
      <c r="G1" s="190"/>
      <c r="H1" s="190"/>
      <c r="I1" s="190"/>
    </row>
    <row r="2" spans="1:9" ht="25" customHeight="1" x14ac:dyDescent="0.25">
      <c r="A2" s="187" t="s">
        <v>131</v>
      </c>
      <c r="B2" s="188"/>
      <c r="C2" s="188"/>
      <c r="D2" s="188"/>
      <c r="E2" s="188"/>
      <c r="F2" s="188"/>
      <c r="G2" s="188"/>
      <c r="H2" s="188"/>
      <c r="I2" s="188"/>
    </row>
    <row r="3" spans="1:9" ht="25" customHeight="1" x14ac:dyDescent="0.2">
      <c r="A3" s="189" t="str">
        <f>Parameters!B2</f>
        <v>Marriott Hanoi, Hanoi, Vietnam</v>
      </c>
      <c r="B3" s="190"/>
      <c r="C3" s="190"/>
      <c r="D3" s="190"/>
      <c r="E3" s="190"/>
      <c r="F3" s="190"/>
      <c r="G3" s="190"/>
      <c r="H3" s="190"/>
      <c r="I3" s="190"/>
    </row>
    <row r="4" spans="1:9" ht="25" customHeight="1" x14ac:dyDescent="0.2">
      <c r="A4" s="189" t="str">
        <f>Parameters!B3</f>
        <v>September 15 - 20, 2019</v>
      </c>
      <c r="B4" s="190"/>
      <c r="C4" s="190"/>
      <c r="D4" s="190"/>
      <c r="E4" s="190"/>
      <c r="F4" s="190"/>
      <c r="G4" s="190"/>
      <c r="H4" s="190"/>
      <c r="I4" s="190"/>
    </row>
    <row r="5" spans="1:9" ht="18" customHeight="1" x14ac:dyDescent="0.15">
      <c r="A5" s="182" t="s">
        <v>132</v>
      </c>
      <c r="B5" s="183"/>
      <c r="C5" s="183"/>
      <c r="D5" s="183"/>
      <c r="E5" s="183"/>
      <c r="F5" s="183"/>
      <c r="G5" s="183"/>
      <c r="H5" s="183"/>
      <c r="I5" s="183"/>
    </row>
    <row r="6" spans="1:9" ht="18" customHeight="1" x14ac:dyDescent="0.15">
      <c r="A6" s="182" t="s">
        <v>133</v>
      </c>
      <c r="B6" s="183"/>
      <c r="C6" s="183"/>
      <c r="D6" s="183"/>
      <c r="E6" s="183"/>
      <c r="F6" s="183"/>
      <c r="G6" s="183"/>
      <c r="H6" s="183"/>
      <c r="I6" s="183"/>
    </row>
    <row r="7" spans="1:9" ht="18" customHeight="1" x14ac:dyDescent="0.15">
      <c r="A7" s="182" t="s">
        <v>134</v>
      </c>
      <c r="B7" s="183"/>
      <c r="C7" s="183"/>
      <c r="D7" s="183"/>
      <c r="E7" s="183"/>
      <c r="F7" s="183"/>
      <c r="G7" s="183"/>
      <c r="H7" s="183"/>
      <c r="I7" s="183"/>
    </row>
    <row r="8" spans="1:9" ht="18" customHeight="1" x14ac:dyDescent="0.15">
      <c r="A8" s="182" t="s">
        <v>135</v>
      </c>
      <c r="B8" s="183"/>
      <c r="C8" s="183"/>
      <c r="D8" s="183"/>
      <c r="E8" s="183"/>
      <c r="F8" s="183"/>
      <c r="G8" s="183"/>
      <c r="H8" s="183"/>
      <c r="I8" s="183"/>
    </row>
    <row r="9" spans="1:9" ht="18" customHeight="1" x14ac:dyDescent="0.15">
      <c r="A9" s="182" t="s">
        <v>136</v>
      </c>
      <c r="B9" s="182"/>
      <c r="C9" s="182"/>
      <c r="D9" s="182"/>
      <c r="E9" s="182"/>
      <c r="F9" s="182"/>
      <c r="G9" s="182"/>
      <c r="H9" s="182"/>
      <c r="I9" s="182"/>
    </row>
    <row r="10" spans="1:9" ht="30" customHeight="1" x14ac:dyDescent="0.3">
      <c r="A10" s="184" t="str">
        <f>"Agenda R" &amp; Parameters!$B$8</f>
        <v>Agenda R0</v>
      </c>
      <c r="B10" s="185"/>
      <c r="C10" s="185"/>
      <c r="D10" s="185"/>
      <c r="E10" s="185"/>
      <c r="F10" s="185"/>
      <c r="G10" s="185"/>
      <c r="H10" s="185"/>
      <c r="I10" s="185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1" t="s">
        <v>120</v>
      </c>
      <c r="B13" s="181"/>
      <c r="C13" s="181"/>
      <c r="D13" s="181"/>
      <c r="E13" s="181"/>
      <c r="F13" s="181"/>
      <c r="G13" s="181"/>
      <c r="H13" s="181"/>
      <c r="I13" s="181"/>
    </row>
    <row r="17" spans="1:9" ht="16" x14ac:dyDescent="0.2">
      <c r="A17" s="180" t="s">
        <v>150</v>
      </c>
      <c r="B17" s="186"/>
      <c r="C17" s="186"/>
      <c r="D17" s="186"/>
      <c r="E17" s="186"/>
      <c r="F17" s="186"/>
      <c r="G17" s="186"/>
      <c r="H17" s="186"/>
      <c r="I17" s="18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138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139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140</v>
      </c>
      <c r="C47" s="70" t="s">
        <v>141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137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103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100</v>
      </c>
      <c r="C55" s="70" t="s">
        <v>105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106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107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0" t="s">
        <v>151</v>
      </c>
      <c r="B66" s="180"/>
      <c r="C66" s="180"/>
      <c r="D66" s="180"/>
      <c r="E66" s="180"/>
      <c r="F66" s="180"/>
      <c r="G66" s="180"/>
      <c r="H66" s="180"/>
      <c r="I66" s="180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95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97</v>
      </c>
      <c r="C74" s="70" t="s">
        <v>108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104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100</v>
      </c>
      <c r="C78" s="70" t="s">
        <v>115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106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107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0" t="s">
        <v>152</v>
      </c>
      <c r="B88" s="180"/>
      <c r="C88" s="180"/>
      <c r="D88" s="180"/>
      <c r="E88" s="180"/>
      <c r="F88" s="180"/>
      <c r="G88" s="180"/>
      <c r="H88" s="180"/>
      <c r="I88" s="180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1+A83</f>
        <v>8</v>
      </c>
      <c r="B90" s="66"/>
      <c r="C90" s="66" t="s">
        <v>2</v>
      </c>
      <c r="D90" s="66"/>
      <c r="E90" s="66" t="s">
        <v>4</v>
      </c>
      <c r="F90" s="67">
        <v>0.33333333333333331</v>
      </c>
      <c r="G90" s="68">
        <v>0</v>
      </c>
      <c r="H90" s="67">
        <f>F90+TIME(0,G90,0)</f>
        <v>0.33333333333333331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5</v>
      </c>
      <c r="F92" s="71">
        <f>H90</f>
        <v>0.33333333333333331</v>
      </c>
      <c r="G92" s="72">
        <v>0</v>
      </c>
      <c r="H92" s="71">
        <f>F92+TIME(0,G92,0)</f>
        <v>0.33333333333333331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99</v>
      </c>
      <c r="C94" s="70" t="s">
        <v>6</v>
      </c>
      <c r="D94" s="70"/>
      <c r="E94" s="70" t="s">
        <v>5</v>
      </c>
      <c r="F94" s="71">
        <f>H92</f>
        <v>0.33333333333333331</v>
      </c>
      <c r="G94" s="72">
        <v>0</v>
      </c>
      <c r="H94" s="71">
        <f>F94+TIME(0,G94,0)</f>
        <v>0.33333333333333331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97</v>
      </c>
      <c r="C96" s="70" t="s">
        <v>108</v>
      </c>
      <c r="D96" s="70"/>
      <c r="E96" s="70" t="s">
        <v>5</v>
      </c>
      <c r="F96" s="71">
        <f>H94</f>
        <v>0.33333333333333331</v>
      </c>
      <c r="G96" s="72">
        <v>1</v>
      </c>
      <c r="H96" s="71">
        <f>F96+TIME(0,G96,0)</f>
        <v>0.33402777777777776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104</v>
      </c>
      <c r="D98" s="66"/>
      <c r="E98" s="66" t="s">
        <v>4</v>
      </c>
      <c r="F98" s="67">
        <f>H96</f>
        <v>0.33402777777777776</v>
      </c>
      <c r="G98" s="68">
        <v>0</v>
      </c>
      <c r="H98" s="67">
        <f>F98+TIME(0,G98,0)</f>
        <v>0.33402777777777776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100</v>
      </c>
      <c r="C100" s="70" t="s">
        <v>115</v>
      </c>
      <c r="D100" s="70"/>
      <c r="E100" s="70" t="s">
        <v>5</v>
      </c>
      <c r="F100" s="71">
        <f>H98</f>
        <v>0.33402777777777776</v>
      </c>
      <c r="G100" s="72">
        <v>100</v>
      </c>
      <c r="H100" s="71">
        <f>F100+TIME(0,G100,0)</f>
        <v>0.40347222222222223</v>
      </c>
      <c r="I100" s="73"/>
    </row>
    <row r="101" spans="1:9" ht="34" x14ac:dyDescent="0.2">
      <c r="A101" s="82"/>
      <c r="B101" s="79"/>
      <c r="C101" s="79" t="s">
        <v>106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5</v>
      </c>
      <c r="F102" s="71">
        <f>H100</f>
        <v>0.40347222222222223</v>
      </c>
      <c r="G102" s="72">
        <v>0</v>
      </c>
      <c r="H102" s="71">
        <f>F102+TIME(0,G102,0)</f>
        <v>0.40347222222222223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7" x14ac:dyDescent="0.2">
      <c r="A104" s="85">
        <f>1+A98</f>
        <v>10</v>
      </c>
      <c r="B104" s="66"/>
      <c r="C104" s="66" t="s">
        <v>109</v>
      </c>
      <c r="D104" s="66"/>
      <c r="E104" s="66" t="s">
        <v>4</v>
      </c>
      <c r="F104" s="67">
        <f>H102</f>
        <v>0.40347222222222223</v>
      </c>
      <c r="G104" s="68">
        <v>0</v>
      </c>
      <c r="H104" s="67">
        <f>F104+TIME(0,G104,0)</f>
        <v>0.40347222222222223</v>
      </c>
      <c r="I104" s="69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 x14ac:dyDescent="0.2">
      <c r="A106" s="83">
        <f>A104+0.01</f>
        <v>10.01</v>
      </c>
      <c r="B106" s="70" t="s">
        <v>100</v>
      </c>
      <c r="C106" s="70" t="s">
        <v>110</v>
      </c>
      <c r="D106" s="87" t="str">
        <f>Parameters!B13</f>
        <v xml:space="preserve"> 11-19/1427</v>
      </c>
      <c r="E106" s="70" t="s">
        <v>5</v>
      </c>
      <c r="F106" s="71">
        <f>H104</f>
        <v>0.40347222222222223</v>
      </c>
      <c r="G106" s="72">
        <v>10</v>
      </c>
      <c r="H106" s="71">
        <f>F106+TIME(0,G106,0)</f>
        <v>0.41041666666666665</v>
      </c>
      <c r="I106" s="73"/>
    </row>
    <row r="107" spans="1:9" ht="16" x14ac:dyDescent="0.2">
      <c r="A107" s="82"/>
      <c r="B107" s="79"/>
      <c r="C107" s="79"/>
      <c r="D107" s="88"/>
      <c r="E107" s="79"/>
      <c r="F107" s="80"/>
      <c r="G107" s="81"/>
      <c r="H107" s="80"/>
      <c r="I107" s="79"/>
    </row>
    <row r="108" spans="1:9" ht="17" x14ac:dyDescent="0.2">
      <c r="A108" s="83">
        <f>A106+0.01</f>
        <v>10.02</v>
      </c>
      <c r="B108" s="70" t="s">
        <v>100</v>
      </c>
      <c r="C108" s="70" t="s">
        <v>111</v>
      </c>
      <c r="D108" s="87" t="str">
        <f>Parameters!B13</f>
        <v xml:space="preserve"> 11-19/1427</v>
      </c>
      <c r="E108" s="70" t="s">
        <v>5</v>
      </c>
      <c r="F108" s="71">
        <f>H106</f>
        <v>0.41041666666666665</v>
      </c>
      <c r="G108" s="72">
        <v>0</v>
      </c>
      <c r="H108" s="71">
        <f>F108+TIME(0,G108,0)</f>
        <v>0.41041666666666665</v>
      </c>
      <c r="I108" s="73"/>
    </row>
    <row r="109" spans="1:9" ht="16" x14ac:dyDescent="0.2">
      <c r="A109" s="82"/>
      <c r="B109" s="79"/>
      <c r="C109" s="79"/>
      <c r="D109" s="88"/>
      <c r="E109" s="79"/>
      <c r="F109" s="80"/>
      <c r="G109" s="81"/>
      <c r="H109" s="80"/>
      <c r="I109" s="79"/>
    </row>
    <row r="110" spans="1:9" ht="17" x14ac:dyDescent="0.2">
      <c r="A110" s="83">
        <f>A108+0.01</f>
        <v>10.029999999999999</v>
      </c>
      <c r="B110" s="70" t="s">
        <v>98</v>
      </c>
      <c r="C110" s="70" t="s">
        <v>112</v>
      </c>
      <c r="D110" s="87" t="str">
        <f>Parameters!B13</f>
        <v xml:space="preserve"> 11-19/1427</v>
      </c>
      <c r="E110" s="70" t="s">
        <v>5</v>
      </c>
      <c r="F110" s="71">
        <f>H108</f>
        <v>0.41041666666666665</v>
      </c>
      <c r="G110" s="72">
        <v>3</v>
      </c>
      <c r="H110" s="71">
        <f>F110+TIME(0,G110,0)</f>
        <v>0.41249999999999998</v>
      </c>
      <c r="I110" s="73"/>
    </row>
    <row r="111" spans="1:9" x14ac:dyDescent="0.15">
      <c r="D111" s="89"/>
    </row>
    <row r="112" spans="1:9" ht="17" x14ac:dyDescent="0.2">
      <c r="A112" s="83">
        <f>A110+0.01</f>
        <v>10.039999999999999</v>
      </c>
      <c r="B112" s="70" t="s">
        <v>101</v>
      </c>
      <c r="C112" s="70" t="s">
        <v>113</v>
      </c>
      <c r="D112" s="87" t="str">
        <f>Parameters!B13</f>
        <v xml:space="preserve"> 11-19/1427</v>
      </c>
      <c r="E112" s="70" t="s">
        <v>5</v>
      </c>
      <c r="F112" s="71">
        <f>H110</f>
        <v>0.41249999999999998</v>
      </c>
      <c r="G112" s="72">
        <v>1</v>
      </c>
      <c r="H112" s="71">
        <f>F112+TIME(0,G112,0)</f>
        <v>0.41319444444444442</v>
      </c>
      <c r="I112" s="73"/>
    </row>
    <row r="114" spans="1:9" ht="17" x14ac:dyDescent="0.2">
      <c r="A114" s="83">
        <f>A112+0.01</f>
        <v>10.049999999999999</v>
      </c>
      <c r="B114" s="70"/>
      <c r="C114" s="70"/>
      <c r="D114" s="70"/>
      <c r="E114" s="70" t="s">
        <v>5</v>
      </c>
      <c r="F114" s="71">
        <f>H112</f>
        <v>0.41319444444444442</v>
      </c>
      <c r="G114" s="72">
        <v>0</v>
      </c>
      <c r="H114" s="71">
        <f>F114+TIME(0,G114,0)</f>
        <v>0.41319444444444442</v>
      </c>
      <c r="I114" s="73"/>
    </row>
    <row r="116" spans="1:9" ht="17" x14ac:dyDescent="0.2">
      <c r="A116" s="83">
        <f>A114+0.01</f>
        <v>10.059999999999999</v>
      </c>
      <c r="B116" s="70"/>
      <c r="C116" s="70"/>
      <c r="D116" s="70"/>
      <c r="E116" s="70" t="s">
        <v>5</v>
      </c>
      <c r="F116" s="71">
        <f>H114</f>
        <v>0.41319444444444442</v>
      </c>
      <c r="G116" s="72">
        <v>0</v>
      </c>
      <c r="H116" s="71">
        <f>F116+TIME(0,G116,0)</f>
        <v>0.41319444444444442</v>
      </c>
      <c r="I116" s="73"/>
    </row>
    <row r="118" spans="1:9" ht="17" x14ac:dyDescent="0.2">
      <c r="A118" s="85">
        <f>1+A112</f>
        <v>11.04</v>
      </c>
      <c r="B118" s="66"/>
      <c r="C118" s="66" t="s">
        <v>114</v>
      </c>
      <c r="D118" s="66"/>
      <c r="E118" s="66" t="s">
        <v>4</v>
      </c>
      <c r="F118" s="67">
        <f>H116</f>
        <v>0.41319444444444442</v>
      </c>
      <c r="G118" s="68">
        <v>0</v>
      </c>
      <c r="H118" s="67">
        <f>F118+TIME(0,G118,0)</f>
        <v>0.41319444444444442</v>
      </c>
      <c r="I118" s="69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34" x14ac:dyDescent="0.2">
      <c r="A120" s="83">
        <f>A118+0.01</f>
        <v>11.049999999999999</v>
      </c>
      <c r="B120" s="70" t="s">
        <v>100</v>
      </c>
      <c r="C120" s="70" t="s">
        <v>115</v>
      </c>
      <c r="D120" s="86"/>
      <c r="E120" s="70" t="s">
        <v>5</v>
      </c>
      <c r="F120" s="71">
        <f>H118</f>
        <v>0.41319444444444442</v>
      </c>
      <c r="G120" s="72">
        <v>0</v>
      </c>
      <c r="H120" s="71">
        <f>F120+TIME(0,G120,0)</f>
        <v>0.41319444444444442</v>
      </c>
      <c r="I120" s="73"/>
    </row>
    <row r="121" spans="1:9" ht="34" x14ac:dyDescent="0.2">
      <c r="C121" s="79" t="s">
        <v>106</v>
      </c>
    </row>
    <row r="122" spans="1:9" ht="17" x14ac:dyDescent="0.2">
      <c r="A122" s="83">
        <f>A120+0.01</f>
        <v>11.059999999999999</v>
      </c>
      <c r="B122" s="70" t="s">
        <v>102</v>
      </c>
      <c r="C122" s="70" t="s">
        <v>116</v>
      </c>
      <c r="D122" s="70"/>
      <c r="E122" s="70" t="s">
        <v>5</v>
      </c>
      <c r="F122" s="71">
        <f>H120</f>
        <v>0.41319444444444442</v>
      </c>
      <c r="G122" s="72">
        <v>0</v>
      </c>
      <c r="H122" s="71">
        <f>F122+TIME(0,G122,0)</f>
        <v>0.41319444444444442</v>
      </c>
      <c r="I122" s="73"/>
    </row>
    <row r="124" spans="1:9" ht="17" x14ac:dyDescent="0.2">
      <c r="A124" s="85">
        <f>1+A118</f>
        <v>12.04</v>
      </c>
      <c r="B124" s="66"/>
      <c r="C124" s="66" t="s">
        <v>117</v>
      </c>
      <c r="D124" s="66"/>
      <c r="E124" s="66" t="s">
        <v>4</v>
      </c>
      <c r="F124" s="67">
        <f>H122</f>
        <v>0.41319444444444442</v>
      </c>
      <c r="G124" s="68">
        <v>0</v>
      </c>
      <c r="H124" s="67">
        <f>F124+TIME(0,G124,0)</f>
        <v>0.41319444444444442</v>
      </c>
      <c r="I124" s="69"/>
    </row>
    <row r="125" spans="1:9" ht="16" x14ac:dyDescent="0.2">
      <c r="A125" s="82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3">
        <f>A124+0.01</f>
        <v>12.049999999999999</v>
      </c>
      <c r="B126" s="70"/>
      <c r="C126" s="70"/>
      <c r="D126" s="86"/>
      <c r="E126" s="70" t="s">
        <v>5</v>
      </c>
      <c r="F126" s="71">
        <f>H124</f>
        <v>0.41319444444444442</v>
      </c>
      <c r="G126" s="72">
        <v>0</v>
      </c>
      <c r="H126" s="71">
        <f>F126+TIME(0,G126,0)</f>
        <v>0.41319444444444442</v>
      </c>
      <c r="I126" s="73"/>
    </row>
    <row r="127" spans="1:9" ht="16" x14ac:dyDescent="0.2">
      <c r="C127" s="79"/>
    </row>
    <row r="128" spans="1:9" ht="17" x14ac:dyDescent="0.2">
      <c r="A128" s="83">
        <f>A126+0.01</f>
        <v>12.059999999999999</v>
      </c>
      <c r="B128" s="70"/>
      <c r="C128" s="70"/>
      <c r="D128" s="70"/>
      <c r="E128" s="70" t="s">
        <v>5</v>
      </c>
      <c r="F128" s="71">
        <f>H126</f>
        <v>0.41319444444444442</v>
      </c>
      <c r="G128" s="72">
        <v>0</v>
      </c>
      <c r="H128" s="71">
        <f>F128+TIME(0,G128,0)</f>
        <v>0.41319444444444442</v>
      </c>
      <c r="I128" s="73"/>
    </row>
    <row r="130" spans="1:9" ht="17" x14ac:dyDescent="0.2">
      <c r="A130" s="85">
        <f>1+A124</f>
        <v>13.04</v>
      </c>
      <c r="B130" s="66"/>
      <c r="C130" s="66" t="s">
        <v>118</v>
      </c>
      <c r="D130" s="66"/>
      <c r="E130" s="66" t="s">
        <v>4</v>
      </c>
      <c r="F130" s="67">
        <f>H128</f>
        <v>0.41319444444444442</v>
      </c>
      <c r="G130" s="68">
        <v>0</v>
      </c>
      <c r="H130" s="67">
        <f>F130+TIME(0,G130,0)</f>
        <v>0.41319444444444442</v>
      </c>
      <c r="I130" s="69"/>
    </row>
    <row r="132" spans="1:9" ht="17" x14ac:dyDescent="0.2">
      <c r="A132" s="83">
        <f>A130+0.01</f>
        <v>13.049999999999999</v>
      </c>
      <c r="B132" s="70"/>
      <c r="C132" s="70" t="s">
        <v>119</v>
      </c>
      <c r="D132" s="86"/>
      <c r="E132" s="70" t="s">
        <v>5</v>
      </c>
      <c r="F132" s="71">
        <f>H130</f>
        <v>0.41319444444444442</v>
      </c>
      <c r="G132" s="72">
        <v>0</v>
      </c>
      <c r="H132" s="71">
        <f>F132+TIME(0,G132,0)</f>
        <v>0.41319444444444442</v>
      </c>
      <c r="I132" s="73"/>
    </row>
    <row r="133" spans="1:9" ht="14" x14ac:dyDescent="0.15">
      <c r="A133" s="74"/>
      <c r="B133" s="74"/>
      <c r="C133" s="74" t="s">
        <v>28</v>
      </c>
      <c r="D133" s="74"/>
      <c r="E133" s="74"/>
      <c r="F133" s="75"/>
      <c r="G133" s="76">
        <f>(H133-H132) * 24 * 60</f>
        <v>5.0000000000000622</v>
      </c>
      <c r="H133" s="75">
        <v>0.41666666666666669</v>
      </c>
      <c r="I133" s="74"/>
    </row>
  </sheetData>
  <mergeCells count="14">
    <mergeCell ref="A6:I6"/>
    <mergeCell ref="A66:I66"/>
    <mergeCell ref="A2:I2"/>
    <mergeCell ref="A1:I1"/>
    <mergeCell ref="A3:I3"/>
    <mergeCell ref="A4:I4"/>
    <mergeCell ref="A5:I5"/>
    <mergeCell ref="A88:I88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3"/>
  <sheetViews>
    <sheetView zoomScale="150" zoomScaleNormal="150" workbookViewId="0">
      <selection activeCell="A2" sqref="A2:XFD20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0" t="s">
        <v>121</v>
      </c>
      <c r="B1" s="100" t="s">
        <v>122</v>
      </c>
      <c r="C1" s="100" t="s">
        <v>123</v>
      </c>
      <c r="D1" s="100" t="s">
        <v>124</v>
      </c>
      <c r="E1" s="100" t="s">
        <v>125</v>
      </c>
      <c r="F1" s="100" t="s">
        <v>126</v>
      </c>
      <c r="G1" s="100" t="s">
        <v>127</v>
      </c>
      <c r="H1" s="100" t="s">
        <v>128</v>
      </c>
      <c r="I1" s="100" t="s">
        <v>129</v>
      </c>
    </row>
    <row r="5" spans="1:9" x14ac:dyDescent="0.15">
      <c r="H5" s="101"/>
      <c r="I5" s="102"/>
    </row>
    <row r="6" spans="1:9" x14ac:dyDescent="0.15">
      <c r="H6" s="101"/>
      <c r="I6" s="102"/>
    </row>
    <row r="7" spans="1:9" x14ac:dyDescent="0.15">
      <c r="H7" s="101"/>
      <c r="I7" s="102"/>
    </row>
    <row r="9" spans="1:9" x14ac:dyDescent="0.15">
      <c r="H9" s="101"/>
      <c r="I9" s="102"/>
    </row>
    <row r="10" spans="1:9" x14ac:dyDescent="0.15">
      <c r="H10" s="101"/>
      <c r="I10" s="102"/>
    </row>
    <row r="11" spans="1:9" x14ac:dyDescent="0.15">
      <c r="H11" s="101"/>
      <c r="I11" s="102"/>
    </row>
    <row r="12" spans="1:9" x14ac:dyDescent="0.15">
      <c r="H12" s="101"/>
      <c r="I12" s="102"/>
    </row>
    <row r="14" spans="1:9" x14ac:dyDescent="0.15">
      <c r="H14" s="101"/>
      <c r="I14" s="102"/>
    </row>
    <row r="15" spans="1:9" x14ac:dyDescent="0.15">
      <c r="H15" s="101"/>
      <c r="I15" s="102"/>
    </row>
    <row r="18" spans="6:9" x14ac:dyDescent="0.15">
      <c r="H18" s="101"/>
      <c r="I18" s="102"/>
    </row>
    <row r="19" spans="6:9" x14ac:dyDescent="0.15">
      <c r="F19" s="103"/>
      <c r="H19" s="101"/>
    </row>
    <row r="20" spans="6:9" x14ac:dyDescent="0.15">
      <c r="H20" s="101"/>
      <c r="I20" s="102"/>
    </row>
    <row r="21" spans="6:9" x14ac:dyDescent="0.15">
      <c r="H21" s="101"/>
      <c r="I21" s="102"/>
    </row>
    <row r="22" spans="6:9" x14ac:dyDescent="0.15">
      <c r="H22" s="101"/>
      <c r="I22" s="102"/>
    </row>
    <row r="23" spans="6:9" x14ac:dyDescent="0.15">
      <c r="H23" s="101"/>
      <c r="I23" s="102"/>
    </row>
  </sheetData>
  <sortState ref="A4:I26">
    <sortCondition ref="A4:A26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4" t="s">
        <v>143</v>
      </c>
    </row>
    <row r="2" spans="1:2" x14ac:dyDescent="0.15">
      <c r="A2" s="14" t="s">
        <v>51</v>
      </c>
      <c r="B2" s="14" t="s">
        <v>144</v>
      </c>
    </row>
    <row r="3" spans="1:2" ht="14" thickBot="1" x14ac:dyDescent="0.2">
      <c r="A3" s="14" t="s">
        <v>52</v>
      </c>
      <c r="B3" s="14" t="s">
        <v>145</v>
      </c>
    </row>
    <row r="4" spans="1:2" x14ac:dyDescent="0.15">
      <c r="A4" t="s">
        <v>53</v>
      </c>
      <c r="B4" s="15">
        <v>43723</v>
      </c>
    </row>
    <row r="5" spans="1:2" x14ac:dyDescent="0.15">
      <c r="A5" s="16" t="s">
        <v>54</v>
      </c>
      <c r="B5" s="17">
        <f>B4+1</f>
        <v>43724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43728</v>
      </c>
    </row>
    <row r="8" spans="1:2" x14ac:dyDescent="0.15">
      <c r="A8" s="65" t="s">
        <v>57</v>
      </c>
      <c r="B8" s="65">
        <v>0</v>
      </c>
    </row>
    <row r="9" spans="1:2" ht="16" x14ac:dyDescent="0.2">
      <c r="A9" s="65" t="s">
        <v>94</v>
      </c>
      <c r="B9" s="7" t="s">
        <v>146</v>
      </c>
    </row>
    <row r="13" spans="1:2" x14ac:dyDescent="0.15">
      <c r="A13" t="s">
        <v>15</v>
      </c>
      <c r="B13" s="14" t="s">
        <v>147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2019-08-12T15:17:58Z</dcterms:modified>
  <cp:category/>
</cp:coreProperties>
</file>