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9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<sst xmlns="http://schemas.openxmlformats.org/spreadsheetml/2006/main" count="1115" uniqueCount="552">
  <si>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</si>
  <si>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</si>
  <si>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</si>
  <si>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</si>
  <si>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</si>
  <si>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</si>
  <si>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</si>
  <si>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</si>
  <si>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</si>
  <si>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</si>
  <si>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</si>
  <si>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</si>
  <si>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</si>
  <si>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</si>
  <si>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</si>
  <si>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</si>
  <si>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</si>
  <si>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</si>
  <si>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</si>
  <si>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</si>
  <si>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</si>
  <si>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</si>
  <si>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</si>
  <si>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</si>
  <si>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</si>
  <si>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</si>
  <si>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</si>
  <si>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</si>
  <si>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</si>
  <si>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</si>
  <si>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</si>
  <si>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</si>
  <si>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</si>
  <si>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</si>
  <si>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</si>
  <si>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</si>
  <si>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</si>
  <si>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</si>
  <si>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</si>
  <si>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</si>
  <si>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</si>
  <si>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</si>
  <si>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</si>
  <si>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</si>
  <si>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</si>
  <si>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</si>
  <si>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</si>
  <si>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</si>
  <si>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</si>
  <si>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</si>
  <si>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</si>
  <si>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</si>
  <si>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</si>
  <si>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</si>
  <si>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</si>
  <si>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</si>
  <si>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</si>
  <si>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</si>
  <si>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</si>
  <si>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</si>
  <si>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</si>
  <si>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</si>
  <si>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</si>
  <si>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</si>
  <si>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</si>
  <si>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</si>
  <si>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</si>
  <si>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</si>
  <si>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</si>
  <si>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</si>
  <si>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</si>
  <si>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</si>
  <si>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</si>
  <si>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</si>
  <si>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</si>
  <si>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</si>
  <si>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</si>
  <si>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</si>
  <si>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</si>
  <si>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</si>
  <si>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</si>
  <si>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</si>
  <si>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</si>
  <si>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</si>
  <si>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</si>
  <si>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</si>
  <si>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</si>
  <si>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</si>
  <si>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</si>
  <si>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</si>
  <si>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</si>
  <si>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</si>
  <si>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</si>
  <si>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</si>
  <si>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</si>
  <si>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</si>
  <si>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</si>
  <si>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</si>
  <si>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</si>
  <si>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</si>
  <si>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</si>
  <si>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</si>
  <si>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</si>
  <si>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</si>
  <si>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</si>
  <si>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</si>
  <si>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</si>
  <si>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</si>
  <si>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</si>
  <si>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</si>
  <si>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</si>
  <si>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</si>
  <si>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</si>
  <si>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</si>
  <si>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</si>
  <si>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</si>
  <si>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</si>
  <si>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</si>
  <si>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</si>
  <si>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</si>
  <si>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</si>
  <si>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</si>
  <si>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</si>
  <si>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</si>
  <si>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</si>
  <si>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</si>
  <si>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</si>
  <si>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</si>
  <si>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</si>
  <si>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</si>
  <si>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</si>
  <si>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</si>
  <si>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</si>
  <si>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</si>
  <si>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</si>
  <si>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</si>
  <si>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</si>
  <si>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</si>
  <si>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</si>
  <si>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</si>
  <si>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</si>
  <si>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</si>
  <si>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</si>
  <si>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</si>
  <si>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</si>
  <si>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</si>
  <si>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</si>
  <si>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</si>
  <si>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</si>
  <si>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</si>
  <si>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</si>
  <si>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</si>
  <si>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</si>
  <si>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</si>
  <si>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</si>
  <si>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</si>
  <si>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</si>
  <si>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</si>
  <si>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</si>
  <si>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</si>
  <si>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</si>
  <si>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</si>
  <si>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</si>
  <si>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</si>
  <si>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</si>
  <si>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</si>
  <si>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</si>
  <si>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</si>
  <si>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</si>
  <si>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</si>
  <si>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</si>
  <si>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</si>
  <si>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</si>
  <si>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</si>
  <si>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</si>
  <si>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</si>
  <si>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</si>
  <si>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</si>
  <si>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</si>
  <si>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</si>
  <si>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</si>
  <si>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</si>
  <si>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</si>
  <si>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</si>
  <si>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</si>
  <si>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</si>
  <si>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</si>
  <si>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</si>
  <si>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</si>
  <si>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</si>
  <si>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</si>
  <si>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</si>
  <si>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</si>
  <si>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</si>
  <si>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</si>
  <si>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</si>
  <si>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</si>
  <si>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</si>
  <si>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</si>
  <si>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</si>
  <si>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</si>
  <si>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</si>
  <si>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</si>
  <si>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</si>
  <si>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</si>
  <si>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</si>
  <si>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</si>
  <si>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</si>
  <si>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</si>
  <si>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</si>
  <si>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</si>
  <si>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</si>
  <si>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</si>
  <si>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</si>
  <si>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</si>
  <si>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</si>
  <si>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</si>
  <si>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</si>
  <si>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</si>
  <si>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</si>
  <si>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</si>
  <si>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</si>
  <si>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</si>
  <si>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</si>
  <si>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</si>
  <si>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</si>
  <si>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</si>
  <si>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</si>
  <si>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</si>
  <si>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</si>
  <si>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</si>
  <si>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</si>
  <si>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</si>
  <si>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</si>
  <si>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</si>
  <si>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</si>
  <si>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</si>
  <si>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</si>
  <si>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</si>
  <si>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</si>
  <si>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</si>
  <si>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</si>
  <si>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</si>
  <si>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</si>
  <si>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</si>
  <si>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</si>
  <si>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</si>
  <si>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</si>
  <si>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</si>
  <si>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</si>
  <si>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</si>
  <si>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</si>
  <si>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</si>
  <si>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</si>
  <si>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</si>
  <si>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</si>
  <si>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</si>
  <si>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</si>
  <si>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</si>
  <si>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</si>
  <si>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</si>
  <si>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</si>
  <si>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</si>
  <si>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</si>
  <si>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</si>
  <si>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</si>
  <si>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</si>
  <si>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</si>
  <si>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</si>
  <si>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</si>
  <si>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</si>
  <si>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</si>
  <si>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</si>
  <si>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</si>
  <si>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</si>
  <si>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</si>
  <si>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</si>
  <si>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</si>
  <si>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</si>
  <si>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</si>
  <si>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</si>
  <si>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</si>
  <si>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</si>
  <si>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</si>
  <si>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</si>
  <si>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</si>
  <si>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</si>
  <si>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</si>
  <si>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</si>
  <si>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</si>
  <si>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</si>
  <si>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</si>
  <si>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</si>
  <si>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</si>
  <si>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</si>
  <si>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</si>
  <si>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</si>
  <si>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</si>
  <si>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</si>
  <si>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</si>
  <si>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</si>
  <si>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</si>
  <si>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</si>
  <si>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</si>
  <si>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</si>
  <si>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</si>
  <si>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</si>
  <si>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</si>
  <si>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</si>
  <si>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</si>
  <si>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</si>
  <si>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</si>
  <si>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</si>
  <si>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</si>
  <si>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</si>
  <si>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</si>
  <si>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</si>
  <si>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</si>
  <si>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</si>
  <si>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</si>
  <si>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</si>
  <si>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</si>
  <si>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</si>
  <si>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</si>
  <si>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</si>
  <si>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</si>
  <si>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</si>
  <si>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</si>
  <si>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</si>
  <si>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</si>
  <si>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</si>
  <si>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</si>
  <si>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</si>
  <si>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</si>
  <si>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</si>
  <si>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</si>
  <si>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</si>
  <si>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</si>
  <si>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</si>
  <si>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</si>
  <si>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</si>
  <si>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</si>
  <si>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</si>
  <si>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</si>
  <si>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</si>
  <si>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</si>
  <si>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</si>
  <si>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</si>
  <si>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</si>
  <si>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</si>
  <si>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</si>
  <si>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</si>
  <si>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</si>
  <si>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</si>
  <si>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</si>
  <si>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</si>
  <si>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</si>
  <si>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</si>
  <si>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</si>
  <si>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</si>
  <si>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</si>
  <si>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</si>
  <si>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</si>
  <si>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</si>
  <si>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</si>
  <si>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</si>
  <si>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</si>
  <si>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</si>
  <si>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</si>
  <si>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</si>
  <si>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</si>
  <si>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</si>
  <si>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</si>
  <si>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</si>
  <si>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</si>
  <si>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</si>
  <si>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</si>
  <si>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</si>
  <si>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</si>
  <si>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</si>
  <si>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</si>
  <si>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</si>
  <si>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</si>
  <si>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</si>
  <si>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</si>
  <si>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</si>
  <si>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</si>
  <si>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</si>
  <si>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</si>
  <si>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</si>
  <si>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</si>
  <si>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</si>
  <si>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</si>
  <si>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</si>
  <si>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</si>
  <si>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</si>
  <si>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</si>
  <si>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</si>
  <si>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</si>
  <si>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</si>
  <si>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</si>
  <si>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</si>
  <si>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</si>
  <si>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</si>
  <si>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</si>
  <si>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</si>
  <si>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</si>
  <si>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</si>
  <si>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</si>
  <si>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</si>
  <si>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</si>
  <si>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</si>
  <si>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</si>
  <si>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</si>
  <si>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</si>
  <si>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</si>
  <si>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</si>
  <si>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</si>
  <si>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</si>
  <si>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</si>
  <si>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</si>
  <si>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</si>
  <si>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</si>
  <si>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</si>
  <si>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</si>
  <si>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</si>
  <si>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</si>
  <si>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</si>
  <si>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</si>
  <si>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</si>
  <si>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</si>
  <si>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</si>
  <si>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</si>
  <si>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</si>
  <si>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</si>
  <si>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</si>
  <si>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</si>
  <si>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</si>
  <si>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</si>
  <si>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</si>
  <si>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</si>
  <si>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</si>
  <si>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</si>
  <si>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</si>
  <si>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</si>
  <si>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</si>
  <si>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</si>
  <si>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</si>
  <si>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</si>
  <si>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</si>
  <si>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</si>
  <si>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</si>
  <si>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</si>
  <si>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</si>
  <si>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</si>
  <si>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</si>
  <si>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</si>
  <si>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</si>
  <si>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</si>
  <si>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</si>
  <si>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</si>
  <si>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</si>
  <si>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</si>
  <si>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</si>
  <si>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</si>
  <si>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</si>
  <si>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</si>
  <si>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</si>
  <si>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</si>
  <si>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</si>
  <si>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</si>
  <si>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</si>
  <si>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</si>
  <si>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</si>
  <si>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</si>
  <si>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</si>
  <si>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</si>
  <si>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</si>
  <si>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</si>
  <si>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</si>
  <si>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</si>
  <si>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</si>
  <si>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</si>
  <si>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</si>
  <si>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</si>
  <si>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</si>
  <si>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</si>
  <si>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</si>
  <si>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</si>
  <si>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</si>
  <si>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</si>
  <si>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https://mentor.ieee.org/802.11/dcn/11-19-0618</t>
  </si>
  <si>
    <t>https://mentor.ieee.org/802.11/dcn/11-19-0571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</si>
  <si>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</si>
  <si>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</si>
  <si>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</si>
  <si>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</si>
  <si>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</si>
  <si>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</si>
  <si>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</si>
  <si>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</si>
  <si>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July 2019</t>
  </si>
  <si>
    <t>doc.: IEEE 802.11-19/0996r0</t>
  </si>
  <si>
    <t>WG Agenda July 2019</t>
  </si>
  <si>
    <t>176th IEEE 802.11 WIRELESS LOCAL AREA NETWORKS SESSION</t>
  </si>
  <si>
    <t>Austria Center Vienna, Vienna Austria</t>
  </si>
  <si>
    <t>July 14-19, 2019</t>
  </si>
  <si>
    <t>https://mentor.ieee.org/802.11/dcn/11-19-0996</t>
  </si>
  <si>
    <t>https://mentor.ieee.org/802.11/dcn/11-19-0997</t>
  </si>
  <si>
    <t>https://mentor.ieee.org/802.11/dcn/11-19-0998</t>
  </si>
  <si>
    <t>https://mentor.ieee.org/802.11/dcn/11-19-0994</t>
  </si>
  <si>
    <t>https://mentor.ieee.org/802.11/dcn/11-19-0993</t>
  </si>
  <si>
    <t>https://mentor.ieee.org/802.11/dcn/11-19-0995</t>
  </si>
  <si>
    <t>https://mentor.ieee.org/802.11/dcn/11-19-0992</t>
  </si>
  <si>
    <t>https://mentor.ieee.org/802.11/dcn/11-19-0849</t>
  </si>
  <si>
    <t>https://www.regonline.com/builder/site/tab3.aspx?EventID=2560502</t>
  </si>
  <si>
    <t>https://mentor.ieee.org/802.11/dcn/11-19-0990</t>
  </si>
  <si>
    <t>https://mentor.ieee.org/802.11/dcn/11-19-0989</t>
  </si>
  <si>
    <t>https://mentor.ieee.org/802.11/dcn/11-19-0988</t>
  </si>
  <si>
    <t>https://mentor.ieee.org/802.11/dcn/11-19-0986</t>
  </si>
  <si>
    <t>https://mentor.ieee.org/802.11/dcn/11-19-0985</t>
  </si>
  <si>
    <t>https://mentor.ieee.org/802.11/dcn/11-19-0984</t>
  </si>
  <si>
    <t>https://mentor.ieee.org/802.11/dcn/11-19-0983</t>
  </si>
  <si>
    <t>https://mentor.ieee.org/802.11/dcn/11-19-0982</t>
  </si>
  <si>
    <t>https://mentor.ieee.org/802.11/dcn/11-19-0974</t>
  </si>
  <si>
    <t>https://mentor.ieee.org/802.11/dcn/11-19-0960</t>
  </si>
  <si>
    <t>https://mentor.ieee.org/802.11/dcn/11-19-0955</t>
  </si>
  <si>
    <t>https://mentor.ieee.org/802.11/dcn/11-19-0943</t>
  </si>
  <si>
    <t>https://mentor.ieee.org/802.11/dcn/11-19-0946</t>
  </si>
  <si>
    <t>https://mentor.ieee.org/802.11/dcn/11-19-0991</t>
  </si>
  <si>
    <t>Ecclesine</t>
  </si>
  <si>
    <t>Coexistence Workshop logistics</t>
  </si>
  <si>
    <t>IEEE 802.11ah market and information</t>
  </si>
  <si>
    <t>3GPP Process and Program overview</t>
  </si>
  <si>
    <t>Bertenyi</t>
  </si>
  <si>
    <t>Montemurro</t>
  </si>
  <si>
    <t>WG11 Agenda - Mon 2019-07-15 - 10:30 to 12:30</t>
  </si>
  <si>
    <t>WG11 Agenda - Wed 2019-07-17 - 10:30 to 12:30</t>
  </si>
  <si>
    <t>WG11 Agenda - Fri 2019-07-19 - 08:00 to 12:00</t>
  </si>
  <si>
    <t>802.11 Working Group
Opening Plenary</t>
  </si>
  <si>
    <t>PAR</t>
  </si>
  <si>
    <t>https://mentor.ieee.org/802.11/dcn/11-19-1007</t>
  </si>
  <si>
    <t>https://mentor.ieee.org/802.11/dcn/11-19-1006</t>
  </si>
  <si>
    <t>https://mentor.ieee.org/802-ec/dcn/19/ec-19-0075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</si>
  <si>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</si>
  <si>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</si>
  <si>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</si>
  <si>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</si>
  <si>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No social</t>
  </si>
  <si>
    <t>Chair, IEEE 802.11 WLAN Working Group</t>
  </si>
  <si>
    <t>1st Vice-Chair, IEEE 802.11 WLAN Working Group</t>
  </si>
  <si>
    <t>2nd Vice-Chair, IEEE 802.11 WLAN Working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</si>
</sst>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10" fillId="0" borderId="0" xfId="61" applyNumberFormat="1" applyFont="1" applyBorder="1" applyAlignment="1" applyProtection="1">
      <alignment wrapText="1"/>
    </xf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5443</xdr:colOff>
      <xdr:row>10</xdr:row>
      <xdr:rowOff>5443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45129"/>
          <a:ext cx="664029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996" TargetMode="External"/><Relationship Id="rId21" Type="http://schemas.openxmlformats.org/officeDocument/2006/relationships/hyperlink" Target="https://mentor.ieee.org/802.11/dcn/11-19-0992" TargetMode="External"/><Relationship Id="rId42" Type="http://schemas.openxmlformats.org/officeDocument/2006/relationships/hyperlink" Target="https://mentor.ieee.org/802.11/dcn/11-19-0992" TargetMode="External"/><Relationship Id="rId47" Type="http://schemas.openxmlformats.org/officeDocument/2006/relationships/hyperlink" Target="https://mentor.ieee.org/802.11/dcn/11-19-0992" TargetMode="External"/><Relationship Id="rId63" Type="http://schemas.openxmlformats.org/officeDocument/2006/relationships/hyperlink" Target="https://mentor.ieee.org/802.11/dcn/11-19-0995" TargetMode="External"/><Relationship Id="rId68" Type="http://schemas.openxmlformats.org/officeDocument/2006/relationships/hyperlink" Target="https://mentor.ieee.org/802.11/dcn/11-19-0995" TargetMode="External"/><Relationship Id="rId84" Type="http://schemas.openxmlformats.org/officeDocument/2006/relationships/hyperlink" Target="https://mentor.ieee.org/802.11/dcn/11-19-0995" TargetMode="External"/><Relationship Id="rId89" Type="http://schemas.openxmlformats.org/officeDocument/2006/relationships/hyperlink" Target="https://mentor.ieee.org/802.11/dcn/11-19-0993" TargetMode="External"/><Relationship Id="rId2" Type="http://schemas.openxmlformats.org/officeDocument/2006/relationships/hyperlink" Target="https://mentor.ieee.org/802.11/dcn/11-19-0996" TargetMode="External"/><Relationship Id="rId16" Type="http://schemas.openxmlformats.org/officeDocument/2006/relationships/hyperlink" Target="https://mentor.ieee.org/802.11/dcn/11-19-0995" TargetMode="External"/><Relationship Id="rId29" Type="http://schemas.openxmlformats.org/officeDocument/2006/relationships/hyperlink" Target="https://mentor.ieee.org/802.11/dcn/11-19-0997" TargetMode="External"/><Relationship Id="rId107" Type="http://schemas.openxmlformats.org/officeDocument/2006/relationships/hyperlink" Target="https://mentor.ieee.org/802.11/dcn/11-19-1006" TargetMode="External"/><Relationship Id="rId11" Type="http://schemas.openxmlformats.org/officeDocument/2006/relationships/hyperlink" Target="https://mentor.ieee.org/802.11/dcn/11-19-1006" TargetMode="External"/><Relationship Id="rId24" Type="http://schemas.openxmlformats.org/officeDocument/2006/relationships/hyperlink" Target="https://mentor.ieee.org/802.11/dcn/11-19-0998" TargetMode="External"/><Relationship Id="rId32" Type="http://schemas.openxmlformats.org/officeDocument/2006/relationships/hyperlink" Target="https://mentor.ieee.org/802.11/dcn/11-19-0997" TargetMode="External"/><Relationship Id="rId37" Type="http://schemas.openxmlformats.org/officeDocument/2006/relationships/hyperlink" Target="https://mentor.ieee.org/802.11/dcn/11-19-0992" TargetMode="External"/><Relationship Id="rId40" Type="http://schemas.openxmlformats.org/officeDocument/2006/relationships/hyperlink" Target="https://mentor.ieee.org/802.11/dcn/11-19-0992" TargetMode="External"/><Relationship Id="rId45" Type="http://schemas.openxmlformats.org/officeDocument/2006/relationships/hyperlink" Target="https://mentor.ieee.org/802.11/dcn/11-19-0992" TargetMode="External"/><Relationship Id="rId53" Type="http://schemas.openxmlformats.org/officeDocument/2006/relationships/hyperlink" Target="https://mentor.ieee.org/802.11/dcn/11-19-0998" TargetMode="External"/><Relationship Id="rId58" Type="http://schemas.openxmlformats.org/officeDocument/2006/relationships/hyperlink" Target="https://mentor.ieee.org/802.11/dcn/11-19-0998" TargetMode="External"/><Relationship Id="rId66" Type="http://schemas.openxmlformats.org/officeDocument/2006/relationships/hyperlink" Target="https://mentor.ieee.org/802.11/dcn/11-19-0995" TargetMode="External"/><Relationship Id="rId74" Type="http://schemas.openxmlformats.org/officeDocument/2006/relationships/hyperlink" Target="https://mentor.ieee.org/802.11/dcn/11-19-0995" TargetMode="External"/><Relationship Id="rId79" Type="http://schemas.openxmlformats.org/officeDocument/2006/relationships/hyperlink" Target="https://mentor.ieee.org/802.11/dcn/11-19-0995" TargetMode="External"/><Relationship Id="rId87" Type="http://schemas.openxmlformats.org/officeDocument/2006/relationships/hyperlink" Target="https://mentor.ieee.org/802.11/dcn/11-19-0993" TargetMode="External"/><Relationship Id="rId102" Type="http://schemas.openxmlformats.org/officeDocument/2006/relationships/hyperlink" Target="https://mentor.ieee.org/802.11/dcn/11-19-0993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998" TargetMode="External"/><Relationship Id="rId82" Type="http://schemas.openxmlformats.org/officeDocument/2006/relationships/hyperlink" Target="https://mentor.ieee.org/802.11/dcn/11-19-0995" TargetMode="External"/><Relationship Id="rId90" Type="http://schemas.openxmlformats.org/officeDocument/2006/relationships/hyperlink" Target="https://mentor.ieee.org/802.11/dcn/11-19-0993" TargetMode="External"/><Relationship Id="rId95" Type="http://schemas.openxmlformats.org/officeDocument/2006/relationships/hyperlink" Target="https://mentor.ieee.org/802.11/dcn/11-19-0993" TargetMode="External"/><Relationship Id="rId19" Type="http://schemas.openxmlformats.org/officeDocument/2006/relationships/hyperlink" Target="https://mentor.ieee.org/802.11/dcn/11-19-0997" TargetMode="External"/><Relationship Id="rId14" Type="http://schemas.openxmlformats.org/officeDocument/2006/relationships/hyperlink" Target="https://mentor.ieee.org/802.11/dcn/11-19-1006" TargetMode="External"/><Relationship Id="rId22" Type="http://schemas.openxmlformats.org/officeDocument/2006/relationships/hyperlink" Target="https://mentor.ieee.org/802.11/dcn/11-19-0996" TargetMode="External"/><Relationship Id="rId27" Type="http://schemas.openxmlformats.org/officeDocument/2006/relationships/hyperlink" Target="https://mentor.ieee.org/802.11/dcn/11-19-0993" TargetMode="External"/><Relationship Id="rId30" Type="http://schemas.openxmlformats.org/officeDocument/2006/relationships/hyperlink" Target="https://mentor.ieee.org/802.11/dcn/11-19-0997" TargetMode="External"/><Relationship Id="rId35" Type="http://schemas.openxmlformats.org/officeDocument/2006/relationships/hyperlink" Target="https://mentor.ieee.org/802.11/dcn/11-19-0992" TargetMode="External"/><Relationship Id="rId43" Type="http://schemas.openxmlformats.org/officeDocument/2006/relationships/hyperlink" Target="https://mentor.ieee.org/802.11/dcn/11-19-0992" TargetMode="External"/><Relationship Id="rId48" Type="http://schemas.openxmlformats.org/officeDocument/2006/relationships/hyperlink" Target="https://mentor.ieee.org/802.11/dcn/11-19-0992" TargetMode="External"/><Relationship Id="rId56" Type="http://schemas.openxmlformats.org/officeDocument/2006/relationships/hyperlink" Target="https://mentor.ieee.org/802.11/dcn/11-19-0998" TargetMode="External"/><Relationship Id="rId64" Type="http://schemas.openxmlformats.org/officeDocument/2006/relationships/hyperlink" Target="https://mentor.ieee.org/802.11/dcn/11-19-0995" TargetMode="External"/><Relationship Id="rId69" Type="http://schemas.openxmlformats.org/officeDocument/2006/relationships/hyperlink" Target="https://mentor.ieee.org/802.11/dcn/11-19-0995" TargetMode="External"/><Relationship Id="rId77" Type="http://schemas.openxmlformats.org/officeDocument/2006/relationships/hyperlink" Target="https://mentor.ieee.org/802.11/dcn/11-19-0995" TargetMode="External"/><Relationship Id="rId100" Type="http://schemas.openxmlformats.org/officeDocument/2006/relationships/hyperlink" Target="https://mentor.ieee.org/802.11/dcn/11-19-0993" TargetMode="External"/><Relationship Id="rId105" Type="http://schemas.openxmlformats.org/officeDocument/2006/relationships/hyperlink" Target="https://mentor.ieee.org/802.11/dcn/11-19-100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992" TargetMode="External"/><Relationship Id="rId72" Type="http://schemas.openxmlformats.org/officeDocument/2006/relationships/hyperlink" Target="https://mentor.ieee.org/802.11/dcn/11-19-0995" TargetMode="External"/><Relationship Id="rId80" Type="http://schemas.openxmlformats.org/officeDocument/2006/relationships/hyperlink" Target="https://mentor.ieee.org/802.11/dcn/11-19-0995" TargetMode="External"/><Relationship Id="rId85" Type="http://schemas.openxmlformats.org/officeDocument/2006/relationships/hyperlink" Target="https://mentor.ieee.org/802.11/dcn/11-19-0993" TargetMode="External"/><Relationship Id="rId93" Type="http://schemas.openxmlformats.org/officeDocument/2006/relationships/hyperlink" Target="https://mentor.ieee.org/802.11/dcn/11-19-0993" TargetMode="External"/><Relationship Id="rId98" Type="http://schemas.openxmlformats.org/officeDocument/2006/relationships/hyperlink" Target="https://mentor.ieee.org/802.11/dcn/11-19-0993" TargetMode="External"/><Relationship Id="rId3" Type="http://schemas.openxmlformats.org/officeDocument/2006/relationships/hyperlink" Target="https://mentor.ieee.org/802.11/dcn/11-19-0849" TargetMode="External"/><Relationship Id="rId12" Type="http://schemas.openxmlformats.org/officeDocument/2006/relationships/hyperlink" Target="https://mentor.ieee.org/802.11/dcn/11-19-0998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98" TargetMode="External"/><Relationship Id="rId33" Type="http://schemas.openxmlformats.org/officeDocument/2006/relationships/hyperlink" Target="https://mentor.ieee.org/802.11/dcn/11-19-0997" TargetMode="External"/><Relationship Id="rId38" Type="http://schemas.openxmlformats.org/officeDocument/2006/relationships/hyperlink" Target="https://mentor.ieee.org/802.11/dcn/11-19-0992" TargetMode="External"/><Relationship Id="rId46" Type="http://schemas.openxmlformats.org/officeDocument/2006/relationships/hyperlink" Target="https://mentor.ieee.org/802.11/dcn/11-19-0992" TargetMode="External"/><Relationship Id="rId59" Type="http://schemas.openxmlformats.org/officeDocument/2006/relationships/hyperlink" Target="https://mentor.ieee.org/802.11/dcn/11-19-0998" TargetMode="External"/><Relationship Id="rId67" Type="http://schemas.openxmlformats.org/officeDocument/2006/relationships/hyperlink" Target="https://mentor.ieee.org/802.11/dcn/11-19-0995" TargetMode="External"/><Relationship Id="rId103" Type="http://schemas.openxmlformats.org/officeDocument/2006/relationships/hyperlink" Target="https://mentor.ieee.org/802.11/dcn/11-19-1006" TargetMode="External"/><Relationship Id="rId108" Type="http://schemas.openxmlformats.org/officeDocument/2006/relationships/hyperlink" Target="https://mentor.ieee.org/802.11/dcn/11-19-1006" TargetMode="External"/><Relationship Id="rId20" Type="http://schemas.openxmlformats.org/officeDocument/2006/relationships/hyperlink" Target="https://mentor.ieee.org/802.11/dcn/11-19-0997" TargetMode="External"/><Relationship Id="rId41" Type="http://schemas.openxmlformats.org/officeDocument/2006/relationships/hyperlink" Target="https://mentor.ieee.org/802.11/dcn/11-19-0992" TargetMode="External"/><Relationship Id="rId54" Type="http://schemas.openxmlformats.org/officeDocument/2006/relationships/hyperlink" Target="https://mentor.ieee.org/802.11/dcn/11-19-0998" TargetMode="External"/><Relationship Id="rId62" Type="http://schemas.openxmlformats.org/officeDocument/2006/relationships/hyperlink" Target="https://mentor.ieee.org/802.11/dcn/11-19-0995" TargetMode="External"/><Relationship Id="rId70" Type="http://schemas.openxmlformats.org/officeDocument/2006/relationships/hyperlink" Target="https://mentor.ieee.org/802.11/dcn/11-19-0995" TargetMode="External"/><Relationship Id="rId75" Type="http://schemas.openxmlformats.org/officeDocument/2006/relationships/hyperlink" Target="https://mentor.ieee.org/802.11/dcn/11-19-0995" TargetMode="External"/><Relationship Id="rId83" Type="http://schemas.openxmlformats.org/officeDocument/2006/relationships/hyperlink" Target="https://mentor.ieee.org/802.11/dcn/11-19-0995" TargetMode="External"/><Relationship Id="rId88" Type="http://schemas.openxmlformats.org/officeDocument/2006/relationships/hyperlink" Target="https://mentor.ieee.org/802.11/dcn/11-19-0993" TargetMode="External"/><Relationship Id="rId91" Type="http://schemas.openxmlformats.org/officeDocument/2006/relationships/hyperlink" Target="https://mentor.ieee.org/802.11/dcn/11-19-0993" TargetMode="External"/><Relationship Id="rId96" Type="http://schemas.openxmlformats.org/officeDocument/2006/relationships/hyperlink" Target="https://mentor.ieee.org/802.11/dcn/11-19-0993" TargetMode="External"/><Relationship Id="rId111" Type="http://schemas.openxmlformats.org/officeDocument/2006/relationships/comments" Target="../comments1.xml"/><Relationship Id="rId1" Type="http://schemas.openxmlformats.org/officeDocument/2006/relationships/hyperlink" Target="https://mentor.ieee.org/802.11/dcn/11-19-099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075" TargetMode="External"/><Relationship Id="rId23" Type="http://schemas.openxmlformats.org/officeDocument/2006/relationships/hyperlink" Target="https://mentor.ieee.org/802.11/dcn/11-19-0996" TargetMode="External"/><Relationship Id="rId28" Type="http://schemas.openxmlformats.org/officeDocument/2006/relationships/hyperlink" Target="https://mentor.ieee.org/802.11/dcn/11-19-0997" TargetMode="External"/><Relationship Id="rId36" Type="http://schemas.openxmlformats.org/officeDocument/2006/relationships/hyperlink" Target="https://mentor.ieee.org/802.11/dcn/11-19-0992" TargetMode="External"/><Relationship Id="rId49" Type="http://schemas.openxmlformats.org/officeDocument/2006/relationships/hyperlink" Target="https://mentor.ieee.org/802.11/dcn/11-19-0992" TargetMode="External"/><Relationship Id="rId57" Type="http://schemas.openxmlformats.org/officeDocument/2006/relationships/hyperlink" Target="https://mentor.ieee.org/802.11/dcn/11-19-0998" TargetMode="External"/><Relationship Id="rId106" Type="http://schemas.openxmlformats.org/officeDocument/2006/relationships/hyperlink" Target="https://mentor.ieee.org/802.11/dcn/11-19-1006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997" TargetMode="External"/><Relationship Id="rId44" Type="http://schemas.openxmlformats.org/officeDocument/2006/relationships/hyperlink" Target="https://mentor.ieee.org/802.11/dcn/11-19-0992" TargetMode="External"/><Relationship Id="rId52" Type="http://schemas.openxmlformats.org/officeDocument/2006/relationships/hyperlink" Target="https://mentor.ieee.org/802.11/dcn/11-19-0998" TargetMode="External"/><Relationship Id="rId60" Type="http://schemas.openxmlformats.org/officeDocument/2006/relationships/hyperlink" Target="https://mentor.ieee.org/802.11/dcn/11-19-0998" TargetMode="External"/><Relationship Id="rId65" Type="http://schemas.openxmlformats.org/officeDocument/2006/relationships/hyperlink" Target="https://mentor.ieee.org/802.11/dcn/11-19-0995" TargetMode="External"/><Relationship Id="rId73" Type="http://schemas.openxmlformats.org/officeDocument/2006/relationships/hyperlink" Target="https://mentor.ieee.org/802.11/dcn/11-19-0995" TargetMode="External"/><Relationship Id="rId78" Type="http://schemas.openxmlformats.org/officeDocument/2006/relationships/hyperlink" Target="https://mentor.ieee.org/802.11/dcn/11-19-0995" TargetMode="External"/><Relationship Id="rId81" Type="http://schemas.openxmlformats.org/officeDocument/2006/relationships/hyperlink" Target="https://mentor.ieee.org/802.11/dcn/11-19-0995" TargetMode="External"/><Relationship Id="rId86" Type="http://schemas.openxmlformats.org/officeDocument/2006/relationships/hyperlink" Target="https://mentor.ieee.org/802.11/dcn/11-19-0993" TargetMode="External"/><Relationship Id="rId94" Type="http://schemas.openxmlformats.org/officeDocument/2006/relationships/hyperlink" Target="https://mentor.ieee.org/802.11/dcn/11-19-0993" TargetMode="External"/><Relationship Id="rId99" Type="http://schemas.openxmlformats.org/officeDocument/2006/relationships/hyperlink" Target="https://mentor.ieee.org/802.11/dcn/11-19-0993" TargetMode="External"/><Relationship Id="rId101" Type="http://schemas.openxmlformats.org/officeDocument/2006/relationships/hyperlink" Target="https://mentor.ieee.org/802.11/dcn/11-19-0993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994" TargetMode="External"/><Relationship Id="rId18" Type="http://schemas.openxmlformats.org/officeDocument/2006/relationships/hyperlink" Target="https://mentor.ieee.org/802.11/dcn/11-19-0997" TargetMode="External"/><Relationship Id="rId39" Type="http://schemas.openxmlformats.org/officeDocument/2006/relationships/hyperlink" Target="https://mentor.ieee.org/802.11/dcn/11-19-0992" TargetMode="External"/><Relationship Id="rId109" Type="http://schemas.openxmlformats.org/officeDocument/2006/relationships/printerSettings" Target="../printerSettings/printerSettings12.bin"/><Relationship Id="rId34" Type="http://schemas.openxmlformats.org/officeDocument/2006/relationships/hyperlink" Target="https://mentor.ieee.org/802.11/dcn/11-19-0997" TargetMode="External"/><Relationship Id="rId50" Type="http://schemas.openxmlformats.org/officeDocument/2006/relationships/hyperlink" Target="https://mentor.ieee.org/802.11/dcn/11-19-0992" TargetMode="External"/><Relationship Id="rId55" Type="http://schemas.openxmlformats.org/officeDocument/2006/relationships/hyperlink" Target="https://mentor.ieee.org/802.11/dcn/11-19-0998" TargetMode="External"/><Relationship Id="rId76" Type="http://schemas.openxmlformats.org/officeDocument/2006/relationships/hyperlink" Target="https://mentor.ieee.org/802.11/dcn/11-19-0995" TargetMode="External"/><Relationship Id="rId97" Type="http://schemas.openxmlformats.org/officeDocument/2006/relationships/hyperlink" Target="https://mentor.ieee.org/802.11/dcn/11-19-0993" TargetMode="External"/><Relationship Id="rId104" Type="http://schemas.openxmlformats.org/officeDocument/2006/relationships/hyperlink" Target="https://mentor.ieee.org/802.11/dcn/11-19-100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995" TargetMode="External"/><Relationship Id="rId92" Type="http://schemas.openxmlformats.org/officeDocument/2006/relationships/hyperlink" Target="https://mentor.ieee.org/802.11/dcn/11-19-099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960" TargetMode="External"/><Relationship Id="rId18" Type="http://schemas.openxmlformats.org/officeDocument/2006/relationships/hyperlink" Target="https://mentor.ieee.org/802.11/dcn/11-19-0992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998" TargetMode="External"/><Relationship Id="rId34" Type="http://schemas.openxmlformats.org/officeDocument/2006/relationships/hyperlink" Target="https://mentor.ieee.org/802.11/dcn/11-19-0985" TargetMode="External"/><Relationship Id="rId7" Type="http://schemas.openxmlformats.org/officeDocument/2006/relationships/hyperlink" Target="https://mentor.ieee.org/802.11/dcn/11-19-0996" TargetMode="External"/><Relationship Id="rId12" Type="http://schemas.openxmlformats.org/officeDocument/2006/relationships/hyperlink" Target="https://mentor.ieee.org/802.11/dcn/11-19-0991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82" TargetMode="External"/><Relationship Id="rId33" Type="http://schemas.openxmlformats.org/officeDocument/2006/relationships/hyperlink" Target="https://mentor.ieee.org/802.11/dcn/11-19-098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983" TargetMode="External"/><Relationship Id="rId20" Type="http://schemas.openxmlformats.org/officeDocument/2006/relationships/hyperlink" Target="https://mentor.ieee.org/802.11/dcn/11-19-0994" TargetMode="External"/><Relationship Id="rId29" Type="http://schemas.openxmlformats.org/officeDocument/2006/relationships/hyperlink" Target="https://mentor.ieee.org/802.11/dcn/11-19-100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988" TargetMode="External"/><Relationship Id="rId24" Type="http://schemas.openxmlformats.org/officeDocument/2006/relationships/hyperlink" Target="https://mentor.ieee.org/802.11/dcn/11-19-0849" TargetMode="External"/><Relationship Id="rId32" Type="http://schemas.openxmlformats.org/officeDocument/2006/relationships/hyperlink" Target="https://mentor.ieee.org/802.11/dcn/11-19-09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974" TargetMode="External"/><Relationship Id="rId23" Type="http://schemas.openxmlformats.org/officeDocument/2006/relationships/hyperlink" Target="https://mentor.ieee.org/802.11/dcn/11-19-0995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955" TargetMode="External"/><Relationship Id="rId19" Type="http://schemas.openxmlformats.org/officeDocument/2006/relationships/hyperlink" Target="https://mentor.ieee.org/802.11/dcn/11-19-1006" TargetMode="External"/><Relationship Id="rId31" Type="http://schemas.openxmlformats.org/officeDocument/2006/relationships/hyperlink" Target="https://mentor.ieee.org/802.11/dcn/11-19-099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984" TargetMode="External"/><Relationship Id="rId14" Type="http://schemas.openxmlformats.org/officeDocument/2006/relationships/hyperlink" Target="https://mentor.ieee.org/802.11/dcn/11-19-0946" TargetMode="External"/><Relationship Id="rId22" Type="http://schemas.openxmlformats.org/officeDocument/2006/relationships/hyperlink" Target="https://mentor.ieee.org/802.11/dcn/11-19-0993" TargetMode="External"/><Relationship Id="rId27" Type="http://schemas.openxmlformats.org/officeDocument/2006/relationships/hyperlink" Target="https://www.regonline.com/builder/site/tab3.aspx?EventID=2560502" TargetMode="External"/><Relationship Id="rId30" Type="http://schemas.openxmlformats.org/officeDocument/2006/relationships/hyperlink" Target="https://mentor.ieee.org/802.11/dcn/11-19-0943" TargetMode="External"/><Relationship Id="rId35" Type="http://schemas.openxmlformats.org/officeDocument/2006/relationships/hyperlink" Target="https://mentor.ieee.org/802-ec/dcn/19/ec-19-00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E18" sqref="E18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502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43627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549</v>
      </c>
      <c r="D11" s="23"/>
      <c r="E11" s="23"/>
      <c r="F11" s="23"/>
      <c r="G11" s="23"/>
      <c r="H11" s="34"/>
      <c r="I11" s="23" t="s">
        <v>550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551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420</v>
      </c>
      <c r="J18" s="23" t="s">
        <v>429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8" t="s">
        <v>100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5">
      <c r="B23" s="36" t="s">
        <v>99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4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4">
      <c r="B32" s="37"/>
      <c r="C32" s="267"/>
      <c r="D32" s="267"/>
      <c r="E32" s="267"/>
      <c r="F32" s="26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6"/>
      <c r="D34" s="266"/>
      <c r="E34" s="266"/>
      <c r="F34" s="26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6"/>
      <c r="D36" s="266"/>
      <c r="E36" s="266"/>
      <c r="F36" s="266"/>
    </row>
    <row r="37" spans="2:6" ht="20.149999999999999" customHeight="1" x14ac:dyDescent="0.4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H35" sqref="H35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3" t="str">
        <f>Parameters!B1</f>
        <v>176th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3</v>
      </c>
    </row>
    <row r="3" spans="1:253" ht="15.75" customHeight="1" x14ac:dyDescent="0.3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3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3">
      <c r="B5" s="292" t="str">
        <f>Parameters!B2</f>
        <v>Austria Center Vienna, Vienna Austria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253" ht="15.75" customHeight="1" x14ac:dyDescent="0.3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253" ht="15.75" customHeight="1" x14ac:dyDescent="0.3">
      <c r="A7" s="54"/>
      <c r="B7" s="294" t="str">
        <f>Parameters!B3</f>
        <v>July 14-19, 2019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73"/>
      <c r="R7" s="73"/>
    </row>
    <row r="8" spans="1:253" ht="15.75" customHeight="1" x14ac:dyDescent="0.3">
      <c r="A8" s="5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3" t="s">
        <v>2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73"/>
      <c r="R25" s="73"/>
    </row>
    <row r="26" spans="1:21" ht="15.75" customHeight="1" x14ac:dyDescent="0.3">
      <c r="A26" s="54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73"/>
      <c r="R26" s="73"/>
    </row>
    <row r="27" spans="1:21" ht="15.75" customHeight="1" x14ac:dyDescent="0.3">
      <c r="B27" s="280" t="s">
        <v>544</v>
      </c>
      <c r="C27" s="280"/>
      <c r="D27" s="280"/>
      <c r="E27" s="280"/>
      <c r="F27" s="280"/>
      <c r="G27" s="280"/>
      <c r="H27" s="280"/>
      <c r="I27" s="280"/>
      <c r="J27" s="281"/>
      <c r="K27" s="281"/>
      <c r="L27" s="277" t="str">
        <f>Title!C14</f>
        <v>dstanley@ieee.org</v>
      </c>
      <c r="M27" s="278"/>
      <c r="N27" s="278"/>
      <c r="O27" s="278"/>
      <c r="P27" s="278"/>
      <c r="Q27" s="278"/>
      <c r="R27" s="278"/>
    </row>
    <row r="28" spans="1:21" ht="15.75" customHeight="1" x14ac:dyDescent="0.3">
      <c r="B28" s="282"/>
      <c r="C28" s="282"/>
      <c r="D28" s="282"/>
      <c r="E28" s="282"/>
      <c r="F28" s="282"/>
      <c r="G28" s="282"/>
      <c r="H28" s="282"/>
      <c r="I28" s="282"/>
      <c r="J28" s="281"/>
      <c r="K28" s="281"/>
      <c r="L28" s="279"/>
      <c r="M28" s="279"/>
      <c r="N28" s="279"/>
      <c r="O28" s="279"/>
      <c r="P28" s="279"/>
      <c r="Q28" s="279"/>
      <c r="R28" s="279"/>
    </row>
    <row r="29" spans="1:21" ht="15.75" customHeight="1" x14ac:dyDescent="0.3">
      <c r="B29" s="280" t="s">
        <v>545</v>
      </c>
      <c r="C29" s="280"/>
      <c r="D29" s="280"/>
      <c r="E29" s="280"/>
      <c r="F29" s="280"/>
      <c r="G29" s="280"/>
      <c r="H29" s="280"/>
      <c r="I29" s="280"/>
      <c r="J29" s="281"/>
      <c r="K29" s="281"/>
      <c r="L29" s="277" t="str">
        <f>Title!I14</f>
        <v>jrosdahl@ieee.org</v>
      </c>
      <c r="M29" s="278"/>
      <c r="N29" s="278"/>
      <c r="O29" s="278"/>
      <c r="P29" s="278"/>
      <c r="Q29" s="278"/>
      <c r="R29" s="278"/>
    </row>
    <row r="30" spans="1:21" ht="15.75" customHeight="1" x14ac:dyDescent="0.3">
      <c r="B30" s="282"/>
      <c r="C30" s="282"/>
      <c r="D30" s="282"/>
      <c r="E30" s="282"/>
      <c r="F30" s="282"/>
      <c r="G30" s="282"/>
      <c r="H30" s="282"/>
      <c r="I30" s="282"/>
      <c r="J30" s="281"/>
      <c r="K30" s="281"/>
      <c r="L30" s="279"/>
      <c r="M30" s="279"/>
      <c r="N30" s="279"/>
      <c r="O30" s="279"/>
      <c r="P30" s="279"/>
      <c r="Q30" s="279"/>
      <c r="R30" s="279"/>
    </row>
    <row r="31" spans="1:21" ht="15.75" customHeight="1" x14ac:dyDescent="0.3">
      <c r="B31" s="280" t="s">
        <v>546</v>
      </c>
      <c r="C31" s="280"/>
      <c r="D31" s="280"/>
      <c r="E31" s="280"/>
      <c r="F31" s="280"/>
      <c r="G31" s="280"/>
      <c r="H31" s="280"/>
      <c r="I31" s="280"/>
      <c r="J31" s="281"/>
      <c r="K31" s="281"/>
      <c r="L31" s="277" t="str">
        <f>Title!I20</f>
        <v xml:space="preserve">robert.stacey@intel.com </v>
      </c>
      <c r="M31" s="278"/>
      <c r="N31" s="278"/>
      <c r="O31" s="278"/>
      <c r="P31" s="278"/>
      <c r="Q31" s="278"/>
      <c r="R31" s="278"/>
    </row>
    <row r="32" spans="1:21" ht="15.75" customHeight="1" x14ac:dyDescent="0.3">
      <c r="B32" s="282"/>
      <c r="C32" s="282"/>
      <c r="D32" s="282"/>
      <c r="E32" s="282"/>
      <c r="F32" s="282"/>
      <c r="G32" s="282"/>
      <c r="H32" s="282"/>
      <c r="I32" s="282"/>
      <c r="J32" s="281"/>
      <c r="K32" s="281"/>
      <c r="L32" s="279"/>
      <c r="M32" s="279"/>
      <c r="N32" s="279"/>
      <c r="O32" s="279"/>
      <c r="P32" s="279"/>
      <c r="Q32" s="279"/>
      <c r="R32" s="279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50" zoomScaleNormal="50" workbookViewId="0">
      <selection activeCell="O35" sqref="O3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59" t="str">
        <f>" 802.11 Agenda R" &amp;Parameters!B8</f>
        <v xml:space="preserve"> 802.11 Agenda R0</v>
      </c>
      <c r="B1" s="361" t="str">
        <f>Parameters!B2</f>
        <v>Austria Center Vienna, Vienna Austria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</row>
    <row r="2" spans="1:32" s="2" customFormat="1" ht="20.25" customHeight="1" x14ac:dyDescent="0.3">
      <c r="A2" s="360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0"/>
      <c r="B3" s="367" t="str">
        <f>Parameters!B3</f>
        <v>July 14-19, 2019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43660</v>
      </c>
      <c r="C5" s="346">
        <f>B5+1</f>
        <v>43661</v>
      </c>
      <c r="D5" s="347"/>
      <c r="E5" s="347"/>
      <c r="F5" s="347"/>
      <c r="G5" s="347"/>
      <c r="H5" s="348"/>
      <c r="I5" s="346">
        <f>B5+2</f>
        <v>43662</v>
      </c>
      <c r="J5" s="347"/>
      <c r="K5" s="347"/>
      <c r="L5" s="347"/>
      <c r="M5" s="347"/>
      <c r="N5" s="348"/>
      <c r="O5" s="346">
        <f>B5+3</f>
        <v>43663</v>
      </c>
      <c r="P5" s="347"/>
      <c r="Q5" s="347"/>
      <c r="R5" s="347"/>
      <c r="S5" s="347"/>
      <c r="T5" s="348"/>
      <c r="U5" s="346">
        <f>B5+4</f>
        <v>43664</v>
      </c>
      <c r="V5" s="347"/>
      <c r="W5" s="347"/>
      <c r="X5" s="347"/>
      <c r="Y5" s="347"/>
      <c r="Z5" s="348"/>
      <c r="AA5" s="346">
        <f>B5+5</f>
        <v>43665</v>
      </c>
      <c r="AB5" s="347"/>
      <c r="AC5" s="347"/>
      <c r="AD5" s="347"/>
      <c r="AE5" s="347"/>
      <c r="AF5" s="34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5" t="s">
        <v>108</v>
      </c>
      <c r="J6" s="366"/>
      <c r="K6" s="366"/>
      <c r="L6" s="366"/>
      <c r="M6" s="36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295" t="s">
        <v>52</v>
      </c>
      <c r="D7" s="298" t="s">
        <v>376</v>
      </c>
      <c r="E7" s="300" t="s">
        <v>473</v>
      </c>
      <c r="F7" s="303" t="s">
        <v>439</v>
      </c>
      <c r="G7" s="306"/>
      <c r="H7" s="306"/>
      <c r="I7" s="362" t="s">
        <v>547</v>
      </c>
      <c r="J7" s="298" t="s">
        <v>376</v>
      </c>
      <c r="K7" s="300" t="s">
        <v>473</v>
      </c>
      <c r="L7" s="300" t="s">
        <v>473</v>
      </c>
      <c r="M7" s="306"/>
      <c r="N7" s="306"/>
      <c r="O7" s="330" t="s">
        <v>479</v>
      </c>
      <c r="P7" s="300" t="s">
        <v>473</v>
      </c>
      <c r="Q7" s="352" t="s">
        <v>474</v>
      </c>
      <c r="R7" s="303" t="s">
        <v>439</v>
      </c>
      <c r="S7" s="332" t="s">
        <v>43</v>
      </c>
      <c r="T7" s="327"/>
      <c r="U7" s="330" t="s">
        <v>479</v>
      </c>
      <c r="V7" s="300" t="s">
        <v>473</v>
      </c>
      <c r="W7" s="372" t="s">
        <v>360</v>
      </c>
      <c r="X7" s="356" t="s">
        <v>119</v>
      </c>
      <c r="Y7" s="321" t="s">
        <v>480</v>
      </c>
      <c r="Z7" s="368" t="s">
        <v>361</v>
      </c>
      <c r="AA7" s="337" t="s">
        <v>54</v>
      </c>
      <c r="AB7" s="338"/>
      <c r="AC7" s="338"/>
      <c r="AD7" s="338"/>
      <c r="AE7" s="338"/>
      <c r="AF7" s="339"/>
    </row>
    <row r="8" spans="1:32" s="2" customFormat="1" ht="15.75" customHeight="1" x14ac:dyDescent="0.3">
      <c r="A8" s="93" t="s">
        <v>33</v>
      </c>
      <c r="B8" s="111"/>
      <c r="C8" s="296"/>
      <c r="D8" s="299"/>
      <c r="E8" s="301"/>
      <c r="F8" s="304"/>
      <c r="G8" s="307"/>
      <c r="H8" s="307"/>
      <c r="I8" s="363"/>
      <c r="J8" s="299"/>
      <c r="K8" s="301"/>
      <c r="L8" s="301"/>
      <c r="M8" s="307"/>
      <c r="N8" s="307"/>
      <c r="O8" s="330"/>
      <c r="P8" s="301"/>
      <c r="Q8" s="353"/>
      <c r="R8" s="304"/>
      <c r="S8" s="333"/>
      <c r="T8" s="328"/>
      <c r="U8" s="330"/>
      <c r="V8" s="301"/>
      <c r="W8" s="373"/>
      <c r="X8" s="357"/>
      <c r="Y8" s="322"/>
      <c r="Z8" s="325"/>
      <c r="AA8" s="340"/>
      <c r="AB8" s="341"/>
      <c r="AC8" s="341"/>
      <c r="AD8" s="341"/>
      <c r="AE8" s="341"/>
      <c r="AF8" s="342"/>
    </row>
    <row r="9" spans="1:32" s="2" customFormat="1" ht="15.75" customHeight="1" x14ac:dyDescent="0.3">
      <c r="A9" s="115" t="s">
        <v>31</v>
      </c>
      <c r="B9" s="87"/>
      <c r="C9" s="296"/>
      <c r="D9" s="299"/>
      <c r="E9" s="301"/>
      <c r="F9" s="304"/>
      <c r="G9" s="307"/>
      <c r="H9" s="307"/>
      <c r="I9" s="363"/>
      <c r="J9" s="299"/>
      <c r="K9" s="301"/>
      <c r="L9" s="301"/>
      <c r="M9" s="307"/>
      <c r="N9" s="307"/>
      <c r="O9" s="330"/>
      <c r="P9" s="301"/>
      <c r="Q9" s="353"/>
      <c r="R9" s="304"/>
      <c r="S9" s="333"/>
      <c r="T9" s="328"/>
      <c r="U9" s="330"/>
      <c r="V9" s="301"/>
      <c r="W9" s="373"/>
      <c r="X9" s="357"/>
      <c r="Y9" s="322"/>
      <c r="Z9" s="325"/>
      <c r="AA9" s="340"/>
      <c r="AB9" s="341"/>
      <c r="AC9" s="341"/>
      <c r="AD9" s="341"/>
      <c r="AE9" s="341"/>
      <c r="AF9" s="342"/>
    </row>
    <row r="10" spans="1:32" s="2" customFormat="1" ht="15.75" customHeight="1" x14ac:dyDescent="0.3">
      <c r="A10" s="115" t="s">
        <v>32</v>
      </c>
      <c r="B10" s="87"/>
      <c r="C10" s="297"/>
      <c r="D10" s="299"/>
      <c r="E10" s="302"/>
      <c r="F10" s="305"/>
      <c r="G10" s="308"/>
      <c r="H10" s="308"/>
      <c r="I10" s="364"/>
      <c r="J10" s="299"/>
      <c r="K10" s="302"/>
      <c r="L10" s="302"/>
      <c r="M10" s="308"/>
      <c r="N10" s="308"/>
      <c r="O10" s="331"/>
      <c r="P10" s="302"/>
      <c r="Q10" s="354"/>
      <c r="R10" s="305"/>
      <c r="S10" s="334"/>
      <c r="T10" s="329"/>
      <c r="U10" s="331"/>
      <c r="V10" s="302"/>
      <c r="W10" s="374"/>
      <c r="X10" s="358"/>
      <c r="Y10" s="322"/>
      <c r="Z10" s="326"/>
      <c r="AA10" s="340"/>
      <c r="AB10" s="341"/>
      <c r="AC10" s="341"/>
      <c r="AD10" s="341"/>
      <c r="AE10" s="341"/>
      <c r="AF10" s="342"/>
    </row>
    <row r="11" spans="1:32" s="2" customFormat="1" ht="27" customHeight="1" x14ac:dyDescent="0.3">
      <c r="A11" s="116" t="s">
        <v>18</v>
      </c>
      <c r="B11" s="114"/>
      <c r="C11" s="376" t="s">
        <v>6</v>
      </c>
      <c r="D11" s="377"/>
      <c r="E11" s="377"/>
      <c r="F11" s="377"/>
      <c r="G11" s="377"/>
      <c r="H11" s="355"/>
      <c r="I11" s="323"/>
      <c r="J11" s="323"/>
      <c r="K11" s="323"/>
      <c r="L11" s="323"/>
      <c r="M11" s="323"/>
      <c r="N11" s="323"/>
      <c r="O11" s="355" t="s">
        <v>6</v>
      </c>
      <c r="P11" s="323"/>
      <c r="Q11" s="323"/>
      <c r="R11" s="323"/>
      <c r="S11" s="323"/>
      <c r="T11" s="323"/>
      <c r="U11" s="323" t="s">
        <v>6</v>
      </c>
      <c r="V11" s="323"/>
      <c r="W11" s="323"/>
      <c r="X11" s="323"/>
      <c r="Y11" s="323"/>
      <c r="Z11" s="323"/>
      <c r="AA11" s="340"/>
      <c r="AB11" s="341"/>
      <c r="AC11" s="341"/>
      <c r="AD11" s="341"/>
      <c r="AE11" s="341"/>
      <c r="AF11" s="342"/>
    </row>
    <row r="12" spans="1:32" s="2" customFormat="1" ht="15.75" customHeight="1" x14ac:dyDescent="0.3">
      <c r="A12" s="113" t="s">
        <v>17</v>
      </c>
      <c r="B12" s="87"/>
      <c r="C12" s="309" t="s">
        <v>539</v>
      </c>
      <c r="D12" s="310"/>
      <c r="E12" s="310"/>
      <c r="F12" s="310"/>
      <c r="G12" s="310"/>
      <c r="H12" s="311"/>
      <c r="I12" s="295" t="s">
        <v>52</v>
      </c>
      <c r="J12" s="295" t="s">
        <v>52</v>
      </c>
      <c r="K12" s="335" t="s">
        <v>111</v>
      </c>
      <c r="L12" s="356" t="s">
        <v>119</v>
      </c>
      <c r="M12" s="349" t="s">
        <v>540</v>
      </c>
      <c r="N12" s="324" t="s">
        <v>361</v>
      </c>
      <c r="O12" s="309" t="s">
        <v>53</v>
      </c>
      <c r="P12" s="310"/>
      <c r="Q12" s="310"/>
      <c r="R12" s="310"/>
      <c r="S12" s="310"/>
      <c r="T12" s="311"/>
      <c r="U12" s="295" t="s">
        <v>52</v>
      </c>
      <c r="V12" s="298" t="s">
        <v>376</v>
      </c>
      <c r="W12" s="335" t="s">
        <v>111</v>
      </c>
      <c r="X12" s="352" t="s">
        <v>474</v>
      </c>
      <c r="Y12" s="349" t="s">
        <v>540</v>
      </c>
      <c r="Z12" s="369" t="s">
        <v>446</v>
      </c>
      <c r="AA12" s="340"/>
      <c r="AB12" s="341"/>
      <c r="AC12" s="341"/>
      <c r="AD12" s="341"/>
      <c r="AE12" s="341"/>
      <c r="AF12" s="342"/>
    </row>
    <row r="13" spans="1:32" s="2" customFormat="1" ht="15.75" customHeight="1" x14ac:dyDescent="0.3">
      <c r="A13" s="113" t="s">
        <v>19</v>
      </c>
      <c r="B13" s="87"/>
      <c r="C13" s="312"/>
      <c r="D13" s="313"/>
      <c r="E13" s="313"/>
      <c r="F13" s="313"/>
      <c r="G13" s="313"/>
      <c r="H13" s="314"/>
      <c r="I13" s="296"/>
      <c r="J13" s="296"/>
      <c r="K13" s="336"/>
      <c r="L13" s="357"/>
      <c r="M13" s="350"/>
      <c r="N13" s="325"/>
      <c r="O13" s="312"/>
      <c r="P13" s="313"/>
      <c r="Q13" s="313"/>
      <c r="R13" s="313"/>
      <c r="S13" s="313"/>
      <c r="T13" s="314"/>
      <c r="U13" s="296"/>
      <c r="V13" s="299"/>
      <c r="W13" s="336"/>
      <c r="X13" s="353"/>
      <c r="Y13" s="350"/>
      <c r="Z13" s="370"/>
      <c r="AA13" s="340"/>
      <c r="AB13" s="341"/>
      <c r="AC13" s="341"/>
      <c r="AD13" s="341"/>
      <c r="AE13" s="341"/>
      <c r="AF13" s="342"/>
    </row>
    <row r="14" spans="1:32" s="2" customFormat="1" ht="15.75" customHeight="1" x14ac:dyDescent="0.3">
      <c r="A14" s="113" t="s">
        <v>20</v>
      </c>
      <c r="B14" s="87"/>
      <c r="C14" s="312"/>
      <c r="D14" s="313"/>
      <c r="E14" s="313"/>
      <c r="F14" s="313"/>
      <c r="G14" s="313"/>
      <c r="H14" s="314"/>
      <c r="I14" s="296"/>
      <c r="J14" s="296"/>
      <c r="K14" s="336"/>
      <c r="L14" s="357"/>
      <c r="M14" s="350"/>
      <c r="N14" s="325"/>
      <c r="O14" s="312"/>
      <c r="P14" s="313"/>
      <c r="Q14" s="313"/>
      <c r="R14" s="313"/>
      <c r="S14" s="313"/>
      <c r="T14" s="314"/>
      <c r="U14" s="296"/>
      <c r="V14" s="299"/>
      <c r="W14" s="336"/>
      <c r="X14" s="353"/>
      <c r="Y14" s="350"/>
      <c r="Z14" s="370"/>
      <c r="AA14" s="343"/>
      <c r="AB14" s="344"/>
      <c r="AC14" s="344"/>
      <c r="AD14" s="344"/>
      <c r="AE14" s="344"/>
      <c r="AF14" s="345"/>
    </row>
    <row r="15" spans="1:32" s="2" customFormat="1" ht="15.75" customHeight="1" x14ac:dyDescent="0.3">
      <c r="A15" s="113" t="s">
        <v>21</v>
      </c>
      <c r="B15" s="87"/>
      <c r="C15" s="315"/>
      <c r="D15" s="316"/>
      <c r="E15" s="316"/>
      <c r="F15" s="316"/>
      <c r="G15" s="316"/>
      <c r="H15" s="317"/>
      <c r="I15" s="297"/>
      <c r="J15" s="297"/>
      <c r="K15" s="336"/>
      <c r="L15" s="358"/>
      <c r="M15" s="351"/>
      <c r="N15" s="326"/>
      <c r="O15" s="315"/>
      <c r="P15" s="316"/>
      <c r="Q15" s="316"/>
      <c r="R15" s="316"/>
      <c r="S15" s="316"/>
      <c r="T15" s="317"/>
      <c r="U15" s="297"/>
      <c r="V15" s="299"/>
      <c r="W15" s="336"/>
      <c r="X15" s="354"/>
      <c r="Y15" s="351"/>
      <c r="Z15" s="37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23" t="s">
        <v>30</v>
      </c>
      <c r="D16" s="323"/>
      <c r="E16" s="323"/>
      <c r="F16" s="323"/>
      <c r="G16" s="323"/>
      <c r="H16" s="323"/>
      <c r="I16" s="323" t="s">
        <v>30</v>
      </c>
      <c r="J16" s="323"/>
      <c r="K16" s="323"/>
      <c r="L16" s="323"/>
      <c r="M16" s="323"/>
      <c r="N16" s="323"/>
      <c r="O16" s="355" t="s">
        <v>30</v>
      </c>
      <c r="P16" s="323"/>
      <c r="Q16" s="323"/>
      <c r="R16" s="323"/>
      <c r="S16" s="323"/>
      <c r="T16" s="323"/>
      <c r="U16" s="323" t="s">
        <v>30</v>
      </c>
      <c r="V16" s="323"/>
      <c r="W16" s="323"/>
      <c r="X16" s="323"/>
      <c r="Y16" s="323"/>
      <c r="Z16" s="323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55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295" t="s">
        <v>52</v>
      </c>
      <c r="D18" s="298" t="s">
        <v>376</v>
      </c>
      <c r="E18" s="356" t="s">
        <v>119</v>
      </c>
      <c r="F18" s="318" t="s">
        <v>381</v>
      </c>
      <c r="G18" s="349" t="s">
        <v>456</v>
      </c>
      <c r="H18" s="324" t="s">
        <v>445</v>
      </c>
      <c r="I18" s="295" t="s">
        <v>52</v>
      </c>
      <c r="J18" s="295" t="s">
        <v>52</v>
      </c>
      <c r="K18" s="352" t="s">
        <v>474</v>
      </c>
      <c r="L18" s="356" t="s">
        <v>119</v>
      </c>
      <c r="M18" s="318" t="s">
        <v>381</v>
      </c>
      <c r="N18" s="324" t="s">
        <v>447</v>
      </c>
      <c r="O18" s="295" t="s">
        <v>52</v>
      </c>
      <c r="P18" s="298" t="s">
        <v>376</v>
      </c>
      <c r="Q18" s="349" t="s">
        <v>396</v>
      </c>
      <c r="R18" s="356" t="s">
        <v>119</v>
      </c>
      <c r="S18" s="321" t="s">
        <v>480</v>
      </c>
      <c r="T18" s="306"/>
      <c r="U18" s="330" t="s">
        <v>479</v>
      </c>
      <c r="V18" s="303" t="s">
        <v>439</v>
      </c>
      <c r="W18" s="349" t="s">
        <v>396</v>
      </c>
      <c r="X18" s="356" t="s">
        <v>119</v>
      </c>
      <c r="Y18" s="318" t="s">
        <v>381</v>
      </c>
      <c r="Z18" s="327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296"/>
      <c r="D19" s="299"/>
      <c r="E19" s="357"/>
      <c r="F19" s="319"/>
      <c r="G19" s="350"/>
      <c r="H19" s="325"/>
      <c r="I19" s="296"/>
      <c r="J19" s="296"/>
      <c r="K19" s="353"/>
      <c r="L19" s="357"/>
      <c r="M19" s="319"/>
      <c r="N19" s="325"/>
      <c r="O19" s="296"/>
      <c r="P19" s="299"/>
      <c r="Q19" s="350"/>
      <c r="R19" s="357"/>
      <c r="S19" s="322"/>
      <c r="T19" s="307"/>
      <c r="U19" s="330"/>
      <c r="V19" s="304"/>
      <c r="W19" s="350"/>
      <c r="X19" s="357"/>
      <c r="Y19" s="319"/>
      <c r="Z19" s="328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296"/>
      <c r="D20" s="299"/>
      <c r="E20" s="357"/>
      <c r="F20" s="319"/>
      <c r="G20" s="350"/>
      <c r="H20" s="325"/>
      <c r="I20" s="296"/>
      <c r="J20" s="296"/>
      <c r="K20" s="353"/>
      <c r="L20" s="357"/>
      <c r="M20" s="319"/>
      <c r="N20" s="325"/>
      <c r="O20" s="296"/>
      <c r="P20" s="299"/>
      <c r="Q20" s="350"/>
      <c r="R20" s="357"/>
      <c r="S20" s="322"/>
      <c r="T20" s="307"/>
      <c r="U20" s="330"/>
      <c r="V20" s="304"/>
      <c r="W20" s="350"/>
      <c r="X20" s="357"/>
      <c r="Y20" s="319"/>
      <c r="Z20" s="328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297"/>
      <c r="D21" s="299"/>
      <c r="E21" s="358"/>
      <c r="F21" s="320"/>
      <c r="G21" s="351"/>
      <c r="H21" s="326"/>
      <c r="I21" s="297"/>
      <c r="J21" s="297"/>
      <c r="K21" s="354"/>
      <c r="L21" s="358"/>
      <c r="M21" s="320"/>
      <c r="N21" s="326"/>
      <c r="O21" s="297"/>
      <c r="P21" s="299"/>
      <c r="Q21" s="351"/>
      <c r="R21" s="358"/>
      <c r="S21" s="322"/>
      <c r="T21" s="308"/>
      <c r="U21" s="331"/>
      <c r="V21" s="305"/>
      <c r="W21" s="351"/>
      <c r="X21" s="358"/>
      <c r="Y21" s="320"/>
      <c r="Z21" s="329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23" t="s">
        <v>6</v>
      </c>
      <c r="D22" s="323"/>
      <c r="E22" s="323"/>
      <c r="F22" s="323"/>
      <c r="G22" s="323"/>
      <c r="H22" s="323"/>
      <c r="I22" s="323" t="s">
        <v>6</v>
      </c>
      <c r="J22" s="323"/>
      <c r="K22" s="323"/>
      <c r="L22" s="323"/>
      <c r="M22" s="323"/>
      <c r="N22" s="323"/>
      <c r="O22" s="355" t="s">
        <v>6</v>
      </c>
      <c r="P22" s="323"/>
      <c r="Q22" s="323"/>
      <c r="R22" s="323"/>
      <c r="S22" s="323"/>
      <c r="T22" s="323"/>
      <c r="U22" s="323" t="s">
        <v>6</v>
      </c>
      <c r="V22" s="323"/>
      <c r="W22" s="323"/>
      <c r="X22" s="323"/>
      <c r="Y22" s="323"/>
      <c r="Z22" s="323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15</v>
      </c>
      <c r="B23" s="380" t="s">
        <v>56</v>
      </c>
      <c r="C23" s="330" t="s">
        <v>479</v>
      </c>
      <c r="D23" s="303" t="s">
        <v>439</v>
      </c>
      <c r="E23" s="372" t="s">
        <v>360</v>
      </c>
      <c r="F23" s="318" t="s">
        <v>381</v>
      </c>
      <c r="G23" s="349" t="s">
        <v>540</v>
      </c>
      <c r="H23" s="324" t="s">
        <v>445</v>
      </c>
      <c r="I23" s="295" t="s">
        <v>52</v>
      </c>
      <c r="J23" s="298" t="s">
        <v>376</v>
      </c>
      <c r="K23" s="335" t="s">
        <v>111</v>
      </c>
      <c r="L23" s="303" t="s">
        <v>439</v>
      </c>
      <c r="M23" s="332" t="s">
        <v>43</v>
      </c>
      <c r="N23" s="324" t="s">
        <v>451</v>
      </c>
      <c r="O23" s="295" t="s">
        <v>52</v>
      </c>
      <c r="P23" s="303" t="s">
        <v>439</v>
      </c>
      <c r="Q23" s="349" t="s">
        <v>396</v>
      </c>
      <c r="R23" s="332" t="s">
        <v>43</v>
      </c>
      <c r="S23" s="306"/>
      <c r="T23" s="324" t="s">
        <v>451</v>
      </c>
      <c r="U23" s="295" t="s">
        <v>52</v>
      </c>
      <c r="V23" s="300" t="s">
        <v>473</v>
      </c>
      <c r="W23" s="335" t="s">
        <v>111</v>
      </c>
      <c r="X23" s="327"/>
      <c r="Y23" s="318" t="s">
        <v>381</v>
      </c>
      <c r="Z23" s="324" t="s">
        <v>445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80"/>
      <c r="C24" s="330"/>
      <c r="D24" s="304"/>
      <c r="E24" s="373"/>
      <c r="F24" s="319"/>
      <c r="G24" s="350"/>
      <c r="H24" s="325"/>
      <c r="I24" s="296"/>
      <c r="J24" s="299"/>
      <c r="K24" s="336"/>
      <c r="L24" s="304"/>
      <c r="M24" s="333"/>
      <c r="N24" s="325"/>
      <c r="O24" s="296"/>
      <c r="P24" s="304"/>
      <c r="Q24" s="350"/>
      <c r="R24" s="333"/>
      <c r="S24" s="307"/>
      <c r="T24" s="325"/>
      <c r="U24" s="296"/>
      <c r="V24" s="301"/>
      <c r="W24" s="336"/>
      <c r="X24" s="328"/>
      <c r="Y24" s="319"/>
      <c r="Z24" s="32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80"/>
      <c r="C25" s="330"/>
      <c r="D25" s="304"/>
      <c r="E25" s="373"/>
      <c r="F25" s="319"/>
      <c r="G25" s="350"/>
      <c r="H25" s="325"/>
      <c r="I25" s="296"/>
      <c r="J25" s="299"/>
      <c r="K25" s="336"/>
      <c r="L25" s="304"/>
      <c r="M25" s="333"/>
      <c r="N25" s="325"/>
      <c r="O25" s="296"/>
      <c r="P25" s="304"/>
      <c r="Q25" s="350"/>
      <c r="R25" s="333"/>
      <c r="S25" s="307"/>
      <c r="T25" s="325"/>
      <c r="U25" s="296"/>
      <c r="V25" s="301"/>
      <c r="W25" s="336"/>
      <c r="X25" s="328"/>
      <c r="Y25" s="319"/>
      <c r="Z25" s="32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1"/>
      <c r="D26" s="305"/>
      <c r="E26" s="374"/>
      <c r="F26" s="320"/>
      <c r="G26" s="351"/>
      <c r="H26" s="326"/>
      <c r="I26" s="297"/>
      <c r="J26" s="299"/>
      <c r="K26" s="336"/>
      <c r="L26" s="305"/>
      <c r="M26" s="334"/>
      <c r="N26" s="326"/>
      <c r="O26" s="297"/>
      <c r="P26" s="305"/>
      <c r="Q26" s="351"/>
      <c r="R26" s="334"/>
      <c r="S26" s="308"/>
      <c r="T26" s="326"/>
      <c r="U26" s="297"/>
      <c r="V26" s="302"/>
      <c r="W26" s="336"/>
      <c r="X26" s="329"/>
      <c r="Y26" s="320"/>
      <c r="Z26" s="32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78" t="s">
        <v>55</v>
      </c>
      <c r="C27" s="323" t="s">
        <v>457</v>
      </c>
      <c r="D27" s="323"/>
      <c r="E27" s="323"/>
      <c r="F27" s="323"/>
      <c r="G27" s="323"/>
      <c r="H27" s="323"/>
      <c r="I27" s="323" t="s">
        <v>44</v>
      </c>
      <c r="J27" s="323"/>
      <c r="K27" s="323"/>
      <c r="L27" s="323"/>
      <c r="M27" s="323"/>
      <c r="N27" s="323"/>
      <c r="O27" s="70"/>
      <c r="P27" s="71"/>
      <c r="Q27" s="71"/>
      <c r="R27" s="71"/>
      <c r="S27" s="71"/>
      <c r="T27" s="71"/>
      <c r="U27" s="323" t="s">
        <v>44</v>
      </c>
      <c r="V27" s="323"/>
      <c r="W27" s="323"/>
      <c r="X27" s="323"/>
      <c r="Y27" s="323"/>
      <c r="Z27" s="323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78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70"/>
      <c r="P28" s="85"/>
      <c r="Q28" s="85"/>
      <c r="R28" s="85"/>
      <c r="S28" s="85"/>
      <c r="T28" s="121"/>
      <c r="U28" s="323"/>
      <c r="V28" s="323"/>
      <c r="W28" s="323"/>
      <c r="X28" s="323"/>
      <c r="Y28" s="323"/>
      <c r="Z28" s="323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78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81" t="s">
        <v>548</v>
      </c>
      <c r="P29" s="382"/>
      <c r="Q29" s="382"/>
      <c r="R29" s="382"/>
      <c r="S29" s="382"/>
      <c r="T29" s="382"/>
      <c r="U29" s="323"/>
      <c r="V29" s="323"/>
      <c r="W29" s="323"/>
      <c r="X29" s="323"/>
      <c r="Y29" s="323"/>
      <c r="Z29" s="323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295" t="s">
        <v>52</v>
      </c>
      <c r="D30" s="295" t="s">
        <v>52</v>
      </c>
      <c r="E30" s="327"/>
      <c r="F30" s="327"/>
      <c r="G30" s="327"/>
      <c r="H30" s="327"/>
      <c r="I30" s="330" t="s">
        <v>479</v>
      </c>
      <c r="J30" s="327"/>
      <c r="K30" s="327"/>
      <c r="L30" s="327"/>
      <c r="M30" s="327"/>
      <c r="N30" s="324" t="s">
        <v>448</v>
      </c>
      <c r="O30" s="383"/>
      <c r="P30" s="384"/>
      <c r="Q30" s="384"/>
      <c r="R30" s="384"/>
      <c r="S30" s="384"/>
      <c r="T30" s="385"/>
      <c r="U30" s="378" t="s">
        <v>55</v>
      </c>
      <c r="V30" s="378"/>
      <c r="W30" s="378"/>
      <c r="X30" s="378"/>
      <c r="Y30" s="378"/>
      <c r="Z30" s="327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296"/>
      <c r="D31" s="296"/>
      <c r="E31" s="328"/>
      <c r="F31" s="328"/>
      <c r="G31" s="328"/>
      <c r="H31" s="328"/>
      <c r="I31" s="330"/>
      <c r="J31" s="328"/>
      <c r="K31" s="328"/>
      <c r="L31" s="328"/>
      <c r="M31" s="328"/>
      <c r="N31" s="325"/>
      <c r="O31" s="383"/>
      <c r="P31" s="384"/>
      <c r="Q31" s="384"/>
      <c r="R31" s="384"/>
      <c r="S31" s="384"/>
      <c r="T31" s="385"/>
      <c r="U31" s="378"/>
      <c r="V31" s="378"/>
      <c r="W31" s="378"/>
      <c r="X31" s="378"/>
      <c r="Y31" s="378"/>
      <c r="Z31" s="328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296"/>
      <c r="D32" s="296"/>
      <c r="E32" s="328"/>
      <c r="F32" s="328"/>
      <c r="G32" s="328"/>
      <c r="H32" s="328"/>
      <c r="I32" s="330"/>
      <c r="J32" s="328"/>
      <c r="K32" s="328"/>
      <c r="L32" s="328"/>
      <c r="M32" s="328"/>
      <c r="N32" s="325"/>
      <c r="O32" s="383"/>
      <c r="P32" s="384"/>
      <c r="Q32" s="384"/>
      <c r="R32" s="384"/>
      <c r="S32" s="384"/>
      <c r="T32" s="385"/>
      <c r="U32" s="378"/>
      <c r="V32" s="378"/>
      <c r="W32" s="378"/>
      <c r="X32" s="378"/>
      <c r="Y32" s="378"/>
      <c r="Z32" s="328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297"/>
      <c r="D33" s="297"/>
      <c r="E33" s="329"/>
      <c r="F33" s="329"/>
      <c r="G33" s="329"/>
      <c r="H33" s="329"/>
      <c r="I33" s="331"/>
      <c r="J33" s="329"/>
      <c r="K33" s="329"/>
      <c r="L33" s="329"/>
      <c r="M33" s="329"/>
      <c r="N33" s="326"/>
      <c r="O33" s="383"/>
      <c r="P33" s="384"/>
      <c r="Q33" s="384"/>
      <c r="R33" s="384"/>
      <c r="S33" s="384"/>
      <c r="T33" s="385"/>
      <c r="U33" s="378"/>
      <c r="V33" s="378"/>
      <c r="W33" s="378"/>
      <c r="X33" s="378"/>
      <c r="Y33" s="378"/>
      <c r="Z33" s="329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86"/>
      <c r="P34" s="387"/>
      <c r="Q34" s="387"/>
      <c r="R34" s="387"/>
      <c r="S34" s="387"/>
      <c r="T34" s="388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79" t="s">
        <v>107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</row>
    <row r="37" spans="1:32" x14ac:dyDescent="0.3">
      <c r="A37" s="375"/>
      <c r="B37" s="37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75"/>
      <c r="B38" s="37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75"/>
      <c r="B39" s="37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E23:E26"/>
    <mergeCell ref="F18:F21"/>
    <mergeCell ref="F23:F26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N18:N21"/>
    <mergeCell ref="AA5:AF5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I23:I26"/>
    <mergeCell ref="G23:G26"/>
    <mergeCell ref="C7:C10"/>
    <mergeCell ref="D7:D10"/>
    <mergeCell ref="E7:E10"/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opLeftCell="A16" zoomScaleNormal="100" workbookViewId="0">
      <selection activeCell="D119" sqref="D119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5" t="str">
        <f>Parameters!B1</f>
        <v>176th IEEE 802.11 WIRELESS LOCAL AREA NETWORKS SESSION</v>
      </c>
      <c r="B1" s="390"/>
      <c r="C1" s="390"/>
      <c r="D1" s="390"/>
      <c r="E1" s="390"/>
      <c r="F1" s="390"/>
      <c r="G1" s="390"/>
      <c r="H1" s="390"/>
      <c r="I1" s="390"/>
    </row>
    <row r="2" spans="1:9" ht="25.2" customHeight="1" x14ac:dyDescent="0.6">
      <c r="A2" s="395" t="str">
        <f>Parameters!B2</f>
        <v>Austria Center Vienna, Vienna Austria</v>
      </c>
      <c r="B2" s="390"/>
      <c r="C2" s="390"/>
      <c r="D2" s="390"/>
      <c r="E2" s="390"/>
      <c r="F2" s="390"/>
      <c r="G2" s="390"/>
      <c r="H2" s="390"/>
      <c r="I2" s="390"/>
    </row>
    <row r="3" spans="1:9" ht="25.2" customHeight="1" x14ac:dyDescent="0.6">
      <c r="A3" s="395" t="str">
        <f>Parameters!B3</f>
        <v>July 14-19, 2019</v>
      </c>
      <c r="B3" s="390"/>
      <c r="C3" s="390"/>
      <c r="D3" s="390"/>
      <c r="E3" s="390"/>
      <c r="F3" s="390"/>
      <c r="G3" s="390"/>
      <c r="H3" s="390"/>
      <c r="I3" s="390"/>
    </row>
    <row r="4" spans="1:9" ht="18" customHeight="1" x14ac:dyDescent="0.4">
      <c r="A4" s="389" t="s">
        <v>423</v>
      </c>
      <c r="B4" s="390"/>
      <c r="C4" s="390"/>
      <c r="D4" s="390"/>
      <c r="E4" s="390"/>
      <c r="F4" s="390"/>
      <c r="G4" s="390"/>
      <c r="H4" s="390"/>
      <c r="I4" s="390"/>
    </row>
    <row r="5" spans="1:9" ht="18" customHeight="1" x14ac:dyDescent="0.4">
      <c r="A5" s="389" t="s">
        <v>126</v>
      </c>
      <c r="B5" s="390"/>
      <c r="C5" s="390"/>
      <c r="D5" s="390"/>
      <c r="E5" s="390"/>
      <c r="F5" s="390"/>
      <c r="G5" s="390"/>
      <c r="H5" s="390"/>
      <c r="I5" s="390"/>
    </row>
    <row r="6" spans="1:9" ht="18" customHeight="1" x14ac:dyDescent="0.4">
      <c r="A6" s="389" t="s">
        <v>424</v>
      </c>
      <c r="B6" s="390"/>
      <c r="C6" s="390"/>
      <c r="D6" s="390"/>
      <c r="E6" s="390"/>
      <c r="F6" s="390"/>
      <c r="G6" s="390"/>
      <c r="H6" s="390"/>
      <c r="I6" s="390"/>
    </row>
    <row r="7" spans="1:9" ht="18" customHeight="1" x14ac:dyDescent="0.4">
      <c r="A7" s="389" t="s">
        <v>127</v>
      </c>
      <c r="B7" s="390"/>
      <c r="C7" s="390"/>
      <c r="D7" s="390"/>
      <c r="E7" s="390"/>
      <c r="F7" s="390"/>
      <c r="G7" s="390"/>
      <c r="H7" s="390"/>
      <c r="I7" s="390"/>
    </row>
    <row r="8" spans="1:9" ht="30" customHeight="1" x14ac:dyDescent="0.7">
      <c r="A8" s="391" t="str">
        <f>"Agenda R" &amp; Parameters!$B$8</f>
        <v>Agenda R0</v>
      </c>
      <c r="B8" s="392"/>
      <c r="C8" s="392"/>
      <c r="D8" s="392"/>
      <c r="E8" s="392"/>
      <c r="F8" s="392"/>
      <c r="G8" s="392"/>
      <c r="H8" s="392"/>
      <c r="I8" s="392"/>
    </row>
    <row r="12" spans="1:9" ht="15.45" x14ac:dyDescent="0.4">
      <c r="A12" s="393" t="s">
        <v>536</v>
      </c>
      <c r="B12" s="394"/>
      <c r="C12" s="394"/>
      <c r="D12" s="394"/>
      <c r="E12" s="394"/>
      <c r="F12" s="394"/>
      <c r="G12" s="394"/>
      <c r="H12" s="394"/>
      <c r="I12" s="394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35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35">
      <c r="A17" s="124" t="s">
        <v>144</v>
      </c>
      <c r="B17" s="135" t="s">
        <v>139</v>
      </c>
      <c r="C17" s="135" t="s">
        <v>434</v>
      </c>
      <c r="D17" s="228" t="s">
        <v>408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35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35">
      <c r="A19" s="124" t="s">
        <v>147</v>
      </c>
      <c r="B19" s="135" t="s">
        <v>146</v>
      </c>
      <c r="C19" s="135" t="s">
        <v>148</v>
      </c>
      <c r="D19" s="228" t="s">
        <v>409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35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15" x14ac:dyDescent="0.35">
      <c r="D21" s="223"/>
    </row>
    <row r="22" spans="1:9" ht="15.45" x14ac:dyDescent="0.4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159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4.15" x14ac:dyDescent="0.3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159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3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159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3">
      <c r="A28" s="129" t="s">
        <v>168</v>
      </c>
      <c r="B28" s="140" t="s">
        <v>139</v>
      </c>
      <c r="C28" s="140" t="s">
        <v>169</v>
      </c>
      <c r="D28" s="140"/>
      <c r="E28" s="140" t="s">
        <v>159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3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159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3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159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3">
      <c r="A31" s="129" t="s">
        <v>176</v>
      </c>
      <c r="B31" s="140" t="s">
        <v>139</v>
      </c>
      <c r="C31" s="140" t="s">
        <v>458</v>
      </c>
      <c r="D31" s="228" t="s">
        <v>177</v>
      </c>
      <c r="E31" s="140" t="s">
        <v>159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4.9" x14ac:dyDescent="0.3">
      <c r="A32" s="129" t="s">
        <v>178</v>
      </c>
      <c r="B32" s="140" t="s">
        <v>139</v>
      </c>
      <c r="C32" s="140" t="s">
        <v>459</v>
      </c>
      <c r="D32" s="228" t="s">
        <v>179</v>
      </c>
      <c r="E32" s="140" t="s">
        <v>159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3">
      <c r="A33" s="129" t="s">
        <v>180</v>
      </c>
      <c r="B33" s="140" t="s">
        <v>139</v>
      </c>
      <c r="C33" s="140" t="s">
        <v>181</v>
      </c>
      <c r="D33" s="140"/>
      <c r="E33" s="140" t="s">
        <v>159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3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3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45" x14ac:dyDescent="0.4">
      <c r="A36" s="124" t="s">
        <v>185</v>
      </c>
      <c r="B36" s="135" t="s">
        <v>139</v>
      </c>
      <c r="C36" s="137" t="s">
        <v>186</v>
      </c>
      <c r="D36" s="228" t="s">
        <v>440</v>
      </c>
      <c r="E36" s="135" t="s">
        <v>159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45" x14ac:dyDescent="0.4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189</v>
      </c>
      <c r="B38" s="138" t="s">
        <v>139</v>
      </c>
      <c r="C38" s="138" t="s">
        <v>190</v>
      </c>
      <c r="D38" s="228" t="s">
        <v>408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0.9" x14ac:dyDescent="0.4">
      <c r="A39" s="124" t="s">
        <v>191</v>
      </c>
      <c r="B39" s="135" t="s">
        <v>139</v>
      </c>
      <c r="C39" s="137" t="s">
        <v>212</v>
      </c>
      <c r="D39" s="228" t="s">
        <v>408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35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35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35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15" x14ac:dyDescent="0.35">
      <c r="D43" s="223"/>
    </row>
    <row r="44" spans="1:9" ht="15.45" x14ac:dyDescent="0.4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195</v>
      </c>
      <c r="B45" s="135" t="s">
        <v>139</v>
      </c>
      <c r="C45" s="135" t="s">
        <v>196</v>
      </c>
      <c r="D45" s="228" t="s">
        <v>408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35">
      <c r="A46" s="124" t="s">
        <v>197</v>
      </c>
      <c r="B46" s="135" t="s">
        <v>139</v>
      </c>
      <c r="C46" s="135" t="s">
        <v>433</v>
      </c>
      <c r="D46" s="228" t="s">
        <v>408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35">
      <c r="A47" s="124" t="s">
        <v>198</v>
      </c>
      <c r="B47" s="135" t="s">
        <v>139</v>
      </c>
      <c r="C47" s="135" t="s">
        <v>199</v>
      </c>
      <c r="D47" s="228" t="s">
        <v>410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35">
      <c r="A48" s="124" t="s">
        <v>201</v>
      </c>
      <c r="B48" s="135" t="s">
        <v>139</v>
      </c>
      <c r="C48" s="135" t="s">
        <v>202</v>
      </c>
      <c r="D48" s="228" t="s">
        <v>410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35">
      <c r="A49" s="124" t="s">
        <v>203</v>
      </c>
      <c r="B49" s="135" t="s">
        <v>139</v>
      </c>
      <c r="C49" s="135" t="s">
        <v>206</v>
      </c>
      <c r="D49" s="228" t="s">
        <v>410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35">
      <c r="A50" s="124" t="s">
        <v>205</v>
      </c>
      <c r="B50" s="135" t="s">
        <v>139</v>
      </c>
      <c r="C50" s="135" t="s">
        <v>208</v>
      </c>
      <c r="D50" s="228" t="s">
        <v>410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35">
      <c r="A51" s="124" t="s">
        <v>207</v>
      </c>
      <c r="B51" s="135" t="s">
        <v>139</v>
      </c>
      <c r="C51" s="135" t="s">
        <v>453</v>
      </c>
      <c r="D51" s="228" t="s">
        <v>410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35">
      <c r="A52" s="124" t="s">
        <v>209</v>
      </c>
      <c r="B52" s="135" t="s">
        <v>139</v>
      </c>
      <c r="C52" s="135" t="s">
        <v>211</v>
      </c>
      <c r="D52" s="228" t="s">
        <v>410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35">
      <c r="A53" s="125" t="s">
        <v>210</v>
      </c>
      <c r="B53" s="136" t="s">
        <v>139</v>
      </c>
      <c r="C53" s="136" t="s">
        <v>454</v>
      </c>
      <c r="D53" s="228" t="s">
        <v>410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35">
      <c r="D54" s="244"/>
    </row>
    <row r="55" spans="1:9" ht="15.45" x14ac:dyDescent="0.4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217</v>
      </c>
      <c r="B57" s="138" t="s">
        <v>139</v>
      </c>
      <c r="C57" s="138" t="s">
        <v>218</v>
      </c>
      <c r="D57" s="228" t="s">
        <v>408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15" x14ac:dyDescent="0.35">
      <c r="A58" s="127" t="s">
        <v>219</v>
      </c>
      <c r="B58" s="138" t="s">
        <v>139</v>
      </c>
      <c r="C58" s="138" t="s">
        <v>220</v>
      </c>
      <c r="D58" s="228" t="s">
        <v>408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15" x14ac:dyDescent="0.35">
      <c r="A59" s="127" t="s">
        <v>221</v>
      </c>
      <c r="B59" s="138" t="s">
        <v>139</v>
      </c>
      <c r="C59" s="138" t="s">
        <v>430</v>
      </c>
      <c r="D59" s="228" t="s">
        <v>408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15" x14ac:dyDescent="0.35">
      <c r="A60" s="127" t="s">
        <v>222</v>
      </c>
      <c r="B60" s="138" t="s">
        <v>139</v>
      </c>
      <c r="C60" s="138" t="s">
        <v>223</v>
      </c>
      <c r="D60" s="228" t="s">
        <v>408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15" x14ac:dyDescent="0.35">
      <c r="A61" s="127" t="s">
        <v>224</v>
      </c>
      <c r="B61" s="138" t="s">
        <v>139</v>
      </c>
      <c r="C61" s="138" t="s">
        <v>225</v>
      </c>
      <c r="D61" s="228" t="s">
        <v>408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15" x14ac:dyDescent="0.35">
      <c r="A62" s="127" t="s">
        <v>226</v>
      </c>
      <c r="B62" s="138" t="s">
        <v>139</v>
      </c>
      <c r="C62" s="138" t="s">
        <v>227</v>
      </c>
      <c r="D62" s="228" t="s">
        <v>408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15" x14ac:dyDescent="0.35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15" x14ac:dyDescent="0.35">
      <c r="A64" s="127" t="s">
        <v>231</v>
      </c>
      <c r="B64" s="138" t="s">
        <v>139</v>
      </c>
      <c r="C64" s="138" t="s">
        <v>234</v>
      </c>
      <c r="D64" s="228" t="s">
        <v>411</v>
      </c>
      <c r="E64" s="138" t="s">
        <v>530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15" x14ac:dyDescent="0.35">
      <c r="A65" s="127" t="s">
        <v>233</v>
      </c>
      <c r="B65" s="138" t="s">
        <v>139</v>
      </c>
      <c r="C65" s="138" t="s">
        <v>229</v>
      </c>
      <c r="D65" s="228" t="s">
        <v>411</v>
      </c>
      <c r="E65" s="138" t="s">
        <v>530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15" x14ac:dyDescent="0.35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45" x14ac:dyDescent="0.4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238</v>
      </c>
      <c r="B68" s="138" t="s">
        <v>139</v>
      </c>
      <c r="C68" s="138" t="s">
        <v>365</v>
      </c>
      <c r="D68" s="228" t="s">
        <v>411</v>
      </c>
      <c r="E68" s="138" t="s">
        <v>455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15" x14ac:dyDescent="0.35">
      <c r="A69" s="127" t="s">
        <v>239</v>
      </c>
      <c r="B69" s="138" t="s">
        <v>139</v>
      </c>
      <c r="C69" s="138" t="s">
        <v>304</v>
      </c>
      <c r="D69" s="228" t="s">
        <v>411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15" x14ac:dyDescent="0.35">
      <c r="A70" s="127" t="s">
        <v>241</v>
      </c>
      <c r="B70" s="138" t="s">
        <v>139</v>
      </c>
      <c r="C70" s="138" t="s">
        <v>399</v>
      </c>
      <c r="D70" s="228" t="s">
        <v>411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15" x14ac:dyDescent="0.35">
      <c r="A71" s="127" t="s">
        <v>242</v>
      </c>
      <c r="B71" s="138" t="s">
        <v>139</v>
      </c>
      <c r="C71" s="138" t="s">
        <v>240</v>
      </c>
      <c r="D71" s="228" t="s">
        <v>411</v>
      </c>
      <c r="E71" s="138" t="s">
        <v>200</v>
      </c>
      <c r="F71" s="199">
        <f>H70</f>
        <v>0.47638888888888875</v>
      </c>
      <c r="G71" s="149">
        <v>2</v>
      </c>
      <c r="H71" s="199">
        <f t="shared" si="7"/>
        <v>0.47777777777777763</v>
      </c>
      <c r="I71" s="160"/>
    </row>
    <row r="72" spans="1:9" ht="14.15" x14ac:dyDescent="0.35">
      <c r="A72" s="127" t="s">
        <v>244</v>
      </c>
      <c r="B72" s="138" t="s">
        <v>139</v>
      </c>
      <c r="C72" s="138" t="s">
        <v>243</v>
      </c>
      <c r="D72" s="228" t="s">
        <v>411</v>
      </c>
      <c r="E72" s="138" t="s">
        <v>449</v>
      </c>
      <c r="F72" s="199">
        <f>H71</f>
        <v>0.47777777777777763</v>
      </c>
      <c r="G72" s="149">
        <v>1</v>
      </c>
      <c r="H72" s="199">
        <f t="shared" si="7"/>
        <v>0.47847222222222208</v>
      </c>
      <c r="I72" s="160"/>
    </row>
    <row r="73" spans="1:9" ht="14.15" x14ac:dyDescent="0.35">
      <c r="A73" s="127" t="s">
        <v>354</v>
      </c>
      <c r="B73" s="138" t="s">
        <v>139</v>
      </c>
      <c r="C73" s="138" t="s">
        <v>245</v>
      </c>
      <c r="D73" s="228" t="s">
        <v>411</v>
      </c>
      <c r="E73" s="138" t="s">
        <v>246</v>
      </c>
      <c r="F73" s="199">
        <f>H72</f>
        <v>0.47847222222222208</v>
      </c>
      <c r="G73" s="149">
        <v>1</v>
      </c>
      <c r="H73" s="199">
        <f t="shared" si="7"/>
        <v>0.47916666666666652</v>
      </c>
      <c r="I73" s="160"/>
    </row>
    <row r="74" spans="1:9" ht="15.45" x14ac:dyDescent="0.4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249</v>
      </c>
      <c r="B75" s="138" t="s">
        <v>139</v>
      </c>
      <c r="C75" s="138" t="s">
        <v>385</v>
      </c>
      <c r="D75" s="228" t="s">
        <v>411</v>
      </c>
      <c r="E75" s="138" t="s">
        <v>159</v>
      </c>
      <c r="F75" s="199">
        <f>H73</f>
        <v>0.47916666666666652</v>
      </c>
      <c r="G75" s="149">
        <v>1</v>
      </c>
      <c r="H75" s="199">
        <f t="shared" ref="H75:H79" si="8">F75+TIME(0,G75,0)</f>
        <v>0.47986111111111096</v>
      </c>
      <c r="I75" s="160"/>
    </row>
    <row r="76" spans="1:9" ht="14.15" x14ac:dyDescent="0.35">
      <c r="A76" s="127" t="s">
        <v>250</v>
      </c>
      <c r="B76" s="138" t="s">
        <v>139</v>
      </c>
      <c r="C76" s="138" t="s">
        <v>256</v>
      </c>
      <c r="D76" s="228" t="s">
        <v>411</v>
      </c>
      <c r="E76" s="138" t="s">
        <v>257</v>
      </c>
      <c r="F76" s="199">
        <f>H75</f>
        <v>0.47986111111111096</v>
      </c>
      <c r="G76" s="149">
        <v>1</v>
      </c>
      <c r="H76" s="199">
        <f t="shared" si="8"/>
        <v>0.4805555555555554</v>
      </c>
      <c r="I76" s="160"/>
    </row>
    <row r="77" spans="1:9" ht="14.15" x14ac:dyDescent="0.35">
      <c r="A77" s="127" t="s">
        <v>251</v>
      </c>
      <c r="B77" s="138" t="s">
        <v>139</v>
      </c>
      <c r="C77" s="138" t="s">
        <v>259</v>
      </c>
      <c r="D77" s="228" t="s">
        <v>411</v>
      </c>
      <c r="E77" s="138" t="s">
        <v>260</v>
      </c>
      <c r="F77" s="199">
        <f t="shared" ref="F77:F78" si="9">H76</f>
        <v>0.4805555555555554</v>
      </c>
      <c r="G77" s="149">
        <v>1</v>
      </c>
      <c r="H77" s="199">
        <f t="shared" si="8"/>
        <v>0.48124999999999984</v>
      </c>
      <c r="I77" s="160"/>
    </row>
    <row r="78" spans="1:9" ht="14.15" x14ac:dyDescent="0.35">
      <c r="A78" s="127" t="s">
        <v>252</v>
      </c>
      <c r="B78" s="138" t="s">
        <v>139</v>
      </c>
      <c r="C78" s="138" t="s">
        <v>261</v>
      </c>
      <c r="D78" s="228" t="s">
        <v>411</v>
      </c>
      <c r="E78" s="138" t="s">
        <v>262</v>
      </c>
      <c r="F78" s="199">
        <f t="shared" si="9"/>
        <v>0.48124999999999984</v>
      </c>
      <c r="G78" s="149">
        <v>1</v>
      </c>
      <c r="H78" s="199">
        <f t="shared" si="8"/>
        <v>0.48194444444444429</v>
      </c>
      <c r="I78" s="160"/>
    </row>
    <row r="79" spans="1:9" ht="14.15" x14ac:dyDescent="0.35">
      <c r="A79" s="127" t="s">
        <v>253</v>
      </c>
      <c r="B79" s="138" t="s">
        <v>139</v>
      </c>
      <c r="C79" s="138" t="s">
        <v>377</v>
      </c>
      <c r="D79" s="228" t="s">
        <v>411</v>
      </c>
      <c r="E79" s="138" t="s">
        <v>450</v>
      </c>
      <c r="F79" s="199">
        <f>H78</f>
        <v>0.48194444444444429</v>
      </c>
      <c r="G79" s="149">
        <v>1</v>
      </c>
      <c r="H79" s="199">
        <f t="shared" si="8"/>
        <v>0.48263888888888873</v>
      </c>
      <c r="I79" s="160"/>
    </row>
    <row r="80" spans="1:9" s="84" customFormat="1" ht="14.15" x14ac:dyDescent="0.35">
      <c r="A80" s="238" t="s">
        <v>254</v>
      </c>
      <c r="B80" s="138" t="s">
        <v>139</v>
      </c>
      <c r="C80" s="138" t="s">
        <v>436</v>
      </c>
      <c r="D80" s="228" t="s">
        <v>411</v>
      </c>
      <c r="E80" s="215" t="s">
        <v>371</v>
      </c>
      <c r="F80" s="199">
        <f>H79</f>
        <v>0.48263888888888873</v>
      </c>
      <c r="G80" s="149">
        <v>1</v>
      </c>
      <c r="H80" s="199">
        <f>F80+TIME(0,G80,0)</f>
        <v>0.48333333333333317</v>
      </c>
      <c r="I80" s="160"/>
    </row>
    <row r="81" spans="1:13" s="84" customFormat="1" ht="14.15" x14ac:dyDescent="0.35">
      <c r="A81" s="238" t="s">
        <v>255</v>
      </c>
      <c r="B81" s="138" t="s">
        <v>139</v>
      </c>
      <c r="C81" s="138" t="s">
        <v>469</v>
      </c>
      <c r="D81" s="228" t="s">
        <v>411</v>
      </c>
      <c r="E81" s="215" t="s">
        <v>470</v>
      </c>
      <c r="F81" s="199">
        <f>H80</f>
        <v>0.48333333333333317</v>
      </c>
      <c r="G81" s="149">
        <v>1</v>
      </c>
      <c r="H81" s="199">
        <f>F81+TIME(0,G81,0)</f>
        <v>0.48402777777777761</v>
      </c>
      <c r="I81" s="160"/>
    </row>
    <row r="82" spans="1:13" s="84" customFormat="1" ht="14.15" x14ac:dyDescent="0.35">
      <c r="A82" s="238" t="s">
        <v>258</v>
      </c>
      <c r="B82" s="138" t="s">
        <v>139</v>
      </c>
      <c r="C82" s="138" t="s">
        <v>471</v>
      </c>
      <c r="D82" s="228" t="s">
        <v>411</v>
      </c>
      <c r="E82" s="215" t="s">
        <v>425</v>
      </c>
      <c r="F82" s="199">
        <f>H81</f>
        <v>0.48402777777777761</v>
      </c>
      <c r="G82" s="149">
        <v>1</v>
      </c>
      <c r="H82" s="199">
        <f>F82+TIME(0,G82,0)</f>
        <v>0.48472222222222205</v>
      </c>
      <c r="I82" s="160"/>
    </row>
    <row r="83" spans="1:13" s="84" customFormat="1" ht="14.15" x14ac:dyDescent="0.35">
      <c r="A83" s="238" t="s">
        <v>483</v>
      </c>
      <c r="B83" s="138" t="s">
        <v>139</v>
      </c>
      <c r="C83" s="138" t="s">
        <v>484</v>
      </c>
      <c r="D83" s="228" t="s">
        <v>411</v>
      </c>
      <c r="E83" s="215" t="s">
        <v>485</v>
      </c>
      <c r="F83" s="199">
        <f>H82</f>
        <v>0.48472222222222205</v>
      </c>
      <c r="G83" s="149">
        <v>1</v>
      </c>
      <c r="H83" s="199">
        <f>F83+TIME(0,G83,0)</f>
        <v>0.4854166666666665</v>
      </c>
      <c r="I83" s="160"/>
    </row>
    <row r="84" spans="1:13" ht="15.45" x14ac:dyDescent="0.4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265</v>
      </c>
      <c r="B85" s="138" t="s">
        <v>139</v>
      </c>
      <c r="C85" s="215" t="s">
        <v>493</v>
      </c>
      <c r="D85" s="228" t="s">
        <v>411</v>
      </c>
      <c r="E85" s="215" t="s">
        <v>481</v>
      </c>
      <c r="F85" s="216">
        <f>H83</f>
        <v>0.4854166666666665</v>
      </c>
      <c r="G85" s="217">
        <v>1</v>
      </c>
      <c r="H85" s="216">
        <f>F85+TIME(0,G85,0)</f>
        <v>0.48611111111111094</v>
      </c>
      <c r="I85" s="160"/>
    </row>
    <row r="86" spans="1:13" s="84" customFormat="1" ht="14.15" x14ac:dyDescent="0.35">
      <c r="A86" s="245" t="s">
        <v>370</v>
      </c>
      <c r="B86" s="219"/>
      <c r="C86" s="219"/>
      <c r="D86" s="260"/>
      <c r="E86" s="219"/>
      <c r="F86" s="220">
        <f>H85</f>
        <v>0.48611111111111094</v>
      </c>
      <c r="G86" s="221">
        <v>0</v>
      </c>
      <c r="H86" s="220">
        <f>F86+TIME(0,G86,0)</f>
        <v>0.48611111111111094</v>
      </c>
      <c r="I86" s="218"/>
    </row>
    <row r="87" spans="1:13" x14ac:dyDescent="0.3">
      <c r="I87" s="254"/>
    </row>
    <row r="88" spans="1:13" ht="15.45" x14ac:dyDescent="0.4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268</v>
      </c>
      <c r="B89" s="215" t="s">
        <v>146</v>
      </c>
      <c r="C89" s="215" t="s">
        <v>498</v>
      </c>
      <c r="D89" s="228" t="s">
        <v>408</v>
      </c>
      <c r="E89" s="215" t="s">
        <v>159</v>
      </c>
      <c r="F89" s="216">
        <f>H86</f>
        <v>0.48611111111111094</v>
      </c>
      <c r="G89" s="217">
        <v>1</v>
      </c>
      <c r="H89" s="216">
        <f>F89+TIME(0,G89,0)</f>
        <v>0.48680555555555538</v>
      </c>
      <c r="I89" s="237"/>
      <c r="J89" s="39"/>
    </row>
    <row r="90" spans="1:13" ht="14.15" x14ac:dyDescent="0.35">
      <c r="A90" s="253" t="s">
        <v>269</v>
      </c>
      <c r="B90" s="219" t="s">
        <v>139</v>
      </c>
      <c r="C90" s="219" t="s">
        <v>531</v>
      </c>
      <c r="D90" s="246"/>
      <c r="E90" s="219" t="s">
        <v>246</v>
      </c>
      <c r="F90" s="220">
        <f>H89</f>
        <v>0.48680555555555538</v>
      </c>
      <c r="G90" s="221">
        <v>5</v>
      </c>
      <c r="H90" s="220">
        <f>F90+TIME(0,G90,0)</f>
        <v>0.49027777777777759</v>
      </c>
      <c r="I90" s="258"/>
    </row>
    <row r="91" spans="1:13" ht="15.45" x14ac:dyDescent="0.4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0.48680555555555538</v>
      </c>
      <c r="G91" s="152">
        <v>1</v>
      </c>
      <c r="H91" s="206">
        <f>F91+TIME(0,G91,0)</f>
        <v>0.48749999999999982</v>
      </c>
      <c r="I91" s="141"/>
    </row>
    <row r="92" spans="1:13" x14ac:dyDescent="0.3">
      <c r="A92" s="131"/>
      <c r="B92" s="131"/>
      <c r="C92" s="131" t="s">
        <v>273</v>
      </c>
      <c r="D92" s="131"/>
      <c r="E92" s="131"/>
      <c r="F92" s="207"/>
      <c r="G92" s="153">
        <f>(H92-H91) * 24 * 60</f>
        <v>48.000000000000313</v>
      </c>
      <c r="H92" s="207">
        <v>0.52083333333333337</v>
      </c>
      <c r="I92" s="131"/>
    </row>
    <row r="94" spans="1:13" ht="15.45" x14ac:dyDescent="0.4">
      <c r="A94" s="393" t="s">
        <v>537</v>
      </c>
      <c r="B94" s="394"/>
      <c r="C94" s="394"/>
      <c r="D94" s="394"/>
      <c r="E94" s="394"/>
      <c r="F94" s="394"/>
      <c r="G94" s="394"/>
      <c r="H94" s="394"/>
      <c r="I94" s="394"/>
    </row>
    <row r="95" spans="1:13" s="3" customFormat="1" ht="30.9" x14ac:dyDescent="0.4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45" x14ac:dyDescent="0.4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154</v>
      </c>
      <c r="B102" s="135" t="s">
        <v>139</v>
      </c>
      <c r="C102" s="135" t="s">
        <v>276</v>
      </c>
      <c r="D102" s="242" t="s">
        <v>412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185</v>
      </c>
      <c r="B103" s="135" t="s">
        <v>139</v>
      </c>
      <c r="C103" s="135" t="s">
        <v>277</v>
      </c>
      <c r="D103" s="242" t="s">
        <v>412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187</v>
      </c>
      <c r="B104" s="135" t="s">
        <v>139</v>
      </c>
      <c r="C104" s="135" t="s">
        <v>278</v>
      </c>
      <c r="D104" s="242" t="s">
        <v>412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191</v>
      </c>
      <c r="B105" s="135" t="s">
        <v>139</v>
      </c>
      <c r="C105" s="135" t="s">
        <v>444</v>
      </c>
      <c r="D105" s="242" t="s">
        <v>412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217</v>
      </c>
      <c r="B114" s="138" t="s">
        <v>139</v>
      </c>
      <c r="C114" s="138" t="s">
        <v>284</v>
      </c>
      <c r="D114" s="228"/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219</v>
      </c>
      <c r="B115" s="138" t="s">
        <v>139</v>
      </c>
      <c r="C115" s="138" t="s">
        <v>286</v>
      </c>
      <c r="D115" s="228"/>
      <c r="E115" s="138" t="s">
        <v>431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221</v>
      </c>
      <c r="B116" s="138" t="s">
        <v>139</v>
      </c>
      <c r="C116" s="138" t="s">
        <v>496</v>
      </c>
      <c r="D116" s="228"/>
      <c r="E116" s="138" t="s">
        <v>497</v>
      </c>
      <c r="F116" s="199">
        <f>H115</f>
        <v>0.45277777777777772</v>
      </c>
      <c r="G116" s="149">
        <v>5</v>
      </c>
      <c r="H116" s="199">
        <f>F116+TIME(0,G116,0)</f>
        <v>0.45624999999999993</v>
      </c>
      <c r="I116" s="160"/>
    </row>
    <row r="117" spans="1:9" ht="15.45" x14ac:dyDescent="0.4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238</v>
      </c>
      <c r="B118" s="138" t="s">
        <v>139</v>
      </c>
      <c r="C118" s="138" t="s">
        <v>413</v>
      </c>
      <c r="D118" s="228"/>
      <c r="E118" s="138" t="s">
        <v>461</v>
      </c>
      <c r="F118" s="199">
        <f>H116</f>
        <v>0.45624999999999993</v>
      </c>
      <c r="G118" s="149">
        <v>5</v>
      </c>
      <c r="H118" s="199">
        <f>F118+TIME(0,G118,0)</f>
        <v>0.45972222222222214</v>
      </c>
      <c r="I118" s="160"/>
    </row>
    <row r="119" spans="1:9" ht="13.95" customHeight="1" x14ac:dyDescent="0.35">
      <c r="A119" s="214" t="s">
        <v>239</v>
      </c>
      <c r="B119" s="219" t="s">
        <v>139</v>
      </c>
      <c r="C119" s="219" t="s">
        <v>460</v>
      </c>
      <c r="D119" s="228"/>
      <c r="E119" s="219" t="s">
        <v>499</v>
      </c>
      <c r="F119" s="220">
        <f>H118</f>
        <v>0.45972222222222214</v>
      </c>
      <c r="G119" s="221">
        <v>5</v>
      </c>
      <c r="H119" s="220">
        <f>F119+TIME(0,G119,0)</f>
        <v>0.46319444444444435</v>
      </c>
      <c r="I119" s="222"/>
    </row>
    <row r="120" spans="1:9" ht="14.15" x14ac:dyDescent="0.35">
      <c r="D120" s="223"/>
    </row>
    <row r="121" spans="1:9" ht="15.45" x14ac:dyDescent="0.4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0.46319444444444435</v>
      </c>
      <c r="G122" s="149">
        <v>5</v>
      </c>
      <c r="H122" s="199">
        <f t="shared" ref="H122:H127" si="11">F122+TIME(0,G122,0)</f>
        <v>0.46666666666666656</v>
      </c>
      <c r="I122" s="157"/>
    </row>
    <row r="123" spans="1:9" ht="15" x14ac:dyDescent="0.35">
      <c r="A123" s="124" t="s">
        <v>269</v>
      </c>
      <c r="B123" s="138" t="s">
        <v>290</v>
      </c>
      <c r="C123" s="138" t="s">
        <v>532</v>
      </c>
      <c r="D123" s="262"/>
      <c r="E123" s="138"/>
      <c r="F123" s="199">
        <f t="shared" ref="F123" si="12">H122</f>
        <v>0.46666666666666656</v>
      </c>
      <c r="G123" s="149">
        <v>10</v>
      </c>
      <c r="H123" s="199">
        <f t="shared" si="11"/>
        <v>0.47361111111111098</v>
      </c>
      <c r="I123" s="157"/>
    </row>
    <row r="124" spans="1:9" s="84" customFormat="1" ht="15" x14ac:dyDescent="0.35">
      <c r="A124" s="241" t="s">
        <v>270</v>
      </c>
      <c r="B124" s="138" t="s">
        <v>290</v>
      </c>
      <c r="C124" s="138" t="s">
        <v>533</v>
      </c>
      <c r="D124" s="228"/>
      <c r="E124" s="138" t="s">
        <v>534</v>
      </c>
      <c r="F124" s="199">
        <f>H123</f>
        <v>0.47361111111111098</v>
      </c>
      <c r="G124" s="149">
        <v>45</v>
      </c>
      <c r="H124" s="199">
        <f t="shared" si="11"/>
        <v>0.50486111111111098</v>
      </c>
      <c r="I124" s="157"/>
    </row>
    <row r="125" spans="1:9" s="84" customFormat="1" ht="15" x14ac:dyDescent="0.35">
      <c r="A125" s="241" t="s">
        <v>404</v>
      </c>
      <c r="B125" s="138" t="s">
        <v>290</v>
      </c>
      <c r="C125" s="138"/>
      <c r="D125" s="228"/>
      <c r="E125" s="138"/>
      <c r="F125" s="199">
        <f>H124</f>
        <v>0.50486111111111098</v>
      </c>
      <c r="G125" s="149">
        <v>0</v>
      </c>
      <c r="H125" s="199">
        <f t="shared" si="11"/>
        <v>0.50486111111111098</v>
      </c>
      <c r="I125" s="157"/>
    </row>
    <row r="126" spans="1:9" s="84" customFormat="1" ht="15" x14ac:dyDescent="0.35">
      <c r="A126" s="241" t="s">
        <v>405</v>
      </c>
      <c r="B126" s="138" t="s">
        <v>290</v>
      </c>
      <c r="C126" s="135"/>
      <c r="D126" s="228"/>
      <c r="E126" s="138"/>
      <c r="F126" s="199">
        <f>H125</f>
        <v>0.50486111111111098</v>
      </c>
      <c r="G126" s="149">
        <v>0</v>
      </c>
      <c r="H126" s="199">
        <f t="shared" si="11"/>
        <v>0.50486111111111098</v>
      </c>
      <c r="I126" s="157"/>
    </row>
    <row r="127" spans="1:9" ht="18" customHeight="1" x14ac:dyDescent="0.35">
      <c r="A127" s="124" t="s">
        <v>406</v>
      </c>
      <c r="B127" s="138" t="s">
        <v>290</v>
      </c>
      <c r="C127" s="135"/>
      <c r="D127" s="228"/>
      <c r="E127" s="138"/>
      <c r="F127" s="199">
        <f>H126</f>
        <v>0.50486111111111098</v>
      </c>
      <c r="G127" s="149">
        <v>0</v>
      </c>
      <c r="H127" s="199">
        <f t="shared" si="11"/>
        <v>0.50486111111111098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0.50486111111111098</v>
      </c>
      <c r="G129" s="179">
        <v>0</v>
      </c>
      <c r="H129" s="208">
        <f>F129+TIME(0,G129,0)</f>
        <v>0.50486111111111098</v>
      </c>
      <c r="I129" s="174"/>
    </row>
    <row r="130" spans="1:9" x14ac:dyDescent="0.3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23.000000000000238</v>
      </c>
      <c r="H130" s="207">
        <v>0.52083333333333337</v>
      </c>
      <c r="I130" s="131"/>
    </row>
    <row r="132" spans="1:9" ht="15.45" x14ac:dyDescent="0.4">
      <c r="A132" s="393" t="s">
        <v>538</v>
      </c>
      <c r="B132" s="394"/>
      <c r="C132" s="394"/>
      <c r="D132" s="394"/>
      <c r="E132" s="394"/>
      <c r="F132" s="394"/>
      <c r="G132" s="394"/>
      <c r="H132" s="394"/>
      <c r="I132" s="394"/>
    </row>
    <row r="133" spans="1:9" s="3" customFormat="1" ht="30.9" x14ac:dyDescent="0.4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45" x14ac:dyDescent="0.4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144</v>
      </c>
      <c r="B137" s="136" t="s">
        <v>146</v>
      </c>
      <c r="C137" s="136" t="s">
        <v>335</v>
      </c>
      <c r="D137" s="228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154</v>
      </c>
      <c r="B140" s="135" t="s">
        <v>139</v>
      </c>
      <c r="C140" s="140" t="s">
        <v>276</v>
      </c>
      <c r="D140" s="242" t="s">
        <v>412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185</v>
      </c>
      <c r="B141" s="135" t="s">
        <v>139</v>
      </c>
      <c r="C141" s="135" t="s">
        <v>277</v>
      </c>
      <c r="D141" s="242" t="s">
        <v>412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187</v>
      </c>
      <c r="B142" s="135" t="s">
        <v>139</v>
      </c>
      <c r="C142" s="135" t="s">
        <v>291</v>
      </c>
      <c r="D142" s="242"/>
      <c r="E142" s="135" t="s">
        <v>535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191</v>
      </c>
      <c r="B143" s="135" t="s">
        <v>139</v>
      </c>
      <c r="C143" s="135" t="s">
        <v>292</v>
      </c>
      <c r="D143" s="242" t="s">
        <v>412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192</v>
      </c>
      <c r="B144" s="135" t="s">
        <v>139</v>
      </c>
      <c r="C144" s="135" t="s">
        <v>293</v>
      </c>
      <c r="D144" s="242" t="s">
        <v>412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280</v>
      </c>
      <c r="B145" s="135" t="s">
        <v>139</v>
      </c>
      <c r="C145" s="135" t="s">
        <v>294</v>
      </c>
      <c r="D145" s="242" t="s">
        <v>412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295</v>
      </c>
      <c r="B146" s="135" t="s">
        <v>139</v>
      </c>
      <c r="C146" s="135" t="s">
        <v>296</v>
      </c>
      <c r="D146" s="242" t="s">
        <v>412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331</v>
      </c>
      <c r="B147" s="135" t="s">
        <v>139</v>
      </c>
      <c r="C147" s="135" t="s">
        <v>432</v>
      </c>
      <c r="D147" s="242" t="s">
        <v>412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373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336</v>
      </c>
      <c r="B152" s="138" t="s">
        <v>139</v>
      </c>
      <c r="C152" s="138" t="s">
        <v>379</v>
      </c>
      <c r="D152" s="138"/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337</v>
      </c>
      <c r="B153" s="138" t="s">
        <v>290</v>
      </c>
      <c r="C153" s="138" t="s">
        <v>299</v>
      </c>
      <c r="D153" s="228" t="s">
        <v>410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/>
    </row>
    <row r="155" spans="1:15" ht="13.95" customHeight="1" x14ac:dyDescent="0.35">
      <c r="A155" s="127" t="s">
        <v>339</v>
      </c>
      <c r="B155" s="138" t="s">
        <v>139</v>
      </c>
      <c r="C155" s="138" t="s">
        <v>301</v>
      </c>
      <c r="D155" s="138"/>
      <c r="E155" s="138" t="s">
        <v>149</v>
      </c>
      <c r="F155" s="199">
        <f t="shared" si="16"/>
        <v>0.36319444444444438</v>
      </c>
      <c r="G155" s="149">
        <v>2</v>
      </c>
      <c r="H155" s="199">
        <f t="shared" si="15"/>
        <v>0.36458333333333326</v>
      </c>
      <c r="I155" s="160"/>
    </row>
    <row r="156" spans="1:15" ht="15" x14ac:dyDescent="0.35">
      <c r="A156" s="127" t="s">
        <v>340</v>
      </c>
      <c r="B156" s="138" t="s">
        <v>139</v>
      </c>
      <c r="C156" s="138" t="s">
        <v>302</v>
      </c>
      <c r="D156" s="228" t="s">
        <v>414</v>
      </c>
      <c r="E156" s="135" t="s">
        <v>530</v>
      </c>
      <c r="F156" s="199">
        <f t="shared" si="16"/>
        <v>0.36458333333333326</v>
      </c>
      <c r="G156" s="149">
        <v>2</v>
      </c>
      <c r="H156" s="199">
        <f t="shared" si="15"/>
        <v>0.36597222222222214</v>
      </c>
      <c r="I156" s="160"/>
    </row>
    <row r="157" spans="1:15" ht="14.15" x14ac:dyDescent="0.35">
      <c r="A157" s="127" t="s">
        <v>341</v>
      </c>
      <c r="B157" s="138" t="s">
        <v>139</v>
      </c>
      <c r="C157" s="138" t="s">
        <v>303</v>
      </c>
      <c r="D157" s="228" t="s">
        <v>414</v>
      </c>
      <c r="E157" s="138" t="s">
        <v>530</v>
      </c>
      <c r="F157" s="199">
        <f t="shared" si="16"/>
        <v>0.36597222222222214</v>
      </c>
      <c r="G157" s="149">
        <v>3</v>
      </c>
      <c r="H157" s="199">
        <f t="shared" si="15"/>
        <v>0.36805555555555547</v>
      </c>
      <c r="I157" s="160"/>
    </row>
    <row r="158" spans="1:15" ht="13.95" customHeight="1" x14ac:dyDescent="0.35">
      <c r="A158" s="166" t="s">
        <v>342</v>
      </c>
      <c r="B158" s="171"/>
      <c r="C158" s="171"/>
      <c r="D158" s="171"/>
      <c r="E158" s="171"/>
      <c r="F158" s="205">
        <f t="shared" si="16"/>
        <v>0.36805555555555547</v>
      </c>
      <c r="G158" s="177">
        <v>0</v>
      </c>
      <c r="H158" s="205">
        <f t="shared" si="15"/>
        <v>0.36805555555555547</v>
      </c>
      <c r="I158" s="182"/>
    </row>
    <row r="159" spans="1:15" ht="15.45" x14ac:dyDescent="0.4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343</v>
      </c>
      <c r="B160" s="138" t="s">
        <v>139</v>
      </c>
      <c r="C160" s="138" t="s">
        <v>366</v>
      </c>
      <c r="D160" s="228" t="s">
        <v>414</v>
      </c>
      <c r="E160" s="138" t="s">
        <v>455</v>
      </c>
      <c r="F160" s="199">
        <f>H158</f>
        <v>0.36805555555555547</v>
      </c>
      <c r="G160" s="149">
        <v>3</v>
      </c>
      <c r="H160" s="199">
        <f t="shared" ref="H160:H165" si="17">F160+TIME(0,G160,0)</f>
        <v>0.3701388888888888</v>
      </c>
      <c r="I160" s="160"/>
    </row>
    <row r="161" spans="1:9" ht="14.15" x14ac:dyDescent="0.35">
      <c r="A161" s="127" t="s">
        <v>344</v>
      </c>
      <c r="B161" s="138" t="s">
        <v>139</v>
      </c>
      <c r="C161" s="138" t="s">
        <v>304</v>
      </c>
      <c r="D161" s="228" t="s">
        <v>414</v>
      </c>
      <c r="E161" s="138" t="s">
        <v>305</v>
      </c>
      <c r="F161" s="199">
        <f>H160</f>
        <v>0.3701388888888888</v>
      </c>
      <c r="G161" s="149">
        <v>3</v>
      </c>
      <c r="H161" s="199">
        <f t="shared" si="17"/>
        <v>0.37222222222222212</v>
      </c>
      <c r="I161" s="160"/>
    </row>
    <row r="162" spans="1:9" s="2" customFormat="1" ht="14.15" x14ac:dyDescent="0.35">
      <c r="A162" s="230" t="s">
        <v>345</v>
      </c>
      <c r="B162" s="215" t="s">
        <v>139</v>
      </c>
      <c r="C162" s="215" t="s">
        <v>240</v>
      </c>
      <c r="D162" s="228" t="s">
        <v>414</v>
      </c>
      <c r="E162" s="215" t="s">
        <v>200</v>
      </c>
      <c r="F162" s="216">
        <f>H161</f>
        <v>0.37222222222222212</v>
      </c>
      <c r="G162" s="217">
        <v>5</v>
      </c>
      <c r="H162" s="216">
        <f t="shared" si="17"/>
        <v>0.37569444444444433</v>
      </c>
      <c r="I162" s="218"/>
    </row>
    <row r="163" spans="1:9" ht="14.15" x14ac:dyDescent="0.35">
      <c r="A163" s="127" t="s">
        <v>346</v>
      </c>
      <c r="B163" s="138" t="s">
        <v>139</v>
      </c>
      <c r="C163" s="138" t="s">
        <v>399</v>
      </c>
      <c r="D163" s="228" t="s">
        <v>414</v>
      </c>
      <c r="E163" s="138" t="s">
        <v>246</v>
      </c>
      <c r="F163" s="199">
        <f>H162</f>
        <v>0.37569444444444433</v>
      </c>
      <c r="G163" s="149">
        <v>3</v>
      </c>
      <c r="H163" s="199">
        <f t="shared" si="17"/>
        <v>0.37777777777777766</v>
      </c>
      <c r="I163" s="160"/>
    </row>
    <row r="164" spans="1:9" ht="14.15" x14ac:dyDescent="0.35">
      <c r="A164" s="127" t="s">
        <v>347</v>
      </c>
      <c r="B164" s="138" t="s">
        <v>139</v>
      </c>
      <c r="C164" s="138" t="s">
        <v>243</v>
      </c>
      <c r="D164" s="228" t="s">
        <v>414</v>
      </c>
      <c r="E164" s="138" t="s">
        <v>449</v>
      </c>
      <c r="F164" s="199">
        <f>H163</f>
        <v>0.37777777777777766</v>
      </c>
      <c r="G164" s="149">
        <v>3</v>
      </c>
      <c r="H164" s="199">
        <f t="shared" si="17"/>
        <v>0.37986111111111098</v>
      </c>
      <c r="I164" s="160"/>
    </row>
    <row r="165" spans="1:9" ht="14.15" x14ac:dyDescent="0.35">
      <c r="A165" s="127" t="s">
        <v>355</v>
      </c>
      <c r="B165" s="138" t="s">
        <v>139</v>
      </c>
      <c r="C165" s="138" t="s">
        <v>372</v>
      </c>
      <c r="D165" s="228" t="s">
        <v>414</v>
      </c>
      <c r="E165" s="138" t="s">
        <v>246</v>
      </c>
      <c r="F165" s="199">
        <f>H164</f>
        <v>0.37986111111111098</v>
      </c>
      <c r="G165" s="149">
        <v>3</v>
      </c>
      <c r="H165" s="199">
        <f t="shared" si="17"/>
        <v>0.38194444444444431</v>
      </c>
      <c r="I165" s="160"/>
    </row>
    <row r="166" spans="1:9" ht="15.45" x14ac:dyDescent="0.4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348</v>
      </c>
      <c r="B167" s="138" t="s">
        <v>139</v>
      </c>
      <c r="C167" s="138" t="s">
        <v>386</v>
      </c>
      <c r="D167" s="228" t="s">
        <v>414</v>
      </c>
      <c r="E167" s="138" t="s">
        <v>159</v>
      </c>
      <c r="F167" s="199">
        <f>H165</f>
        <v>0.38194444444444431</v>
      </c>
      <c r="G167" s="149">
        <v>3</v>
      </c>
      <c r="H167" s="199">
        <f t="shared" ref="H167:H175" si="18">F167+TIME(0,G167,0)</f>
        <v>0.38402777777777763</v>
      </c>
      <c r="I167" s="160"/>
    </row>
    <row r="168" spans="1:9" ht="14.15" x14ac:dyDescent="0.35">
      <c r="A168" s="127" t="s">
        <v>475</v>
      </c>
      <c r="B168" s="138" t="s">
        <v>139</v>
      </c>
      <c r="C168" s="138" t="s">
        <v>256</v>
      </c>
      <c r="D168" s="228" t="s">
        <v>414</v>
      </c>
      <c r="E168" s="138" t="s">
        <v>230</v>
      </c>
      <c r="F168" s="199">
        <f>H167</f>
        <v>0.38402777777777763</v>
      </c>
      <c r="G168" s="149">
        <v>3</v>
      </c>
      <c r="H168" s="199">
        <f t="shared" si="18"/>
        <v>0.38611111111111096</v>
      </c>
      <c r="I168" s="160"/>
    </row>
    <row r="169" spans="1:9" ht="14.15" x14ac:dyDescent="0.35">
      <c r="A169" s="127" t="s">
        <v>476</v>
      </c>
      <c r="B169" s="138" t="s">
        <v>139</v>
      </c>
      <c r="C169" s="138" t="s">
        <v>306</v>
      </c>
      <c r="D169" s="228" t="s">
        <v>414</v>
      </c>
      <c r="E169" s="138" t="s">
        <v>260</v>
      </c>
      <c r="F169" s="199">
        <f t="shared" ref="F169:F170" si="19">H168</f>
        <v>0.38611111111111096</v>
      </c>
      <c r="G169" s="149">
        <v>3</v>
      </c>
      <c r="H169" s="199">
        <f t="shared" si="18"/>
        <v>0.38819444444444429</v>
      </c>
      <c r="I169" s="160"/>
    </row>
    <row r="170" spans="1:9" ht="14.15" x14ac:dyDescent="0.35">
      <c r="A170" s="127" t="s">
        <v>477</v>
      </c>
      <c r="B170" s="138" t="s">
        <v>139</v>
      </c>
      <c r="C170" s="138" t="s">
        <v>307</v>
      </c>
      <c r="D170" s="228" t="s">
        <v>414</v>
      </c>
      <c r="E170" s="138" t="s">
        <v>262</v>
      </c>
      <c r="F170" s="199">
        <f t="shared" si="19"/>
        <v>0.38819444444444429</v>
      </c>
      <c r="G170" s="149">
        <v>3</v>
      </c>
      <c r="H170" s="199">
        <f t="shared" si="18"/>
        <v>0.39027777777777761</v>
      </c>
      <c r="I170" s="160"/>
    </row>
    <row r="171" spans="1:9" s="84" customFormat="1" ht="14.15" x14ac:dyDescent="0.35">
      <c r="A171" s="127" t="s">
        <v>349</v>
      </c>
      <c r="B171" s="138" t="s">
        <v>139</v>
      </c>
      <c r="C171" s="138" t="s">
        <v>378</v>
      </c>
      <c r="D171" s="228" t="s">
        <v>414</v>
      </c>
      <c r="E171" s="138" t="s">
        <v>450</v>
      </c>
      <c r="F171" s="199">
        <f>H170</f>
        <v>0.39027777777777761</v>
      </c>
      <c r="G171" s="149">
        <v>3</v>
      </c>
      <c r="H171" s="199">
        <f>F171+TIME(0,G171,0)</f>
        <v>0.39236111111111094</v>
      </c>
      <c r="I171" s="160"/>
    </row>
    <row r="172" spans="1:9" s="84" customFormat="1" ht="14.15" x14ac:dyDescent="0.35">
      <c r="A172" s="127" t="s">
        <v>350</v>
      </c>
      <c r="B172" s="138" t="s">
        <v>139</v>
      </c>
      <c r="C172" s="138" t="s">
        <v>436</v>
      </c>
      <c r="D172" s="228" t="s">
        <v>414</v>
      </c>
      <c r="E172" s="138" t="s">
        <v>371</v>
      </c>
      <c r="F172" s="199">
        <f>H171</f>
        <v>0.39236111111111094</v>
      </c>
      <c r="G172" s="149">
        <v>3</v>
      </c>
      <c r="H172" s="199">
        <f t="shared" ref="H172:H173" si="20">F172+TIME(0,G172,0)</f>
        <v>0.39444444444444426</v>
      </c>
      <c r="I172" s="160"/>
    </row>
    <row r="173" spans="1:9" s="84" customFormat="1" ht="14.15" x14ac:dyDescent="0.35">
      <c r="A173" s="127" t="s">
        <v>351</v>
      </c>
      <c r="B173" s="215" t="s">
        <v>139</v>
      </c>
      <c r="C173" s="215" t="s">
        <v>469</v>
      </c>
      <c r="D173" s="228" t="s">
        <v>414</v>
      </c>
      <c r="E173" s="138" t="s">
        <v>470</v>
      </c>
      <c r="F173" s="199">
        <f>H172</f>
        <v>0.39444444444444426</v>
      </c>
      <c r="G173" s="149">
        <v>3</v>
      </c>
      <c r="H173" s="199">
        <f t="shared" si="20"/>
        <v>0.39652777777777759</v>
      </c>
      <c r="I173" s="160"/>
    </row>
    <row r="174" spans="1:9" ht="14.15" x14ac:dyDescent="0.35">
      <c r="A174" s="127" t="s">
        <v>387</v>
      </c>
      <c r="B174" s="215" t="s">
        <v>139</v>
      </c>
      <c r="C174" s="215" t="s">
        <v>471</v>
      </c>
      <c r="D174" s="228" t="s">
        <v>414</v>
      </c>
      <c r="E174" s="138" t="s">
        <v>425</v>
      </c>
      <c r="F174" s="199">
        <f>H173</f>
        <v>0.39652777777777759</v>
      </c>
      <c r="G174" s="149">
        <v>3</v>
      </c>
      <c r="H174" s="199">
        <f t="shared" si="18"/>
        <v>0.39861111111111092</v>
      </c>
      <c r="I174" s="160"/>
    </row>
    <row r="175" spans="1:9" s="84" customFormat="1" ht="14.15" x14ac:dyDescent="0.35">
      <c r="A175" s="127" t="s">
        <v>494</v>
      </c>
      <c r="B175" s="215" t="s">
        <v>139</v>
      </c>
      <c r="C175" s="215" t="s">
        <v>495</v>
      </c>
      <c r="D175" s="228" t="s">
        <v>414</v>
      </c>
      <c r="E175" s="138" t="s">
        <v>485</v>
      </c>
      <c r="F175" s="199">
        <f>H174</f>
        <v>0.39861111111111092</v>
      </c>
      <c r="G175" s="149">
        <v>3</v>
      </c>
      <c r="H175" s="199">
        <f t="shared" si="18"/>
        <v>0.40069444444444424</v>
      </c>
      <c r="I175" s="160"/>
    </row>
    <row r="176" spans="1:9" ht="15.45" x14ac:dyDescent="0.4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352</v>
      </c>
      <c r="B177" s="138" t="s">
        <v>139</v>
      </c>
      <c r="C177" s="215" t="s">
        <v>482</v>
      </c>
      <c r="D177" s="228" t="s">
        <v>414</v>
      </c>
      <c r="E177" s="138" t="s">
        <v>305</v>
      </c>
      <c r="F177" s="199">
        <f>H175</f>
        <v>0.40069444444444424</v>
      </c>
      <c r="G177" s="149">
        <v>3</v>
      </c>
      <c r="H177" s="199">
        <f>F177+TIME(0,G177,0)</f>
        <v>0.40277777777777757</v>
      </c>
      <c r="I177" s="160"/>
    </row>
    <row r="178" spans="1:10" s="84" customFormat="1" ht="14.15" x14ac:dyDescent="0.35">
      <c r="A178" s="127" t="s">
        <v>426</v>
      </c>
      <c r="B178" s="138" t="s">
        <v>139</v>
      </c>
      <c r="C178" s="215"/>
      <c r="D178" s="228"/>
      <c r="E178" s="138"/>
      <c r="F178" s="199">
        <f>H177</f>
        <v>0.40277777777777757</v>
      </c>
      <c r="G178" s="149">
        <v>0</v>
      </c>
      <c r="H178" s="199">
        <f>F178+TIME(0,G178,0)</f>
        <v>0.40277777777777757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353</v>
      </c>
      <c r="B181" s="215" t="s">
        <v>139</v>
      </c>
      <c r="C181" s="215" t="s">
        <v>357</v>
      </c>
      <c r="D181" s="228" t="s">
        <v>414</v>
      </c>
      <c r="E181" s="215" t="s">
        <v>309</v>
      </c>
      <c r="F181" s="216">
        <f>H178</f>
        <v>0.40277777777777757</v>
      </c>
      <c r="G181" s="217">
        <v>10</v>
      </c>
      <c r="H181" s="216">
        <f t="shared" ref="H181:H186" si="21">F181+TIME(0,G181,0)</f>
        <v>0.40972222222222199</v>
      </c>
      <c r="I181" s="218"/>
    </row>
    <row r="182" spans="1:10" s="2" customFormat="1" ht="14.15" x14ac:dyDescent="0.35">
      <c r="A182" s="230" t="s">
        <v>400</v>
      </c>
      <c r="B182" s="215" t="s">
        <v>139</v>
      </c>
      <c r="C182" s="215" t="s">
        <v>310</v>
      </c>
      <c r="D182" s="228" t="s">
        <v>414</v>
      </c>
      <c r="E182" s="215" t="s">
        <v>461</v>
      </c>
      <c r="F182" s="216">
        <f>H181</f>
        <v>0.40972222222222199</v>
      </c>
      <c r="G182" s="217">
        <v>5</v>
      </c>
      <c r="H182" s="216">
        <f t="shared" si="21"/>
        <v>0.4131944444444442</v>
      </c>
      <c r="I182" s="218"/>
    </row>
    <row r="183" spans="1:10" s="2" customFormat="1" ht="14.15" x14ac:dyDescent="0.35">
      <c r="A183" s="230" t="s">
        <v>401</v>
      </c>
      <c r="B183" s="215"/>
      <c r="C183" s="215" t="s">
        <v>452</v>
      </c>
      <c r="D183" s="228" t="s">
        <v>414</v>
      </c>
      <c r="E183" s="215" t="s">
        <v>463</v>
      </c>
      <c r="F183" s="216">
        <f>H182</f>
        <v>0.4131944444444442</v>
      </c>
      <c r="G183" s="217">
        <v>5</v>
      </c>
      <c r="H183" s="216">
        <f t="shared" si="21"/>
        <v>0.41666666666666641</v>
      </c>
      <c r="I183" s="218"/>
    </row>
    <row r="184" spans="1:10" s="2" customFormat="1" ht="14.15" x14ac:dyDescent="0.35">
      <c r="A184" s="230" t="s">
        <v>402</v>
      </c>
      <c r="B184" s="215" t="s">
        <v>139</v>
      </c>
      <c r="C184" s="215" t="s">
        <v>358</v>
      </c>
      <c r="D184" s="228" t="s">
        <v>414</v>
      </c>
      <c r="E184" s="215" t="s">
        <v>309</v>
      </c>
      <c r="F184" s="216">
        <f>H183</f>
        <v>0.41666666666666641</v>
      </c>
      <c r="G184" s="217">
        <v>3</v>
      </c>
      <c r="H184" s="216">
        <f t="shared" si="21"/>
        <v>0.41874999999999973</v>
      </c>
      <c r="I184" s="218"/>
    </row>
    <row r="185" spans="1:10" s="2" customFormat="1" ht="14.15" x14ac:dyDescent="0.35">
      <c r="A185" s="230" t="s">
        <v>403</v>
      </c>
      <c r="B185" s="215" t="s">
        <v>139</v>
      </c>
      <c r="C185" s="215" t="s">
        <v>311</v>
      </c>
      <c r="D185" s="228" t="s">
        <v>414</v>
      </c>
      <c r="E185" s="215" t="s">
        <v>464</v>
      </c>
      <c r="F185" s="216">
        <f>H184</f>
        <v>0.41874999999999973</v>
      </c>
      <c r="G185" s="217">
        <v>3</v>
      </c>
      <c r="H185" s="216">
        <f t="shared" si="21"/>
        <v>0.42083333333333306</v>
      </c>
      <c r="I185" s="218"/>
    </row>
    <row r="186" spans="1:10" s="2" customFormat="1" ht="14.15" x14ac:dyDescent="0.35">
      <c r="A186" s="245" t="s">
        <v>435</v>
      </c>
      <c r="B186" s="219" t="s">
        <v>139</v>
      </c>
      <c r="C186" s="219" t="s">
        <v>359</v>
      </c>
      <c r="D186" s="228" t="s">
        <v>414</v>
      </c>
      <c r="E186" s="219" t="s">
        <v>312</v>
      </c>
      <c r="F186" s="220">
        <f>H185</f>
        <v>0.42083333333333306</v>
      </c>
      <c r="G186" s="221">
        <v>5</v>
      </c>
      <c r="H186" s="220">
        <f t="shared" si="21"/>
        <v>0.42430555555555527</v>
      </c>
      <c r="I186" s="222"/>
    </row>
    <row r="187" spans="1:10" ht="14.15" x14ac:dyDescent="0.35">
      <c r="D187" s="223"/>
    </row>
    <row r="188" spans="1:10" ht="15.45" x14ac:dyDescent="0.4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217</v>
      </c>
      <c r="B190" s="138" t="s">
        <v>146</v>
      </c>
      <c r="C190" s="138" t="s">
        <v>500</v>
      </c>
      <c r="D190" s="228" t="s">
        <v>1</v>
      </c>
      <c r="E190" s="138" t="s">
        <v>159</v>
      </c>
      <c r="F190" s="199">
        <f>H186</f>
        <v>0.42430555555555527</v>
      </c>
      <c r="G190" s="149">
        <v>5</v>
      </c>
      <c r="H190" s="199">
        <f>F190+TIME(0,G190,0)</f>
        <v>0.42777777777777748</v>
      </c>
      <c r="I190" s="157"/>
    </row>
    <row r="191" spans="1:10" s="84" customFormat="1" ht="15" x14ac:dyDescent="0.35">
      <c r="A191" s="127" t="s">
        <v>219</v>
      </c>
      <c r="B191" s="138" t="s">
        <v>146</v>
      </c>
      <c r="C191" s="138"/>
      <c r="D191" s="228" t="s">
        <v>1</v>
      </c>
      <c r="E191" s="138" t="s">
        <v>230</v>
      </c>
      <c r="F191" s="199">
        <f>H190</f>
        <v>0.42777777777777748</v>
      </c>
      <c r="G191" s="149">
        <v>0</v>
      </c>
      <c r="H191" s="199">
        <f>F191+TIME(0,G191,0)</f>
        <v>0.42777777777777748</v>
      </c>
      <c r="I191" s="157"/>
    </row>
    <row r="192" spans="1:10" ht="14.15" x14ac:dyDescent="0.35">
      <c r="A192" s="127" t="s">
        <v>221</v>
      </c>
      <c r="B192" s="138" t="s">
        <v>146</v>
      </c>
      <c r="C192" s="138" t="s">
        <v>407</v>
      </c>
      <c r="D192" s="228" t="s">
        <v>1</v>
      </c>
      <c r="E192" s="138" t="s">
        <v>230</v>
      </c>
      <c r="F192" s="199">
        <f>H191</f>
        <v>0.42777777777777748</v>
      </c>
      <c r="G192" s="149">
        <v>0</v>
      </c>
      <c r="H192" s="199">
        <f>F192+TIME(0,G192,0)</f>
        <v>0.42777777777777748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238</v>
      </c>
      <c r="B195" s="215" t="s">
        <v>318</v>
      </c>
      <c r="C195" s="215" t="s">
        <v>365</v>
      </c>
      <c r="D195" s="228" t="s">
        <v>1</v>
      </c>
      <c r="E195" s="215" t="s">
        <v>455</v>
      </c>
      <c r="F195" s="216">
        <f>H192</f>
        <v>0.42777777777777748</v>
      </c>
      <c r="G195" s="217">
        <v>0</v>
      </c>
      <c r="H195" s="216">
        <f t="shared" ref="H195:H200" si="22">F195+TIME(0,G195,0)</f>
        <v>0.42777777777777748</v>
      </c>
      <c r="I195" s="218"/>
    </row>
    <row r="196" spans="1:9" ht="14.15" x14ac:dyDescent="0.35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0.42777777777777748</v>
      </c>
      <c r="G196" s="149">
        <v>0</v>
      </c>
      <c r="H196" s="199">
        <f t="shared" si="22"/>
        <v>0.42777777777777748</v>
      </c>
      <c r="I196" s="160"/>
    </row>
    <row r="197" spans="1:9" ht="14.15" x14ac:dyDescent="0.35">
      <c r="A197" s="127" t="s">
        <v>241</v>
      </c>
      <c r="B197" s="138" t="s">
        <v>318</v>
      </c>
      <c r="C197" s="138" t="s">
        <v>399</v>
      </c>
      <c r="D197" s="228" t="s">
        <v>1</v>
      </c>
      <c r="E197" s="138" t="s">
        <v>246</v>
      </c>
      <c r="F197" s="199">
        <f>H196</f>
        <v>0.42777777777777748</v>
      </c>
      <c r="G197" s="149">
        <v>5</v>
      </c>
      <c r="H197" s="199">
        <f t="shared" si="22"/>
        <v>0.43124999999999969</v>
      </c>
      <c r="I197" s="160"/>
    </row>
    <row r="198" spans="1:9" s="2" customFormat="1" ht="14.15" x14ac:dyDescent="0.35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0.43124999999999969</v>
      </c>
      <c r="G198" s="217">
        <v>0</v>
      </c>
      <c r="H198" s="216">
        <f t="shared" si="22"/>
        <v>0.43124999999999969</v>
      </c>
      <c r="I198" s="218"/>
    </row>
    <row r="199" spans="1:9" ht="14.15" x14ac:dyDescent="0.35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449</v>
      </c>
      <c r="F199" s="216">
        <f>H198</f>
        <v>0.43124999999999969</v>
      </c>
      <c r="G199" s="217">
        <v>0</v>
      </c>
      <c r="H199" s="216">
        <f t="shared" si="22"/>
        <v>0.43124999999999969</v>
      </c>
      <c r="I199" s="218"/>
    </row>
    <row r="200" spans="1:9" ht="14.15" x14ac:dyDescent="0.35">
      <c r="A200" s="230" t="s">
        <v>354</v>
      </c>
      <c r="B200" s="215" t="s">
        <v>318</v>
      </c>
      <c r="C200" s="215" t="s">
        <v>462</v>
      </c>
      <c r="D200" s="228" t="s">
        <v>1</v>
      </c>
      <c r="E200" s="215" t="s">
        <v>246</v>
      </c>
      <c r="F200" s="216">
        <f>H199</f>
        <v>0.43124999999999969</v>
      </c>
      <c r="G200" s="217">
        <v>5</v>
      </c>
      <c r="H200" s="216">
        <f t="shared" si="22"/>
        <v>0.4347222222222219</v>
      </c>
      <c r="I200" s="218"/>
    </row>
    <row r="201" spans="1:9" ht="15.45" x14ac:dyDescent="0.4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249</v>
      </c>
      <c r="B202" s="215" t="s">
        <v>146</v>
      </c>
      <c r="C202" s="215" t="s">
        <v>386</v>
      </c>
      <c r="D202" s="228" t="s">
        <v>1</v>
      </c>
      <c r="E202" s="215" t="s">
        <v>159</v>
      </c>
      <c r="F202" s="216">
        <f>H200</f>
        <v>0.4347222222222219</v>
      </c>
      <c r="G202" s="217">
        <v>5</v>
      </c>
      <c r="H202" s="216">
        <f t="shared" ref="H202:H210" si="23">F202+TIME(0,G202,0)</f>
        <v>0.43819444444444411</v>
      </c>
      <c r="I202" s="218"/>
    </row>
    <row r="203" spans="1:9" ht="14.15" x14ac:dyDescent="0.35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4">H202</f>
        <v>0.43819444444444411</v>
      </c>
      <c r="G203" s="217">
        <v>3</v>
      </c>
      <c r="H203" s="216">
        <f t="shared" si="23"/>
        <v>0.44027777777777743</v>
      </c>
      <c r="I203" s="218"/>
    </row>
    <row r="204" spans="1:9" ht="14.15" x14ac:dyDescent="0.35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0.44027777777777743</v>
      </c>
      <c r="G204" s="217">
        <v>5</v>
      </c>
      <c r="H204" s="216">
        <f t="shared" si="23"/>
        <v>0.44374999999999964</v>
      </c>
      <c r="I204" s="218"/>
    </row>
    <row r="205" spans="1:9" ht="14.15" x14ac:dyDescent="0.35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4"/>
        <v>0.44374999999999964</v>
      </c>
      <c r="G205" s="217">
        <v>5</v>
      </c>
      <c r="H205" s="216">
        <f t="shared" si="23"/>
        <v>0.44722222222222185</v>
      </c>
      <c r="I205" s="218"/>
    </row>
    <row r="206" spans="1:9" ht="14.15" x14ac:dyDescent="0.35">
      <c r="A206" s="230" t="s">
        <v>253</v>
      </c>
      <c r="B206" s="215" t="s">
        <v>146</v>
      </c>
      <c r="C206" s="215" t="s">
        <v>378</v>
      </c>
      <c r="D206" s="228" t="s">
        <v>1</v>
      </c>
      <c r="E206" s="215" t="s">
        <v>450</v>
      </c>
      <c r="F206" s="216">
        <f t="shared" si="24"/>
        <v>0.44722222222222185</v>
      </c>
      <c r="G206" s="217">
        <v>3</v>
      </c>
      <c r="H206" s="216">
        <f t="shared" si="23"/>
        <v>0.44930555555555518</v>
      </c>
      <c r="I206" s="218"/>
    </row>
    <row r="207" spans="1:9" s="84" customFormat="1" ht="14.15" x14ac:dyDescent="0.35">
      <c r="A207" s="230" t="s">
        <v>254</v>
      </c>
      <c r="B207" s="215" t="s">
        <v>146</v>
      </c>
      <c r="C207" s="215" t="s">
        <v>436</v>
      </c>
      <c r="D207" s="228" t="s">
        <v>1</v>
      </c>
      <c r="E207" s="216" t="s">
        <v>371</v>
      </c>
      <c r="F207" s="216">
        <f>H206</f>
        <v>0.44930555555555518</v>
      </c>
      <c r="G207" s="217">
        <v>0</v>
      </c>
      <c r="H207" s="216">
        <f t="shared" ref="H207" si="25">F207+TIME(0,G207,0)</f>
        <v>0.44930555555555518</v>
      </c>
      <c r="I207" s="218"/>
    </row>
    <row r="208" spans="1:9" s="84" customFormat="1" ht="14.15" x14ac:dyDescent="0.35">
      <c r="A208" s="230" t="s">
        <v>255</v>
      </c>
      <c r="B208" s="215" t="s">
        <v>146</v>
      </c>
      <c r="C208" s="215" t="s">
        <v>469</v>
      </c>
      <c r="D208" s="228" t="s">
        <v>1</v>
      </c>
      <c r="E208" s="138" t="s">
        <v>470</v>
      </c>
      <c r="F208" s="216">
        <f>H207</f>
        <v>0.44930555555555518</v>
      </c>
      <c r="G208" s="217">
        <v>0</v>
      </c>
      <c r="H208" s="216">
        <f>F208+TIME(0,G208,0)</f>
        <v>0.44930555555555518</v>
      </c>
      <c r="I208" s="218"/>
    </row>
    <row r="209" spans="1:9" ht="14.15" x14ac:dyDescent="0.35">
      <c r="A209" s="230" t="s">
        <v>258</v>
      </c>
      <c r="B209" s="215" t="s">
        <v>146</v>
      </c>
      <c r="C209" s="215" t="s">
        <v>471</v>
      </c>
      <c r="D209" s="228" t="s">
        <v>1</v>
      </c>
      <c r="E209" s="138" t="s">
        <v>425</v>
      </c>
      <c r="F209" s="216">
        <f>H208</f>
        <v>0.44930555555555518</v>
      </c>
      <c r="G209" s="217">
        <v>3</v>
      </c>
      <c r="H209" s="216">
        <f t="shared" si="23"/>
        <v>0.45138888888888851</v>
      </c>
      <c r="I209" s="218"/>
    </row>
    <row r="210" spans="1:9" s="84" customFormat="1" ht="14.15" x14ac:dyDescent="0.35">
      <c r="A210" s="230" t="s">
        <v>483</v>
      </c>
      <c r="B210" s="215" t="s">
        <v>146</v>
      </c>
      <c r="C210" s="215" t="s">
        <v>484</v>
      </c>
      <c r="D210" s="228" t="s">
        <v>1</v>
      </c>
      <c r="E210" s="138" t="s">
        <v>485</v>
      </c>
      <c r="F210" s="216">
        <f>H209</f>
        <v>0.45138888888888851</v>
      </c>
      <c r="G210" s="217">
        <v>0</v>
      </c>
      <c r="H210" s="216">
        <f t="shared" si="23"/>
        <v>0.45138888888888851</v>
      </c>
      <c r="I210" s="218"/>
    </row>
    <row r="211" spans="1:9" ht="15.45" x14ac:dyDescent="0.4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265</v>
      </c>
      <c r="B212" s="215" t="s">
        <v>318</v>
      </c>
      <c r="C212" s="215" t="s">
        <v>482</v>
      </c>
      <c r="D212" s="228" t="s">
        <v>1</v>
      </c>
      <c r="E212" s="138" t="s">
        <v>481</v>
      </c>
      <c r="F212" s="216">
        <f>H210</f>
        <v>0.45138888888888851</v>
      </c>
      <c r="G212" s="217">
        <v>0</v>
      </c>
      <c r="H212" s="216">
        <f>F212+TIME(0,G212,0)</f>
        <v>0.45138888888888851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0.45138888888888851</v>
      </c>
      <c r="G213" s="221">
        <v>0</v>
      </c>
      <c r="H213" s="220">
        <f>F213+TIME(0,G213,0)</f>
        <v>0.45138888888888851</v>
      </c>
      <c r="I213" s="218"/>
    </row>
    <row r="214" spans="1:9" ht="14.15" x14ac:dyDescent="0.35">
      <c r="D214" s="223"/>
    </row>
    <row r="215" spans="1:9" ht="15.45" x14ac:dyDescent="0.4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268</v>
      </c>
      <c r="B216" s="138" t="s">
        <v>290</v>
      </c>
      <c r="C216" s="138"/>
      <c r="D216" s="143"/>
      <c r="E216" s="138"/>
      <c r="F216" s="216">
        <f>H213</f>
        <v>0.45138888888888851</v>
      </c>
      <c r="G216" s="149">
        <v>0</v>
      </c>
      <c r="H216" s="199">
        <f t="shared" ref="H216:H219" si="26">F216+TIME(0,G216,0)</f>
        <v>0.45138888888888851</v>
      </c>
      <c r="I216" s="157"/>
    </row>
    <row r="217" spans="1:9" ht="15" x14ac:dyDescent="0.35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7">H216</f>
        <v>0.45138888888888851</v>
      </c>
      <c r="G217" s="149">
        <v>0</v>
      </c>
      <c r="H217" s="199">
        <f t="shared" si="26"/>
        <v>0.45138888888888851</v>
      </c>
      <c r="I217" s="157"/>
    </row>
    <row r="218" spans="1:9" ht="15" x14ac:dyDescent="0.35">
      <c r="A218" s="127" t="s">
        <v>270</v>
      </c>
      <c r="B218" s="138" t="s">
        <v>290</v>
      </c>
      <c r="C218" s="138"/>
      <c r="D218" s="225"/>
      <c r="E218" s="138"/>
      <c r="F218" s="199">
        <f t="shared" si="27"/>
        <v>0.45138888888888851</v>
      </c>
      <c r="G218" s="149">
        <v>0</v>
      </c>
      <c r="H218" s="199">
        <f t="shared" si="26"/>
        <v>0.45138888888888851</v>
      </c>
      <c r="I218" s="157"/>
    </row>
    <row r="219" spans="1:9" ht="15" x14ac:dyDescent="0.35">
      <c r="A219" s="214" t="s">
        <v>404</v>
      </c>
      <c r="B219" s="193"/>
      <c r="C219" s="193"/>
      <c r="D219" s="260"/>
      <c r="E219" s="193"/>
      <c r="F219" s="220">
        <f t="shared" si="27"/>
        <v>0.45138888888888851</v>
      </c>
      <c r="G219" s="221">
        <v>0</v>
      </c>
      <c r="H219" s="220">
        <f t="shared" si="26"/>
        <v>0.45138888888888851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35">
      <c r="A222" s="263" t="s">
        <v>314</v>
      </c>
      <c r="B222" s="227" t="s">
        <v>139</v>
      </c>
      <c r="C222" s="227" t="s">
        <v>325</v>
      </c>
      <c r="D222" s="242" t="s">
        <v>412</v>
      </c>
      <c r="E222" s="227" t="s">
        <v>159</v>
      </c>
      <c r="F222" s="264">
        <f>H219</f>
        <v>0.45138888888888851</v>
      </c>
      <c r="G222" s="265">
        <v>1</v>
      </c>
      <c r="H222" s="264">
        <f>F222+TIME(0,G222,0)</f>
        <v>0.45208333333333295</v>
      </c>
      <c r="I222" s="157"/>
    </row>
    <row r="223" spans="1:9" ht="15" x14ac:dyDescent="0.35">
      <c r="A223" s="263" t="s">
        <v>316</v>
      </c>
      <c r="B223" s="227" t="s">
        <v>139</v>
      </c>
      <c r="C223" s="227" t="s">
        <v>204</v>
      </c>
      <c r="D223" s="242" t="s">
        <v>412</v>
      </c>
      <c r="E223" s="227" t="s">
        <v>159</v>
      </c>
      <c r="F223" s="264">
        <f>H222</f>
        <v>0.45208333333333295</v>
      </c>
      <c r="G223" s="265">
        <v>1</v>
      </c>
      <c r="H223" s="264">
        <f>F223+TIME(0,G223,0)</f>
        <v>0.45277777777777739</v>
      </c>
      <c r="I223" s="157"/>
    </row>
    <row r="224" spans="1:9" s="84" customFormat="1" ht="15" x14ac:dyDescent="0.35">
      <c r="A224" s="263" t="s">
        <v>319</v>
      </c>
      <c r="B224" s="227" t="s">
        <v>139</v>
      </c>
      <c r="C224" s="227" t="s">
        <v>153</v>
      </c>
      <c r="D224" s="225"/>
      <c r="E224" s="227"/>
      <c r="F224" s="264">
        <f>H223</f>
        <v>0.45277777777777739</v>
      </c>
      <c r="G224" s="265">
        <v>3</v>
      </c>
      <c r="H224" s="264">
        <f>F224+TIME(0,G224,0)</f>
        <v>0.45486111111111072</v>
      </c>
      <c r="I224" s="157"/>
    </row>
    <row r="225" spans="1:9" ht="15" x14ac:dyDescent="0.35">
      <c r="A225" s="263" t="s">
        <v>478</v>
      </c>
      <c r="B225" s="227" t="s">
        <v>146</v>
      </c>
      <c r="C225" s="227" t="s">
        <v>326</v>
      </c>
      <c r="D225" s="227"/>
      <c r="E225" s="227" t="s">
        <v>159</v>
      </c>
      <c r="F225" s="264">
        <f>H224</f>
        <v>0.45486111111111072</v>
      </c>
      <c r="G225" s="265">
        <v>1</v>
      </c>
      <c r="H225" s="264">
        <f>F225+TIME(0,G225,0)</f>
        <v>0.45555555555555516</v>
      </c>
      <c r="I225" s="157"/>
    </row>
    <row r="226" spans="1:9" x14ac:dyDescent="0.3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64.000000000000568</v>
      </c>
      <c r="H226" s="248">
        <v>0.5</v>
      </c>
      <c r="I226" s="25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39" r:id="rId18"/>
    <hyperlink ref="D45" r:id="rId19"/>
    <hyperlink ref="D46" r:id="rId20"/>
    <hyperlink ref="D85" r:id="rId21"/>
    <hyperlink ref="D99" r:id="rId22"/>
    <hyperlink ref="D122" r:id="rId23"/>
    <hyperlink ref="D222" r:id="rId24"/>
    <hyperlink ref="D223" r:id="rId25"/>
    <hyperlink ref="D137" r:id="rId26"/>
    <hyperlink ref="D190" r:id="rId27"/>
    <hyperlink ref="D57" r:id="rId28"/>
    <hyperlink ref="D58" r:id="rId29"/>
    <hyperlink ref="D59" r:id="rId30"/>
    <hyperlink ref="D60" r:id="rId31"/>
    <hyperlink ref="D61" r:id="rId32"/>
    <hyperlink ref="D62" r:id="rId33"/>
    <hyperlink ref="D89" r:id="rId34"/>
    <hyperlink ref="D83" r:id="rId35"/>
    <hyperlink ref="D81" r:id="rId36"/>
    <hyperlink ref="D82" r:id="rId37"/>
    <hyperlink ref="D80" r:id="rId38"/>
    <hyperlink ref="D79" r:id="rId39"/>
    <hyperlink ref="D78" r:id="rId40"/>
    <hyperlink ref="D77" r:id="rId41"/>
    <hyperlink ref="D76" r:id="rId42"/>
    <hyperlink ref="D75" r:id="rId43"/>
    <hyperlink ref="D68" r:id="rId44"/>
    <hyperlink ref="D69" r:id="rId45"/>
    <hyperlink ref="D70" r:id="rId46"/>
    <hyperlink ref="D71" r:id="rId47"/>
    <hyperlink ref="D72" r:id="rId48"/>
    <hyperlink ref="D73" r:id="rId49"/>
    <hyperlink ref="D64" r:id="rId50"/>
    <hyperlink ref="D65" r:id="rId51"/>
    <hyperlink ref="D103" r:id="rId52"/>
    <hyperlink ref="D104" r:id="rId53"/>
    <hyperlink ref="D105" r:id="rId54"/>
    <hyperlink ref="D140" r:id="rId55"/>
    <hyperlink ref="D141" r:id="rId56"/>
    <hyperlink ref="D143" r:id="rId57"/>
    <hyperlink ref="D144" r:id="rId58"/>
    <hyperlink ref="D145" r:id="rId59"/>
    <hyperlink ref="D146" r:id="rId60"/>
    <hyperlink ref="D147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81" r:id="rId79"/>
    <hyperlink ref="D182" r:id="rId80"/>
    <hyperlink ref="D183" r:id="rId81"/>
    <hyperlink ref="D184" r:id="rId82"/>
    <hyperlink ref="D185" r:id="rId83"/>
    <hyperlink ref="D186" r:id="rId84"/>
    <hyperlink ref="D191" r:id="rId85"/>
    <hyperlink ref="D192" r:id="rId86"/>
    <hyperlink ref="D195" r:id="rId87"/>
    <hyperlink ref="D196" r:id="rId88"/>
    <hyperlink ref="D197" r:id="rId89"/>
    <hyperlink ref="D198" r:id="rId90"/>
    <hyperlink ref="D199" r:id="rId91"/>
    <hyperlink ref="D200" r:id="rId92"/>
    <hyperlink ref="D202" r:id="rId93"/>
    <hyperlink ref="D203" r:id="rId94"/>
    <hyperlink ref="D204" r:id="rId95"/>
    <hyperlink ref="D205" r:id="rId96"/>
    <hyperlink ref="D206" r:id="rId97"/>
    <hyperlink ref="D207" r:id="rId98"/>
    <hyperlink ref="D208" r:id="rId99"/>
    <hyperlink ref="D209" r:id="rId100"/>
    <hyperlink ref="D210" r:id="rId101"/>
    <hyperlink ref="D212" r:id="rId102"/>
    <hyperlink ref="D48" r:id="rId103"/>
    <hyperlink ref="D49" r:id="rId104"/>
    <hyperlink ref="D50" r:id="rId105"/>
    <hyperlink ref="D51" r:id="rId106"/>
    <hyperlink ref="D52" r:id="rId107"/>
    <hyperlink ref="D53" r:id="rId108"/>
  </hyperlinks>
  <pageMargins left="0.7" right="0.7" top="0.75" bottom="0.75" header="0.3" footer="0.3"/>
  <pageSetup paperSize="9" orientation="portrait" r:id="rId109"/>
  <legacy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5" t="str">
        <f>Parameters!B1</f>
        <v>176th IEEE 802.11 WIRELESS LOCAL AREA NETWORKS SESSION</v>
      </c>
      <c r="B1" s="390"/>
      <c r="C1" s="390"/>
      <c r="D1" s="390"/>
      <c r="E1" s="390"/>
      <c r="F1" s="390"/>
      <c r="G1" s="390"/>
      <c r="H1" s="390"/>
      <c r="I1" s="390"/>
    </row>
    <row r="2" spans="1:9" ht="25.2" customHeight="1" x14ac:dyDescent="0.6">
      <c r="A2" s="395" t="str">
        <f>Parameters!B2</f>
        <v>Austria Center Vienna, Vienna Austria</v>
      </c>
      <c r="B2" s="390"/>
      <c r="C2" s="390"/>
      <c r="D2" s="390"/>
      <c r="E2" s="390"/>
      <c r="F2" s="390"/>
      <c r="G2" s="390"/>
      <c r="H2" s="390"/>
      <c r="I2" s="390"/>
    </row>
    <row r="3" spans="1:9" ht="25.2" customHeight="1" x14ac:dyDescent="0.6">
      <c r="A3" s="395" t="str">
        <f>Parameters!B3</f>
        <v>July 14-19, 2019</v>
      </c>
      <c r="B3" s="390"/>
      <c r="C3" s="390"/>
      <c r="D3" s="390"/>
      <c r="E3" s="390"/>
      <c r="F3" s="390"/>
      <c r="G3" s="390"/>
      <c r="H3" s="390"/>
      <c r="I3" s="390"/>
    </row>
    <row r="4" spans="1:9" ht="18" customHeight="1" x14ac:dyDescent="0.4">
      <c r="A4" s="389" t="s">
        <v>423</v>
      </c>
      <c r="B4" s="390"/>
      <c r="C4" s="390"/>
      <c r="D4" s="390"/>
      <c r="E4" s="390"/>
      <c r="F4" s="390"/>
      <c r="G4" s="390"/>
      <c r="H4" s="390"/>
      <c r="I4" s="390"/>
    </row>
    <row r="5" spans="1:9" ht="18" customHeight="1" x14ac:dyDescent="0.4">
      <c r="A5" s="389" t="s">
        <v>126</v>
      </c>
      <c r="B5" s="390"/>
      <c r="C5" s="390"/>
      <c r="D5" s="390"/>
      <c r="E5" s="390"/>
      <c r="F5" s="390"/>
      <c r="G5" s="390"/>
      <c r="H5" s="390"/>
      <c r="I5" s="390"/>
    </row>
    <row r="6" spans="1:9" ht="18" customHeight="1" x14ac:dyDescent="0.4">
      <c r="A6" s="389" t="s">
        <v>424</v>
      </c>
      <c r="B6" s="390"/>
      <c r="C6" s="390"/>
      <c r="D6" s="390"/>
      <c r="E6" s="390"/>
      <c r="F6" s="390"/>
      <c r="G6" s="390"/>
      <c r="H6" s="390"/>
      <c r="I6" s="390"/>
    </row>
    <row r="7" spans="1:9" ht="18" customHeight="1" x14ac:dyDescent="0.4">
      <c r="A7" s="389" t="s">
        <v>127</v>
      </c>
      <c r="B7" s="390"/>
      <c r="C7" s="390"/>
      <c r="D7" s="390"/>
      <c r="E7" s="390"/>
      <c r="F7" s="390"/>
      <c r="G7" s="390"/>
      <c r="H7" s="390"/>
      <c r="I7" s="390"/>
    </row>
    <row r="8" spans="1:9" ht="30" customHeight="1" x14ac:dyDescent="0.7">
      <c r="A8" s="391" t="str">
        <f>"Agenda R" &amp; Parameters!$B$8</f>
        <v>Agenda R0</v>
      </c>
      <c r="B8" s="392"/>
      <c r="C8" s="392"/>
      <c r="D8" s="392"/>
      <c r="E8" s="392"/>
      <c r="F8" s="392"/>
      <c r="G8" s="392"/>
      <c r="H8" s="392"/>
      <c r="I8" s="392"/>
    </row>
    <row r="12" spans="1:9" ht="15.45" x14ac:dyDescent="0.4">
      <c r="A12" s="393" t="s">
        <v>468</v>
      </c>
      <c r="B12" s="394"/>
      <c r="C12" s="394"/>
      <c r="D12" s="394"/>
      <c r="E12" s="394"/>
      <c r="F12" s="394"/>
      <c r="G12" s="394"/>
      <c r="H12" s="394"/>
      <c r="I12" s="394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271</v>
      </c>
      <c r="B24" s="142"/>
      <c r="C24" s="142" t="s">
        <v>388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323</v>
      </c>
      <c r="B26" s="142"/>
      <c r="C26" s="142" t="s">
        <v>389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390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4" sqref="C44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6" t="s">
        <v>74</v>
      </c>
      <c r="B3" s="396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392</v>
      </c>
      <c r="B5" s="47" t="s">
        <v>393</v>
      </c>
      <c r="C5" s="47" t="s">
        <v>394</v>
      </c>
      <c r="D5" s="69" t="s">
        <v>516</v>
      </c>
    </row>
    <row r="6" spans="1:5" s="190" customFormat="1" x14ac:dyDescent="0.3">
      <c r="A6" s="47" t="s">
        <v>364</v>
      </c>
      <c r="B6" s="47" t="s">
        <v>362</v>
      </c>
      <c r="C6" s="47" t="s">
        <v>363</v>
      </c>
      <c r="D6" s="69" t="s">
        <v>491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521</v>
      </c>
    </row>
    <row r="8" spans="1:5" ht="12.75" customHeight="1" x14ac:dyDescent="0.3">
      <c r="A8" s="188" t="s">
        <v>398</v>
      </c>
      <c r="B8" s="47" t="s">
        <v>397</v>
      </c>
      <c r="C8" s="47" t="s">
        <v>367</v>
      </c>
      <c r="D8" s="69" t="s">
        <v>492</v>
      </c>
    </row>
    <row r="9" spans="1:5" x14ac:dyDescent="0.3">
      <c r="A9" s="188" t="s">
        <v>106</v>
      </c>
      <c r="B9" s="47" t="s">
        <v>427</v>
      </c>
      <c r="C9" s="47" t="s">
        <v>332</v>
      </c>
      <c r="D9" s="69" t="s">
        <v>541</v>
      </c>
      <c r="E9" s="257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529</v>
      </c>
    </row>
    <row r="11" spans="1:5" ht="12.75" customHeight="1" x14ac:dyDescent="0.3">
      <c r="A11" s="47" t="s">
        <v>368</v>
      </c>
      <c r="B11" s="48" t="s">
        <v>369</v>
      </c>
      <c r="C11" s="48" t="s">
        <v>367</v>
      </c>
      <c r="D11" s="69" t="s">
        <v>526</v>
      </c>
    </row>
    <row r="12" spans="1:5" ht="12.75" customHeight="1" x14ac:dyDescent="0.3">
      <c r="A12" s="192" t="s">
        <v>382</v>
      </c>
      <c r="B12" s="47" t="s">
        <v>383</v>
      </c>
      <c r="C12" s="47" t="s">
        <v>384</v>
      </c>
      <c r="D12" s="69" t="s">
        <v>525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522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524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528</v>
      </c>
    </row>
    <row r="16" spans="1:5" ht="12.75" customHeight="1" x14ac:dyDescent="0.3">
      <c r="A16" s="189" t="s">
        <v>374</v>
      </c>
      <c r="B16" s="47" t="s">
        <v>375</v>
      </c>
      <c r="C16" s="47" t="s">
        <v>380</v>
      </c>
      <c r="D16" s="69" t="s">
        <v>518</v>
      </c>
    </row>
    <row r="17" spans="1:9" ht="12.75" customHeight="1" x14ac:dyDescent="0.3">
      <c r="A17" s="191" t="s">
        <v>437</v>
      </c>
      <c r="B17" s="47" t="s">
        <v>438</v>
      </c>
      <c r="C17" s="47" t="s">
        <v>428</v>
      </c>
      <c r="D17" s="69" t="s">
        <v>517</v>
      </c>
    </row>
    <row r="18" spans="1:9" ht="12.75" customHeight="1" x14ac:dyDescent="0.3">
      <c r="A18" s="213" t="s">
        <v>466</v>
      </c>
      <c r="B18" s="47" t="s">
        <v>467</v>
      </c>
      <c r="C18" s="47" t="s">
        <v>421</v>
      </c>
      <c r="D18" s="69" t="s">
        <v>527</v>
      </c>
    </row>
    <row r="19" spans="1:9" ht="12.75" customHeight="1" x14ac:dyDescent="0.3">
      <c r="A19" s="212" t="s">
        <v>465</v>
      </c>
      <c r="B19" s="47" t="s">
        <v>472</v>
      </c>
      <c r="C19" s="47" t="s">
        <v>422</v>
      </c>
      <c r="D19" s="69" t="s">
        <v>520</v>
      </c>
    </row>
    <row r="20" spans="1:9" ht="12.75" customHeight="1" x14ac:dyDescent="0.3">
      <c r="A20" s="240" t="s">
        <v>488</v>
      </c>
      <c r="B20" s="47" t="s">
        <v>489</v>
      </c>
      <c r="C20" s="47" t="s">
        <v>490</v>
      </c>
      <c r="D20" s="69" t="s">
        <v>519</v>
      </c>
    </row>
    <row r="21" spans="1:9" ht="12.75" customHeight="1" x14ac:dyDescent="0.3">
      <c r="A21" s="243" t="s">
        <v>480</v>
      </c>
      <c r="B21" s="47" t="s">
        <v>486</v>
      </c>
      <c r="C21" s="47" t="s">
        <v>487</v>
      </c>
      <c r="D21" s="69" t="s">
        <v>523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121</v>
      </c>
      <c r="B32" s="120" t="s">
        <v>124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507</v>
      </c>
      <c r="C36" s="2"/>
      <c r="D36" s="2"/>
    </row>
    <row r="37" spans="1:4" x14ac:dyDescent="0.3">
      <c r="A37" s="52" t="s">
        <v>92</v>
      </c>
      <c r="B37" s="75" t="s">
        <v>508</v>
      </c>
      <c r="C37" s="2"/>
      <c r="D37" s="2"/>
    </row>
    <row r="38" spans="1:4" x14ac:dyDescent="0.3">
      <c r="A38" s="52" t="s">
        <v>93</v>
      </c>
      <c r="B38" s="75" t="s">
        <v>513</v>
      </c>
      <c r="C38" s="2"/>
      <c r="D38" s="2"/>
    </row>
    <row r="39" spans="1:4" ht="14.15" x14ac:dyDescent="0.3">
      <c r="A39" s="52" t="s">
        <v>95</v>
      </c>
      <c r="B39" s="75" t="s">
        <v>542</v>
      </c>
      <c r="C39" s="2"/>
      <c r="D39" s="2"/>
    </row>
    <row r="40" spans="1:4" ht="14.15" x14ac:dyDescent="0.3">
      <c r="A40" s="52" t="s">
        <v>97</v>
      </c>
      <c r="B40" s="75" t="s">
        <v>510</v>
      </c>
      <c r="C40" s="2"/>
      <c r="D40" s="2"/>
    </row>
    <row r="41" spans="1:4" x14ac:dyDescent="0.3">
      <c r="A41" s="52" t="s">
        <v>96</v>
      </c>
      <c r="B41" s="75" t="s">
        <v>543</v>
      </c>
      <c r="C41" s="2"/>
      <c r="D41" s="2"/>
    </row>
    <row r="42" spans="1:4" x14ac:dyDescent="0.3">
      <c r="A42" s="52" t="s">
        <v>391</v>
      </c>
      <c r="B42" s="75" t="s">
        <v>509</v>
      </c>
      <c r="C42" s="2"/>
      <c r="D42" s="2"/>
    </row>
    <row r="43" spans="1:4" x14ac:dyDescent="0.3">
      <c r="A43" s="52" t="s">
        <v>1</v>
      </c>
      <c r="B43" s="75" t="s">
        <v>511</v>
      </c>
      <c r="C43" s="2"/>
      <c r="D43" s="2"/>
    </row>
    <row r="44" spans="1:4" x14ac:dyDescent="0.3">
      <c r="A44" s="52" t="s">
        <v>94</v>
      </c>
      <c r="B44" s="75" t="s">
        <v>512</v>
      </c>
      <c r="C44" s="2"/>
      <c r="D44" s="2"/>
    </row>
    <row r="45" spans="1:4" x14ac:dyDescent="0.3">
      <c r="A45" s="52" t="s">
        <v>125</v>
      </c>
      <c r="B45" s="75" t="s">
        <v>514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98</v>
      </c>
      <c r="B47" s="66" t="s">
        <v>515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114</v>
      </c>
      <c r="B49" s="106"/>
      <c r="C49" s="99"/>
      <c r="D49" s="99"/>
    </row>
    <row r="50" spans="1:4" x14ac:dyDescent="0.3">
      <c r="A50" s="81" t="s">
        <v>101</v>
      </c>
      <c r="B50" s="68" t="s">
        <v>102</v>
      </c>
      <c r="C50" s="2"/>
      <c r="D50" s="2"/>
    </row>
    <row r="51" spans="1:4" x14ac:dyDescent="0.3">
      <c r="A51" s="81" t="s">
        <v>55</v>
      </c>
      <c r="B51" s="68" t="s">
        <v>103</v>
      </c>
      <c r="C51" s="2"/>
      <c r="D51" s="2"/>
    </row>
    <row r="53" spans="1:4" s="101" customFormat="1" ht="12.9" x14ac:dyDescent="0.35">
      <c r="A53" s="107" t="s">
        <v>117</v>
      </c>
      <c r="B53" s="82"/>
      <c r="C53" s="82"/>
      <c r="D53" s="82"/>
    </row>
    <row r="54" spans="1:4" x14ac:dyDescent="0.3">
      <c r="A54" s="108" t="s">
        <v>395</v>
      </c>
      <c r="B54" s="69" t="s">
        <v>441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115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504</v>
      </c>
    </row>
    <row r="2" spans="1:2" x14ac:dyDescent="0.3">
      <c r="A2" s="39" t="s">
        <v>70</v>
      </c>
      <c r="B2" s="39" t="s">
        <v>505</v>
      </c>
    </row>
    <row r="3" spans="1:2" ht="12.9" thickBot="1" x14ac:dyDescent="0.35">
      <c r="A3" s="39" t="s">
        <v>71</v>
      </c>
      <c r="B3" s="39" t="s">
        <v>506</v>
      </c>
    </row>
    <row r="4" spans="1:2" s="6" customFormat="1" x14ac:dyDescent="0.3">
      <c r="A4" s="6" t="s">
        <v>66</v>
      </c>
      <c r="B4" s="41">
        <v>43660</v>
      </c>
    </row>
    <row r="5" spans="1:2" s="6" customFormat="1" x14ac:dyDescent="0.3">
      <c r="A5" s="45" t="s">
        <v>69</v>
      </c>
      <c r="B5" s="42">
        <f>B4+1</f>
        <v>43661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43665</v>
      </c>
    </row>
    <row r="8" spans="1:2" x14ac:dyDescent="0.3">
      <c r="A8" t="s">
        <v>65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11-19-0996r0</cp:keywords>
  <cp:lastModifiedBy>Dorothy Stanley</cp:lastModifiedBy>
  <cp:lastPrinted>2018-08-07T21:31:08Z</cp:lastPrinted>
  <dcterms:created xsi:type="dcterms:W3CDTF">2007-05-08T22:03:28Z</dcterms:created>
  <dcterms:modified xsi:type="dcterms:W3CDTF">2019-06-11T21:23:15Z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