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60" windowWidth="2745" windowHeight="6900" tabRatio="741" activeTab="5"/>
  </bookViews>
  <sheets>
    <sheet name="Title" sheetId="419" r:id="rId1"/>
    <sheet name="802.11 Cover" sheetId="20" r:id="rId2"/>
    <sheet name="Courtesy Notice" sheetId="784" r:id="rId3"/>
    <sheet name="Links" sheetId="783" r:id="rId4"/>
    <sheet name="Agenda Graphic" sheetId="779" r:id="rId5"/>
    <sheet name="WG11" sheetId="798" r:id="rId6"/>
    <sheet name="Parameters" sheetId="782" r:id="rId7"/>
  </sheets>
  <definedNames>
    <definedName name="all" localSheetId="2">#REF!</definedName>
    <definedName name="all">#REF!</definedName>
    <definedName name="cc" localSheetId="2">#REF!</definedName>
    <definedName name="cc">#REF!</definedName>
    <definedName name="circular" localSheetId="2">#REF!</definedName>
    <definedName name="circular">#REF!</definedName>
    <definedName name="FridayClosingPlenary">#REF!</definedName>
    <definedName name="MondayOpeningPlenary">#REF!</definedName>
    <definedName name="_xlnm.Print_Area" localSheetId="1">'802.11 Cover'!$B$1:$P$33</definedName>
    <definedName name="_xlnm.Print_Area" localSheetId="4">'Agenda Graphic'!$A$1:$C$23</definedName>
    <definedName name="_xlnm.Print_Area" localSheetId="2">'Courtesy Notice'!$A$1:$V$49</definedName>
    <definedName name="_xlnm.Print_Area" localSheetId="0">Title!$B$1:$O$31</definedName>
    <definedName name="Print_Area_MI" localSheetId="2">#REF!</definedName>
    <definedName name="Print_Area_MI">#REF!</definedName>
    <definedName name="skipnav" localSheetId="1">'802.11 Cover'!#REF!</definedName>
    <definedName name="sm" localSheetId="2">#REF!</definedName>
    <definedName name="sm">#REF!</definedName>
    <definedName name="WednesdayMidWeekPlenary">#REF!</definedName>
    <definedName name="Z_00AABE15_45FB_42F7_A454_BE72949E7A28_.wvu.PrintArea" localSheetId="2" hidden="1">'Courtesy Notice'!$A$2:$L$35</definedName>
    <definedName name="Z_1A4B53BA_FB50_4C55_8FB0_39E1B9C1F190_.wvu.PrintArea" localSheetId="2" hidden="1">'Courtesy Notice'!$A$2:$L$35</definedName>
    <definedName name="Z_20E74821_39C1_45DB_92E8_46A0E2E722B2_.wvu.PrintArea" localSheetId="2" hidden="1">'Courtesy Notice'!$A$2:$L$35</definedName>
    <definedName name="Z_27B78060_68E1_4A63_8B2B_C34DB2097BAE_.wvu.PrintArea" localSheetId="2" hidden="1">'Courtesy Notice'!$A$2:$L$35</definedName>
    <definedName name="Z_471EB7C4_B2CF_4FBE_9DC9_693B69A7F9FF_.wvu.PrintArea" localSheetId="2" hidden="1">'Courtesy Notice'!$A$2:$L$35</definedName>
    <definedName name="Z_50D0CB11_55BB_43D8_AE23_D74B28948084_.wvu.PrintArea" localSheetId="2" hidden="1">'Courtesy Notice'!$A$2:$L$35</definedName>
    <definedName name="Z_7E5ADFC7_82CA_4A70_A250_6FC82DA284DC_.wvu.PrintArea" localSheetId="2" hidden="1">'Courtesy Notice'!$A$2:$L$35</definedName>
    <definedName name="Z_B316FFF2_8282_4BB7_BE04_5FED6E033DE9_.wvu.PrintArea" localSheetId="2" hidden="1">'Courtesy Notice'!$A$2:$L$35</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L31" i="20" l="1"/>
  <c r="H15" i="798"/>
  <c r="F16" i="798"/>
  <c r="H16" i="798"/>
  <c r="F17" i="798"/>
  <c r="H17" i="798"/>
  <c r="F18" i="798"/>
  <c r="H18" i="798"/>
  <c r="F19" i="798"/>
  <c r="H19" i="798"/>
  <c r="F23" i="798"/>
  <c r="H23" i="798"/>
  <c r="F25" i="798"/>
  <c r="H25" i="798"/>
  <c r="F26" i="798"/>
  <c r="H26" i="798"/>
  <c r="F27" i="798"/>
  <c r="H27" i="798"/>
  <c r="F28" i="798"/>
  <c r="H28" i="798"/>
  <c r="F29" i="798"/>
  <c r="H29" i="798"/>
  <c r="F30" i="798"/>
  <c r="H30" i="798"/>
  <c r="F31" i="798"/>
  <c r="H31" i="798"/>
  <c r="F32" i="798"/>
  <c r="H32" i="798"/>
  <c r="F33" i="798"/>
  <c r="H33" i="798"/>
  <c r="F34" i="798"/>
  <c r="H34" i="798"/>
  <c r="F35" i="798"/>
  <c r="H35" i="798"/>
  <c r="H69" i="798"/>
  <c r="F70" i="798"/>
  <c r="H70" i="798"/>
  <c r="F71" i="798"/>
  <c r="H71" i="798"/>
  <c r="F74" i="798"/>
  <c r="H74" i="798"/>
  <c r="F75" i="798"/>
  <c r="H75" i="798"/>
  <c r="F76" i="798"/>
  <c r="H76" i="798"/>
  <c r="F77" i="798"/>
  <c r="H77" i="798"/>
  <c r="F78" i="798"/>
  <c r="H78" i="798"/>
  <c r="F79" i="798"/>
  <c r="H79" i="798"/>
  <c r="F80" i="798"/>
  <c r="H80" i="798"/>
  <c r="F81" i="798"/>
  <c r="H81" i="798"/>
  <c r="F82" i="798"/>
  <c r="H82" i="798"/>
  <c r="F86" i="798"/>
  <c r="H86" i="798"/>
  <c r="F88" i="798"/>
  <c r="H88" i="798"/>
  <c r="F91" i="798"/>
  <c r="H91" i="798"/>
  <c r="F95" i="798"/>
  <c r="H95" i="798"/>
  <c r="F98" i="798"/>
  <c r="H98" i="798"/>
  <c r="F101" i="798"/>
  <c r="H101" i="798"/>
  <c r="F102" i="798"/>
  <c r="H102" i="798"/>
  <c r="F103" i="798"/>
  <c r="H103" i="798"/>
  <c r="G104" i="798"/>
  <c r="F36" i="798"/>
  <c r="H36" i="798"/>
  <c r="F39" i="798"/>
  <c r="H39" i="798"/>
  <c r="F40" i="798"/>
  <c r="H40" i="798"/>
  <c r="F41" i="798"/>
  <c r="H41" i="798"/>
  <c r="F42" i="798"/>
  <c r="H42" i="798"/>
  <c r="F43" i="798"/>
  <c r="H43" i="798"/>
  <c r="F44" i="798"/>
  <c r="H44" i="798"/>
  <c r="F45" i="798"/>
  <c r="H45" i="798"/>
  <c r="F46" i="798"/>
  <c r="H46" i="798"/>
  <c r="F50" i="798"/>
  <c r="H50" i="798"/>
  <c r="F51" i="798"/>
  <c r="H51" i="798"/>
  <c r="F52" i="798"/>
  <c r="H52" i="798"/>
  <c r="F53" i="798"/>
  <c r="H53" i="798"/>
  <c r="F54" i="798"/>
  <c r="H54" i="798"/>
  <c r="F55" i="798"/>
  <c r="H55" i="798"/>
  <c r="F56" i="798"/>
  <c r="H56" i="798"/>
  <c r="F57" i="798"/>
  <c r="H57" i="798"/>
  <c r="F58" i="798"/>
  <c r="H58" i="798"/>
  <c r="F60" i="798"/>
  <c r="H60" i="798"/>
  <c r="F61" i="798"/>
  <c r="H61" i="798"/>
  <c r="F63" i="798"/>
  <c r="H63" i="798"/>
  <c r="G64" i="798"/>
  <c r="B8" i="782"/>
  <c r="A8" i="798"/>
  <c r="A3" i="798"/>
  <c r="A2" i="798"/>
  <c r="A1" i="798"/>
  <c r="B1" i="779"/>
  <c r="B3" i="779"/>
  <c r="B5" i="782"/>
  <c r="A1" i="779"/>
  <c r="L29" i="20"/>
  <c r="L27" i="20"/>
  <c r="B2" i="20"/>
  <c r="B5" i="779"/>
  <c r="B7" i="782"/>
  <c r="B5" i="20"/>
  <c r="B7" i="20"/>
  <c r="C5" i="779"/>
</calcChain>
</file>

<file path=xl/comments1.xml><?xml version="1.0" encoding="utf-8"?>
<comments xmlns="http://schemas.openxmlformats.org/spreadsheetml/2006/main">
  <authors>
    <author>Author</author>
  </authors>
  <commentList>
    <comment ref="B13" authorId="0">
      <text>
        <r>
          <rPr>
            <b/>
            <sz val="9"/>
            <color indexed="81"/>
            <rFont val="Tahoma"/>
            <family val="2"/>
          </rPr>
          <t>II - Information Item_x000D_
DT - Discussion Topic_x000D_
MI - Motion Internal_x000D_
ME - Motion External_x000D_
* - on Consent Agenda</t>
        </r>
      </text>
    </comment>
    <comment ref="G13" authorId="0">
      <text>
        <r>
          <rPr>
            <b/>
            <sz val="9"/>
            <color indexed="81"/>
            <rFont val="Tahoma"/>
            <family val="2"/>
          </rPr>
          <t>Duration of item in minutes</t>
        </r>
      </text>
    </comment>
    <comment ref="B67" authorId="0">
      <text>
        <r>
          <rPr>
            <b/>
            <sz val="9"/>
            <color indexed="81"/>
            <rFont val="Tahoma"/>
            <family val="2"/>
          </rPr>
          <t>II - Information Item_x000D_
DT - Discussion Topic_x000D_
MI - Motion Internal_x000D_
ME - Motion External_x000D_
* - on Consent Agenda</t>
        </r>
      </text>
    </comment>
    <comment ref="G67" authorId="0">
      <text>
        <r>
          <rPr>
            <b/>
            <sz val="9"/>
            <color indexed="81"/>
            <rFont val="Tahoma"/>
            <family val="2"/>
          </rPr>
          <t>Duration of item in minutes</t>
        </r>
      </text>
    </comment>
  </commentList>
</comments>
</file>

<file path=xl/sharedStrings.xml><?xml version="1.0" encoding="utf-8"?>
<sst xmlns="http://schemas.openxmlformats.org/spreadsheetml/2006/main" count="420" uniqueCount="270">
  <si>
    <t>All</t>
  </si>
  <si>
    <t>MI</t>
  </si>
  <si>
    <t>Jon Rosdahl - CSR</t>
  </si>
  <si>
    <t>www.ieee802.org/11</t>
  </si>
  <si>
    <t>`</t>
  </si>
  <si>
    <t>Break</t>
  </si>
  <si>
    <t>Adjourn</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</si>
  <si>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</si>
  <si>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</si>
  <si>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</si>
  <si>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</si>
  <si>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</si>
  <si>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</si>
  <si>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</si>
  <si>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</si>
  <si>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</si>
  <si>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</si>
  <si>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</si>
  <si>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</si>
  <si>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</si>
  <si>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10:30-11:00</t>
  </si>
  <si>
    <t>10:00-10:30</t>
  </si>
  <si>
    <t>11:00-11:30</t>
  </si>
  <si>
    <t>11:30-12:00</t>
  </si>
  <si>
    <t>12:00-12:30</t>
  </si>
  <si>
    <t>15:30-16:00</t>
  </si>
  <si>
    <t>Lunch Break</t>
  </si>
  <si>
    <t>09:00-09:30</t>
  </si>
  <si>
    <t>09:30-10:00</t>
  </si>
  <si>
    <t>17:00-17:30</t>
  </si>
  <si>
    <t>17:30-18:00</t>
  </si>
  <si>
    <t>12:30-13:00</t>
  </si>
  <si>
    <t>13:00-13:30</t>
  </si>
  <si>
    <t>TIME</t>
  </si>
  <si>
    <t>Phone: +1 (801) 492-4023</t>
  </si>
  <si>
    <t>Jon Rosdahl - Vice-Chair IEEE 802.11 WLANS Working Group</t>
  </si>
  <si>
    <t>jrosdahl@ieee.org</t>
  </si>
  <si>
    <t>13:30-14:00</t>
  </si>
  <si>
    <t>14:00-14:30</t>
  </si>
  <si>
    <t>14:30-15:00</t>
  </si>
  <si>
    <t>15:00-15:30</t>
  </si>
  <si>
    <t>Adrian Stephens - Intel Corporation</t>
  </si>
  <si>
    <t>64 Lamb's Lane, Cottenham, CB24 8TA, UK</t>
  </si>
  <si>
    <t>+44 1793 404825</t>
  </si>
  <si>
    <t>adrian.p.stephens@ieee.org</t>
  </si>
  <si>
    <t>Dorothy Stanley - Vice-Chair IEEE 802.11 WLANS Working Group</t>
  </si>
  <si>
    <t>Description</t>
  </si>
  <si>
    <t>Dorothy Stanley - Aruba Networks</t>
  </si>
  <si>
    <t>1st Vice-Chair, IEEE 802.11 WLANs Working Group</t>
  </si>
  <si>
    <t>2nd Vice-Chair, IEEE 802.11 WLANs Working Group</t>
  </si>
  <si>
    <t>Phone: +1 630-363-1389</t>
  </si>
  <si>
    <t>Address: 1322 Crossman Ave Sunnyvale, CA 94089, USA</t>
  </si>
  <si>
    <t>Address: 10871 N 5750 W, Highland, Utah, 84003, USA</t>
  </si>
  <si>
    <t>Revision:</t>
  </si>
  <si>
    <t>Start Date:</t>
  </si>
  <si>
    <t>Duration (days):</t>
  </si>
  <si>
    <t>End Date:</t>
  </si>
  <si>
    <t>General Session Start Date</t>
  </si>
  <si>
    <t>Session Location:</t>
  </si>
  <si>
    <t>Readable Session Date Range:</t>
  </si>
  <si>
    <t>Session Description:</t>
  </si>
  <si>
    <t>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</si>
  <si>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</si>
  <si>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</si>
  <si>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</si>
  <si>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</si>
  <si>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</si>
  <si>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</si>
  <si>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</si>
  <si>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</si>
  <si>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</si>
  <si>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</si>
  <si>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</si>
  <si>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</si>
  <si>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</si>
  <si>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http://www.ieee802.org/11/Photographs/officers.htm</t>
  </si>
  <si>
    <t>WG Session Reports</t>
  </si>
  <si>
    <t>802.11 Opening Plenary</t>
  </si>
  <si>
    <t>Refer to the 802.11 WG Agenda for links to policy documents under which the session operates.</t>
  </si>
  <si>
    <t>For subgroup agendas, go to the group's indiviual tab (if there is one) or the "Links" tab.</t>
  </si>
  <si>
    <t>Opening report</t>
  </si>
  <si>
    <t>Supplementary Material</t>
  </si>
  <si>
    <t>Closing report</t>
  </si>
  <si>
    <t>Treasurer</t>
  </si>
  <si>
    <t>Session Information</t>
  </si>
  <si>
    <t>Adrian Stephens - Chair IEEE 802.11 WLANS Working Group</t>
  </si>
  <si>
    <t xml:space="preserve">Abstract: </t>
  </si>
  <si>
    <t>This document is the combined session agenda for the stated IEEE 802.11 Working Group session,  including (directly or by reference) agendas for all sub-groups (Standing Committees, Task Groups and Study Groups).</t>
  </si>
  <si>
    <t>AJ</t>
  </si>
  <si>
    <t>WG Chair - Adrian Stephens (Intel Corporation)</t>
  </si>
  <si>
    <t>WG Secretary - Stephen McCann (Blackberry)</t>
  </si>
  <si>
    <t>Item</t>
  </si>
  <si>
    <t>Type</t>
  </si>
  <si>
    <t>Document</t>
  </si>
  <si>
    <t>Presenter</t>
  </si>
  <si>
    <t>Start Time</t>
  </si>
  <si>
    <t>Duration</t>
  </si>
  <si>
    <t>End Time</t>
  </si>
  <si>
    <t xml:space="preserve">  1</t>
  </si>
  <si>
    <t>Opening formalities</t>
  </si>
  <si>
    <t xml:space="preserve">    1.1</t>
  </si>
  <si>
    <t>II</t>
  </si>
  <si>
    <t>Meeting called to order</t>
  </si>
  <si>
    <t xml:space="preserve">    1.2</t>
  </si>
  <si>
    <t xml:space="preserve">    1.3</t>
  </si>
  <si>
    <t>Courtesy Notice</t>
  </si>
  <si>
    <t xml:space="preserve">    1.4</t>
  </si>
  <si>
    <t>Review and approve 802.11 session agenda</t>
  </si>
  <si>
    <t xml:space="preserve">    1.5</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</si>
  <si>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</si>
  <si>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</si>
  <si>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</si>
  <si>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</si>
  <si>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</si>
  <si>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</si>
  <si>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</si>
  <si>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</si>
  <si>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</si>
  <si>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Inform participants of the following P&amp;Ps</t>
  </si>
  <si>
    <t xml:space="preserve">        2.1.2.1</t>
  </si>
  <si>
    <t>IEEE Code of Ethics</t>
  </si>
  <si>
    <t>Code of ethics</t>
  </si>
  <si>
    <t xml:space="preserve">        2.1.2.2</t>
  </si>
  <si>
    <t>IEEE Standards Association (IEEE-SA) Affiliation FAQ</t>
  </si>
  <si>
    <t>Affiliation FAQ</t>
  </si>
  <si>
    <t xml:space="preserve">        2.1.2.3</t>
  </si>
  <si>
    <t>IEEE-SA Antitrust and Competition Policy</t>
  </si>
  <si>
    <t xml:space="preserve">        2.1.2.4</t>
  </si>
  <si>
    <t>IEEE-SA Letter of Assurance (LoA) form</t>
  </si>
  <si>
    <t>LoA form</t>
  </si>
  <si>
    <t xml:space="preserve">        2.1.2.5</t>
  </si>
  <si>
    <t>IEEE-SA Patent Committee (PatCom) information</t>
  </si>
  <si>
    <t>PatCom website</t>
  </si>
  <si>
    <t xml:space="preserve">        2.1.2.6</t>
  </si>
  <si>
    <t>IEEE 802 LAN/MAN Standards Committee (LMSC) P&amp;Ps,  Chairs Guidelines,  Operations Manual</t>
  </si>
  <si>
    <t>LMSC P&amp;P</t>
  </si>
  <si>
    <t xml:space="preserve">        2.1.2.7</t>
  </si>
  <si>
    <t>IEEE 802 LMSC WG P&amp;P</t>
  </si>
  <si>
    <t>LMSC WG P&amp;P</t>
  </si>
  <si>
    <t xml:space="preserve">        2.1.2.8</t>
  </si>
  <si>
    <t>IEEE 802.11 Operations Manual - review changes</t>
  </si>
  <si>
    <t>WG OM</t>
  </si>
  <si>
    <t xml:space="preserve">    2.2</t>
  </si>
  <si>
    <t>Reflectors</t>
  </si>
  <si>
    <t xml:space="preserve">    2.3</t>
  </si>
  <si>
    <t xml:space="preserve">    2.4</t>
  </si>
  <si>
    <t xml:space="preserve">    2.5</t>
  </si>
  <si>
    <t xml:space="preserve">    2.6</t>
  </si>
  <si>
    <t xml:space="preserve">  3</t>
  </si>
  <si>
    <t>Logistics and Key events/activities</t>
  </si>
  <si>
    <t xml:space="preserve">    3.1</t>
  </si>
  <si>
    <t>Working group session documents</t>
  </si>
  <si>
    <t xml:space="preserve">    3.2</t>
  </si>
  <si>
    <t xml:space="preserve">    3.3</t>
  </si>
  <si>
    <t xml:space="preserve">    3.4</t>
  </si>
  <si>
    <t xml:space="preserve">    3.5</t>
  </si>
  <si>
    <t>Next meeting reminder</t>
  </si>
  <si>
    <t xml:space="preserve">    3.6</t>
  </si>
  <si>
    <t>Meeting registration</t>
  </si>
  <si>
    <t xml:space="preserve">    3.7</t>
  </si>
  <si>
    <t>Recording attendance</t>
  </si>
  <si>
    <t xml:space="preserve">    3.8</t>
  </si>
  <si>
    <t>File server</t>
  </si>
  <si>
    <t>Report on 802 EC or IEEE-SA Standards Board decisions</t>
  </si>
  <si>
    <t xml:space="preserve">  4</t>
  </si>
  <si>
    <t>Opening reports, objectives &amp; plans</t>
  </si>
  <si>
    <t xml:space="preserve">    4.1</t>
  </si>
  <si>
    <t>WG reports</t>
  </si>
  <si>
    <t xml:space="preserve">      4.1.1</t>
  </si>
  <si>
    <t>802.11 groups</t>
  </si>
  <si>
    <t xml:space="preserve">      4.1.2</t>
  </si>
  <si>
    <t>802.11 PARS</t>
  </si>
  <si>
    <t xml:space="preserve">      4.1.3</t>
  </si>
  <si>
    <t>Officers</t>
  </si>
  <si>
    <t xml:space="preserve">      4.1.4</t>
  </si>
  <si>
    <t>Standards pipeline and 802.11 revisions</t>
  </si>
  <si>
    <t xml:space="preserve">      4.1.5</t>
  </si>
  <si>
    <t>Summary of Ballots / Comment collections</t>
  </si>
  <si>
    <t xml:space="preserve">      4.1.6</t>
  </si>
  <si>
    <t>WG membership summary</t>
  </si>
  <si>
    <t xml:space="preserve">      4.1.7</t>
  </si>
  <si>
    <t>WG ANA report</t>
  </si>
  <si>
    <t xml:space="preserve">      4.1.8</t>
  </si>
  <si>
    <t>WG Treasurer's report</t>
  </si>
  <si>
    <t xml:space="preserve">      4.1.9</t>
  </si>
  <si>
    <t xml:space="preserve">    4.2</t>
  </si>
  <si>
    <t xml:space="preserve">      4.2.1</t>
  </si>
  <si>
    <t xml:space="preserve">    4.3</t>
  </si>
  <si>
    <t>Task Group reports</t>
  </si>
  <si>
    <t>TGaj - China Millimeter-Wave (CMMW)</t>
  </si>
  <si>
    <t>Study Group reports</t>
  </si>
  <si>
    <t xml:space="preserve">  5</t>
  </si>
  <si>
    <t>Recess</t>
  </si>
  <si>
    <t>Slack Time</t>
  </si>
  <si>
    <t>Front Table introductions</t>
  </si>
  <si>
    <t>Modify and approve modifications to agenda</t>
  </si>
  <si>
    <t>Policies and Procedures (P&amp;P) reminder</t>
  </si>
  <si>
    <t>Call for essential patents</t>
  </si>
  <si>
    <t xml:space="preserve">    5.1</t>
  </si>
  <si>
    <t xml:space="preserve">  6</t>
  </si>
  <si>
    <t>Reminder to get minutes to WG secretary</t>
  </si>
  <si>
    <t>Reminder to get objectives &amp; agendas for next session to WG Chair by 1st CAC telecon</t>
  </si>
  <si>
    <t>Drafts for Sale in IEEE Shop</t>
  </si>
  <si>
    <t xml:space="preserve">    2.7</t>
  </si>
  <si>
    <t>Drafts to liaise with ISO/JTC1/SC6</t>
  </si>
  <si>
    <t xml:space="preserve">    2.8</t>
  </si>
  <si>
    <t xml:space="preserve">    2.9</t>
  </si>
  <si>
    <t>Closing reports</t>
  </si>
  <si>
    <t>Working Group</t>
  </si>
  <si>
    <t xml:space="preserve">      3.1.1</t>
  </si>
  <si>
    <t>Future venues status and discussion</t>
  </si>
  <si>
    <t xml:space="preserve">      3.2.1</t>
  </si>
  <si>
    <t>Discussion topics</t>
  </si>
  <si>
    <t>Motions (old business)</t>
  </si>
  <si>
    <t xml:space="preserve">      5.1.1</t>
  </si>
  <si>
    <t>Task Group motions</t>
  </si>
  <si>
    <t>Motions (new business)</t>
  </si>
  <si>
    <t xml:space="preserve">    6.1</t>
  </si>
  <si>
    <t xml:space="preserve">  7</t>
  </si>
  <si>
    <t>Closing formalities</t>
  </si>
  <si>
    <t xml:space="preserve">    7.1</t>
  </si>
  <si>
    <t xml:space="preserve">    7.2</t>
  </si>
  <si>
    <t>WG11</t>
  </si>
  <si>
    <t>IEEE 802.11 Working Group</t>
  </si>
  <si>
    <t>TGaj</t>
  </si>
  <si>
    <t>IEEE 802 LMSC rules changes</t>
  </si>
  <si>
    <t xml:space="preserve">        2.1.2.9</t>
  </si>
  <si>
    <t>Reminder about wireless chairs meeting</t>
  </si>
  <si>
    <t xml:space="preserve">    7.3</t>
  </si>
  <si>
    <t>WG China Interim Agenda</t>
  </si>
  <si>
    <t>Changes</t>
  </si>
  <si>
    <t>Front table introductions.</t>
  </si>
  <si>
    <t>802.11 Closing Plenary</t>
  </si>
  <si>
    <t>Dorothy Stanley, 2nd Vice Chair, IEEE 802.11 WLANs Working Group</t>
  </si>
  <si>
    <t>Stanley</t>
  </si>
  <si>
    <t>Breakfast, breaks</t>
  </si>
  <si>
    <r>
      <t>1</t>
    </r>
    <r>
      <rPr>
        <vertAlign val="superscript"/>
        <sz val="10"/>
        <color rgb="FF323232"/>
        <rFont val="Arial"/>
        <family val="2"/>
      </rPr>
      <t>st</t>
    </r>
    <r>
      <rPr>
        <sz val="10"/>
        <color rgb="FF323232"/>
        <rFont val="Arial"/>
        <family val="2"/>
      </rPr>
      <t xml:space="preserve"> vice chair (prior session)</t>
    </r>
  </si>
  <si>
    <r>
      <t>2</t>
    </r>
    <r>
      <rPr>
        <vertAlign val="superscript"/>
        <sz val="10"/>
        <color rgb="FF323232"/>
        <rFont val="Arial"/>
        <family val="2"/>
      </rPr>
      <t>nd</t>
    </r>
    <r>
      <rPr>
        <sz val="10"/>
        <color rgb="FF323232"/>
        <rFont val="Arial"/>
        <family val="2"/>
      </rPr>
      <t xml:space="preserve"> vice chair (prior session)</t>
    </r>
  </si>
  <si>
    <t>Agendas</t>
  </si>
  <si>
    <t>doc.: IEEE 802.11-15/200r0</t>
  </si>
  <si>
    <t>Jan 2016</t>
  </si>
  <si>
    <t>Tentative Agenda Jan 2016 China Interim</t>
  </si>
  <si>
    <t>dorothy.stanley@hpe.com</t>
  </si>
  <si>
    <t>https://mentor.ieee.org/802.11/dcn/11-16-0200</t>
  </si>
  <si>
    <t>https://mentor.ieee.org/802.11/dcn/15/11-15-1524</t>
  </si>
  <si>
    <t>https://mentor.ieee.org/802.11/dcn/15/11-15-1525</t>
  </si>
  <si>
    <t>https://mentor.ieee.org/802.11/dcn/15/11-15-1527</t>
  </si>
  <si>
    <t>https://mentor.ieee.org/802.11/dcn/11-15-1529</t>
  </si>
  <si>
    <t>https://mentor.ieee.org/802.11/dcn/15/11-15-1521</t>
  </si>
  <si>
    <t>155.5th IEEE 802.11 WIRELESS LOCAL AREA NETWORKS SESSION</t>
  </si>
  <si>
    <t>Jan 27-28, 2016</t>
  </si>
  <si>
    <t>Heilongjiang Trade Union Business Hotel</t>
  </si>
  <si>
    <t>WG  Vice Chair - Dorothy Stanley (Hewlett Packard Enterprise)</t>
  </si>
  <si>
    <t>WG11 Agenda - Wednesday 2016-01-27 - 09:00 to 10:00</t>
  </si>
  <si>
    <t>WG  Vice Chair - Jon Rosdahl (Qualcomm)</t>
  </si>
  <si>
    <t>Wang</t>
  </si>
  <si>
    <t>Meeting called to order &amp; assertion of quorum</t>
  </si>
  <si>
    <t>Meeting decorum</t>
  </si>
  <si>
    <t>Attendance action from November 2015</t>
  </si>
  <si>
    <t>Incoming Liaisons</t>
  </si>
  <si>
    <t>11-16-0025</t>
  </si>
  <si>
    <t xml:space="preserve">March 2016 Tutorials </t>
  </si>
  <si>
    <t>3GPP presentation on LWA (LTE WiFi Access)</t>
  </si>
  <si>
    <t>https://mentor.ieee.org/802.11/dcn/11-16-0201</t>
  </si>
  <si>
    <t>11-16-0201</t>
  </si>
  <si>
    <t xml:space="preserve">Letters of Assurance (LoAs) </t>
  </si>
  <si>
    <t>Rosdahl</t>
  </si>
  <si>
    <t>11-15-1525</t>
  </si>
  <si>
    <t>Report on EC workshop 2016-01-22, 23</t>
  </si>
  <si>
    <t>WG11 Agenda - Thursday 2016-01-28 - 10:30 to 11:30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</si>
</sst>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General_)"/>
    <numFmt numFmtId="165" formatCode="_([$€]* #,##0.00_);_([$€]* \(#,##0.00\);_([$€]* &quot;-&quot;??_);_(@_)"/>
    <numFmt numFmtId="166" formatCode="dddd\ yyyy\-mm\-dd"/>
    <numFmt numFmtId="167" formatCode="yyyy\-mm\-dd"/>
  </numFmts>
  <fonts count="7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b/>
      <sz val="18"/>
      <name val="Arial"/>
      <family val="2"/>
    </font>
    <font>
      <sz val="10"/>
      <color indexed="8"/>
      <name val="Arial"/>
      <family val="2"/>
    </font>
    <font>
      <b/>
      <sz val="10"/>
      <name val="Arial"/>
      <family val="2"/>
    </font>
    <font>
      <b/>
      <sz val="12"/>
      <color indexed="8"/>
      <name val="Arial"/>
      <family val="2"/>
    </font>
    <font>
      <b/>
      <sz val="24"/>
      <name val="Arial"/>
      <family val="2"/>
    </font>
    <font>
      <b/>
      <sz val="24"/>
      <color indexed="8"/>
      <name val="Arial"/>
      <family val="2"/>
    </font>
    <font>
      <sz val="8"/>
      <color indexed="63"/>
      <name val="Verdana"/>
      <family val="2"/>
    </font>
    <font>
      <sz val="12"/>
      <name val="Times New Roman"/>
      <family val="1"/>
    </font>
    <font>
      <b/>
      <sz val="12"/>
      <color indexed="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sz val="8"/>
      <color indexed="8"/>
      <name val="Verdana"/>
      <family val="2"/>
    </font>
    <font>
      <u/>
      <sz val="10"/>
      <color indexed="12"/>
      <name val="Arial"/>
      <family val="2"/>
    </font>
    <font>
      <u/>
      <sz val="18"/>
      <color indexed="12"/>
      <name val="Arial"/>
      <family val="2"/>
    </font>
    <font>
      <b/>
      <u/>
      <sz val="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b/>
      <sz val="22"/>
      <name val="Arial"/>
      <family val="2"/>
    </font>
    <font>
      <b/>
      <sz val="22"/>
      <color indexed="8"/>
      <name val="Arial"/>
      <family val="2"/>
    </font>
    <font>
      <sz val="16"/>
      <color indexed="9"/>
      <name val="Arial"/>
      <family val="2"/>
    </font>
    <font>
      <b/>
      <i/>
      <sz val="2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sz val="20"/>
      <name val="Arial"/>
      <family val="2"/>
    </font>
    <font>
      <sz val="11"/>
      <name val="Arial"/>
      <family val="2"/>
    </font>
    <font>
      <b/>
      <sz val="10"/>
      <color rgb="FF323232"/>
      <name val="Arial"/>
      <family val="2"/>
    </font>
    <font>
      <b/>
      <sz val="12"/>
      <color indexed="9"/>
      <name val="Arial"/>
      <family val="2"/>
    </font>
    <font>
      <b/>
      <sz val="9"/>
      <color indexed="81"/>
      <name val="Tahoma"/>
      <family val="2"/>
    </font>
    <font>
      <u/>
      <sz val="11"/>
      <color indexed="12"/>
      <name val="Arial"/>
      <family val="2"/>
    </font>
    <font>
      <b/>
      <sz val="11"/>
      <name val="Arial"/>
      <family val="2"/>
    </font>
    <font>
      <sz val="10"/>
      <name val="Arial"/>
      <family val="2"/>
    </font>
    <font>
      <b/>
      <u/>
      <sz val="14"/>
      <color indexed="12"/>
      <name val="Arial"/>
      <family val="2"/>
    </font>
  </fonts>
  <fills count="4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theme="0" tint="-0.249977111117893"/>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66FFCC"/>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64"/>
      </top>
      <bottom/>
      <diagonal/>
    </border>
    <border>
      <left style="medium">
        <color auto="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6" borderId="0" applyNumberFormat="0" applyBorder="0" applyAlignment="0" applyProtection="0"/>
    <xf numFmtId="0" fontId="40" fillId="11" borderId="0" applyNumberFormat="0" applyBorder="0" applyAlignment="0" applyProtection="0"/>
    <xf numFmtId="0" fontId="40" fillId="13"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22"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22" borderId="0" applyNumberFormat="0" applyBorder="0" applyAlignment="0" applyProtection="0"/>
    <xf numFmtId="0" fontId="37" fillId="4" borderId="0" applyNumberFormat="0" applyBorder="0" applyAlignment="0" applyProtection="0"/>
    <xf numFmtId="0" fontId="42" fillId="9" borderId="1" applyNumberFormat="0" applyAlignment="0" applyProtection="0"/>
    <xf numFmtId="0" fontId="39" fillId="23" borderId="2" applyNumberFormat="0" applyAlignment="0" applyProtection="0"/>
    <xf numFmtId="44" fontId="7" fillId="0" borderId="0" applyFont="0" applyFill="0" applyBorder="0" applyAlignment="0" applyProtection="0"/>
    <xf numFmtId="165" fontId="7" fillId="0" borderId="0" applyFont="0" applyFill="0" applyBorder="0" applyAlignment="0" applyProtection="0"/>
    <xf numFmtId="0" fontId="43" fillId="0" borderId="0" applyNumberFormat="0" applyFill="0" applyBorder="0" applyAlignment="0" applyProtection="0"/>
    <xf numFmtId="0" fontId="36" fillId="6" borderId="0" applyNumberFormat="0" applyBorder="0" applyAlignment="0" applyProtection="0"/>
    <xf numFmtId="0" fontId="36" fillId="6" borderId="0" applyNumberFormat="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4" fillId="3" borderId="1" applyNumberFormat="0" applyAlignment="0" applyProtection="0"/>
    <xf numFmtId="0" fontId="38" fillId="0" borderId="6" applyNumberFormat="0" applyFill="0" applyAlignment="0" applyProtection="0"/>
    <xf numFmtId="0" fontId="45" fillId="12" borderId="0" applyNumberFormat="0" applyBorder="0" applyAlignment="0" applyProtection="0"/>
    <xf numFmtId="0" fontId="11" fillId="0" borderId="0"/>
    <xf numFmtId="0" fontId="7" fillId="0" borderId="0"/>
    <xf numFmtId="0" fontId="7" fillId="0" borderId="0"/>
    <xf numFmtId="0" fontId="49" fillId="0" borderId="0"/>
    <xf numFmtId="0" fontId="6" fillId="0" borderId="0"/>
    <xf numFmtId="0" fontId="41" fillId="5" borderId="7" applyNumberFormat="0" applyFont="0" applyAlignment="0" applyProtection="0"/>
    <xf numFmtId="0" fontId="7" fillId="5" borderId="7" applyNumberFormat="0" applyFont="0" applyAlignment="0" applyProtection="0"/>
    <xf numFmtId="0" fontId="46" fillId="9" borderId="8" applyNumberFormat="0" applyAlignment="0" applyProtection="0"/>
    <xf numFmtId="0" fontId="37" fillId="4" borderId="0" applyNumberFormat="0" applyBorder="0" applyAlignment="0" applyProtection="0"/>
    <xf numFmtId="0" fontId="32" fillId="0" borderId="0" applyNumberFormat="0" applyFill="0" applyBorder="0" applyAlignment="0" applyProtection="0"/>
    <xf numFmtId="0" fontId="47" fillId="0" borderId="9" applyNumberFormat="0" applyFill="0" applyAlignment="0" applyProtection="0"/>
    <xf numFmtId="0" fontId="32" fillId="0" borderId="0" applyNumberFormat="0" applyFill="0" applyBorder="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8" fillId="0" borderId="6" applyNumberFormat="0" applyFill="0" applyAlignment="0" applyProtection="0"/>
    <xf numFmtId="0" fontId="48" fillId="0" borderId="0" applyNumberFormat="0" applyFill="0" applyBorder="0" applyAlignment="0" applyProtection="0"/>
    <xf numFmtId="0" fontId="39" fillId="23" borderId="2" applyNumberFormat="0" applyAlignment="0" applyProtection="0"/>
    <xf numFmtId="165" fontId="7" fillId="0" borderId="0"/>
    <xf numFmtId="165" fontId="7" fillId="0" borderId="0"/>
    <xf numFmtId="0" fontId="5" fillId="0" borderId="0"/>
    <xf numFmtId="165" fontId="10" fillId="0" borderId="0" applyNumberFormat="0" applyFill="0" applyBorder="0" applyAlignment="0" applyProtection="0">
      <alignment vertical="top"/>
      <protection locked="0"/>
    </xf>
    <xf numFmtId="165" fontId="10" fillId="0" borderId="0" applyNumberFormat="0" applyFill="0" applyBorder="0" applyAlignment="0" applyProtection="0">
      <alignment vertical="top"/>
      <protection locked="0"/>
    </xf>
    <xf numFmtId="165" fontId="7" fillId="0" borderId="0"/>
    <xf numFmtId="165" fontId="5" fillId="0" borderId="0"/>
    <xf numFmtId="165" fontId="10" fillId="0" borderId="0" applyNumberFormat="0" applyFill="0" applyBorder="0" applyAlignment="0" applyProtection="0">
      <alignment vertical="top"/>
      <protection locked="0"/>
    </xf>
    <xf numFmtId="0" fontId="7" fillId="5" borderId="7" applyNumberFormat="0" applyFont="0" applyAlignment="0" applyProtection="0"/>
    <xf numFmtId="0" fontId="50" fillId="27" borderId="0" applyNumberFormat="0" applyBorder="0" applyAlignment="0" applyProtection="0"/>
    <xf numFmtId="0" fontId="4" fillId="0" borderId="0"/>
    <xf numFmtId="165" fontId="4" fillId="0" borderId="0"/>
    <xf numFmtId="0" fontId="3" fillId="0" borderId="0"/>
    <xf numFmtId="165" fontId="56" fillId="0" borderId="0"/>
    <xf numFmtId="165" fontId="2" fillId="0" borderId="0"/>
    <xf numFmtId="0" fontId="1" fillId="0" borderId="0"/>
    <xf numFmtId="165" fontId="74" fillId="0" borderId="0"/>
    <xf numFmtId="0" fontId="74" fillId="0" borderId="0"/>
    <xf numFmtId="0" fontId="7" fillId="0" borderId="0"/>
  </cellStyleXfs>
  <cellXfs count="207">
    <xf numFmtId="0" fontId="0" fillId="0" borderId="0" xfId="0"/>
    <xf numFmtId="0" fontId="0" fillId="25" borderId="0" xfId="0" applyFill="1" applyAlignment="1">
      <alignment vertical="center"/>
    </xf>
    <xf numFmtId="0" fontId="19" fillId="0" borderId="0" xfId="0" applyFont="1" applyAlignment="1">
      <alignment vertical="center"/>
    </xf>
    <xf numFmtId="0" fontId="0" fillId="0" borderId="0" xfId="0" applyAlignment="1">
      <alignment vertical="center"/>
    </xf>
    <xf numFmtId="0" fontId="14" fillId="25" borderId="0" xfId="0" applyFont="1" applyFill="1" applyAlignment="1">
      <alignment vertical="center"/>
    </xf>
    <xf numFmtId="0" fontId="26" fillId="0" borderId="0" xfId="0" applyFont="1"/>
    <xf numFmtId="0" fontId="0" fillId="0" borderId="0" xfId="0" applyFill="1"/>
    <xf numFmtId="0" fontId="15" fillId="0" borderId="0" xfId="0" applyFont="1"/>
    <xf numFmtId="0" fontId="15" fillId="0" borderId="0" xfId="0" applyFont="1" applyFill="1"/>
    <xf numFmtId="164" fontId="30" fillId="0" borderId="0" xfId="61" applyNumberFormat="1" applyFont="1" applyFill="1" applyBorder="1" applyAlignment="1" applyProtection="1">
      <alignment horizontal="left" vertical="center" indent="3"/>
    </xf>
    <xf numFmtId="0" fontId="28" fillId="0" borderId="0" xfId="61" applyFont="1" applyBorder="1" applyAlignment="1" applyProtection="1">
      <alignment horizontal="center"/>
    </xf>
    <xf numFmtId="0" fontId="0" fillId="0" borderId="0" xfId="0" applyAlignment="1">
      <alignment horizontal="center"/>
    </xf>
    <xf numFmtId="0" fontId="0" fillId="0" borderId="0" xfId="0"/>
    <xf numFmtId="0" fontId="8" fillId="24" borderId="19" xfId="0" applyFont="1" applyFill="1" applyBorder="1" applyAlignment="1">
      <alignment horizontal="center" vertical="center"/>
    </xf>
    <xf numFmtId="0" fontId="16" fillId="28" borderId="22" xfId="0" quotePrefix="1" applyFont="1" applyFill="1" applyBorder="1" applyAlignment="1">
      <alignment horizontal="center" vertical="center" wrapText="1"/>
    </xf>
    <xf numFmtId="0" fontId="16" fillId="28" borderId="22" xfId="0" applyFont="1" applyFill="1" applyBorder="1" applyAlignment="1">
      <alignment horizontal="center" vertical="center" wrapText="1"/>
    </xf>
    <xf numFmtId="0" fontId="16" fillId="30" borderId="22" xfId="0" applyFont="1" applyFill="1" applyBorder="1" applyAlignment="1">
      <alignment horizontal="center" vertical="center" wrapText="1"/>
    </xf>
    <xf numFmtId="0" fontId="0" fillId="0" borderId="13" xfId="0" applyFill="1" applyBorder="1" applyAlignment="1">
      <alignment vertical="center"/>
    </xf>
    <xf numFmtId="0" fontId="0" fillId="0" borderId="14" xfId="0" applyFill="1" applyBorder="1" applyAlignment="1">
      <alignment vertical="center"/>
    </xf>
    <xf numFmtId="0" fontId="12" fillId="0" borderId="0" xfId="0" applyFont="1" applyFill="1" applyAlignment="1">
      <alignment vertical="center"/>
    </xf>
    <xf numFmtId="0" fontId="0" fillId="0" borderId="0" xfId="0" applyFill="1" applyAlignment="1">
      <alignment vertical="center"/>
    </xf>
    <xf numFmtId="0" fontId="20" fillId="0" borderId="0" xfId="0" applyFont="1" applyFill="1" applyAlignment="1">
      <alignment horizontal="left"/>
    </xf>
    <xf numFmtId="0" fontId="53" fillId="0" borderId="0" xfId="0" applyFont="1" applyFill="1" applyAlignment="1">
      <alignment horizontal="left"/>
    </xf>
    <xf numFmtId="0" fontId="20" fillId="0" borderId="0" xfId="0" applyFont="1" applyFill="1"/>
    <xf numFmtId="0" fontId="52" fillId="0" borderId="0" xfId="0" applyFont="1" applyFill="1" applyAlignment="1">
      <alignment horizontal="left"/>
    </xf>
    <xf numFmtId="49" fontId="52" fillId="0" borderId="0" xfId="0" applyNumberFormat="1" applyFont="1" applyFill="1" applyAlignment="1">
      <alignment horizontal="left"/>
    </xf>
    <xf numFmtId="49" fontId="31" fillId="0" borderId="0" xfId="0" quotePrefix="1" applyNumberFormat="1" applyFont="1" applyFill="1" applyAlignment="1">
      <alignment horizontal="left"/>
    </xf>
    <xf numFmtId="49" fontId="51" fillId="0" borderId="0" xfId="0" applyNumberFormat="1" applyFont="1" applyFill="1" applyAlignment="1">
      <alignment horizontal="left"/>
    </xf>
    <xf numFmtId="0" fontId="11" fillId="0" borderId="13" xfId="0" applyFont="1" applyFill="1" applyBorder="1" applyAlignment="1">
      <alignment vertical="center"/>
    </xf>
    <xf numFmtId="0" fontId="52" fillId="0" borderId="12" xfId="0" applyFont="1" applyFill="1" applyBorder="1" applyAlignment="1">
      <alignment horizontal="left"/>
    </xf>
    <xf numFmtId="0" fontId="20" fillId="0" borderId="12" xfId="0" applyFont="1" applyFill="1" applyBorder="1" applyAlignment="1">
      <alignment horizontal="left"/>
    </xf>
    <xf numFmtId="0" fontId="20" fillId="0" borderId="12" xfId="0" applyFont="1" applyFill="1" applyBorder="1"/>
    <xf numFmtId="0" fontId="52" fillId="0" borderId="0" xfId="0" applyFont="1" applyFill="1" applyBorder="1" applyAlignment="1">
      <alignment horizontal="left"/>
    </xf>
    <xf numFmtId="49" fontId="52" fillId="0" borderId="0" xfId="0" applyNumberFormat="1" applyFont="1" applyFill="1" applyBorder="1" applyAlignment="1">
      <alignment horizontal="left"/>
    </xf>
    <xf numFmtId="0" fontId="51" fillId="0" borderId="0" xfId="0" applyFont="1" applyFill="1" applyBorder="1" applyAlignment="1">
      <alignment horizontal="left"/>
    </xf>
    <xf numFmtId="0" fontId="20" fillId="0" borderId="0" xfId="0" applyFont="1" applyFill="1" applyBorder="1" applyAlignment="1">
      <alignment horizontal="left"/>
    </xf>
    <xf numFmtId="0" fontId="20" fillId="0" borderId="0" xfId="0" applyFont="1" applyFill="1" applyBorder="1"/>
    <xf numFmtId="0" fontId="51" fillId="0" borderId="0" xfId="0" applyFont="1" applyFill="1" applyAlignment="1">
      <alignment horizontal="left"/>
    </xf>
    <xf numFmtId="49" fontId="20" fillId="0" borderId="0" xfId="0" applyNumberFormat="1" applyFont="1" applyFill="1" applyAlignment="1">
      <alignment horizontal="left"/>
    </xf>
    <xf numFmtId="49" fontId="25" fillId="0" borderId="0" xfId="61" applyNumberFormat="1" applyFont="1" applyFill="1" applyAlignment="1" applyProtection="1">
      <alignment horizontal="left"/>
    </xf>
    <xf numFmtId="0" fontId="52" fillId="0" borderId="0" xfId="0" applyFont="1" applyFill="1" applyAlignment="1">
      <alignment horizontal="right"/>
    </xf>
    <xf numFmtId="0" fontId="20" fillId="0" borderId="0" xfId="0" applyFont="1" applyFill="1" applyBorder="1" applyAlignment="1">
      <alignment vertical="top"/>
    </xf>
    <xf numFmtId="0" fontId="21" fillId="0" borderId="0" xfId="0" applyFont="1" applyFill="1" applyBorder="1"/>
    <xf numFmtId="0" fontId="7" fillId="0" borderId="0" xfId="0" applyFont="1"/>
    <xf numFmtId="0" fontId="0" fillId="0" borderId="26" xfId="0" applyFill="1" applyBorder="1" applyAlignment="1">
      <alignment vertical="center"/>
    </xf>
    <xf numFmtId="166" fontId="7" fillId="0" borderId="14" xfId="0" applyNumberFormat="1" applyFont="1" applyFill="1" applyBorder="1" applyAlignment="1">
      <alignment horizontal="left" vertical="center"/>
    </xf>
    <xf numFmtId="166" fontId="7" fillId="0" borderId="0" xfId="0" applyNumberFormat="1" applyFont="1" applyFill="1" applyBorder="1" applyAlignment="1">
      <alignment horizontal="left" vertical="center"/>
    </xf>
    <xf numFmtId="0" fontId="0" fillId="0" borderId="0" xfId="0" applyFont="1" applyFill="1" applyBorder="1"/>
    <xf numFmtId="1" fontId="7" fillId="0" borderId="0" xfId="0" applyNumberFormat="1" applyFont="1" applyFill="1" applyBorder="1" applyAlignment="1">
      <alignment horizontal="left" vertical="center"/>
    </xf>
    <xf numFmtId="0" fontId="7" fillId="0" borderId="0" xfId="0" applyFont="1" applyFill="1" applyBorder="1"/>
    <xf numFmtId="0" fontId="0" fillId="29" borderId="0" xfId="0" applyFill="1"/>
    <xf numFmtId="164" fontId="55" fillId="29" borderId="0" xfId="61" applyNumberFormat="1" applyFont="1" applyFill="1" applyBorder="1" applyAlignment="1" applyProtection="1">
      <alignment horizontal="left" vertical="center" indent="3"/>
    </xf>
    <xf numFmtId="0" fontId="7" fillId="31" borderId="0" xfId="0" applyFont="1" applyFill="1"/>
    <xf numFmtId="0" fontId="0" fillId="31" borderId="0" xfId="0" applyFill="1"/>
    <xf numFmtId="0" fontId="10" fillId="31" borderId="0" xfId="61" applyFill="1" applyAlignment="1" applyProtection="1"/>
    <xf numFmtId="0" fontId="15" fillId="29" borderId="0" xfId="0" applyFont="1" applyFill="1"/>
    <xf numFmtId="0" fontId="15" fillId="31" borderId="0" xfId="0" applyFont="1" applyFill="1"/>
    <xf numFmtId="164" fontId="29" fillId="31" borderId="0" xfId="61" applyNumberFormat="1" applyFont="1" applyFill="1" applyBorder="1" applyAlignment="1" applyProtection="1">
      <alignment horizontal="left" vertical="center" indent="3"/>
    </xf>
    <xf numFmtId="0" fontId="0" fillId="32" borderId="0" xfId="0" applyFill="1"/>
    <xf numFmtId="0" fontId="62" fillId="32" borderId="0" xfId="0" applyFont="1" applyFill="1"/>
    <xf numFmtId="0" fontId="15" fillId="32" borderId="0" xfId="0" applyFont="1" applyFill="1"/>
    <xf numFmtId="0" fontId="64" fillId="0" borderId="0" xfId="0" applyFont="1"/>
    <xf numFmtId="0" fontId="0" fillId="0" borderId="20" xfId="0" applyBorder="1"/>
    <xf numFmtId="0" fontId="0" fillId="0" borderId="0" xfId="0" applyBorder="1"/>
    <xf numFmtId="0" fontId="10" fillId="29" borderId="0" xfId="61" applyFill="1" applyAlignment="1" applyProtection="1"/>
    <xf numFmtId="167" fontId="51" fillId="0" borderId="0" xfId="0" applyNumberFormat="1" applyFont="1" applyFill="1" applyAlignment="1">
      <alignment horizontal="left"/>
    </xf>
    <xf numFmtId="49" fontId="66" fillId="0" borderId="0" xfId="0" applyNumberFormat="1" applyFont="1" applyFill="1" applyAlignment="1">
      <alignment horizontal="left"/>
    </xf>
    <xf numFmtId="0" fontId="28" fillId="0" borderId="0" xfId="61" applyFont="1" applyBorder="1" applyAlignment="1" applyProtection="1">
      <alignment horizontal="left"/>
    </xf>
    <xf numFmtId="0" fontId="0" fillId="25" borderId="0" xfId="0" applyFill="1" applyAlignment="1">
      <alignment horizontal="left" vertical="center"/>
    </xf>
    <xf numFmtId="0" fontId="16" fillId="30" borderId="22" xfId="0" quotePrefix="1" applyFont="1" applyFill="1" applyBorder="1" applyAlignment="1">
      <alignment horizontal="center" vertical="center" wrapText="1"/>
    </xf>
    <xf numFmtId="0" fontId="9" fillId="30" borderId="22" xfId="0" applyFont="1" applyFill="1" applyBorder="1" applyAlignment="1">
      <alignment horizontal="center" vertical="center" wrapText="1"/>
    </xf>
    <xf numFmtId="0" fontId="67" fillId="0" borderId="0" xfId="0" applyFont="1" applyFill="1"/>
    <xf numFmtId="0" fontId="64" fillId="0" borderId="0" xfId="0" applyFont="1" applyFill="1"/>
    <xf numFmtId="0" fontId="8" fillId="34" borderId="25" xfId="0" applyFont="1" applyFill="1" applyBorder="1" applyAlignment="1">
      <alignment horizontal="center" vertical="center"/>
    </xf>
    <xf numFmtId="166" fontId="8" fillId="34" borderId="14" xfId="0" applyNumberFormat="1" applyFont="1" applyFill="1" applyBorder="1" applyAlignment="1">
      <alignment horizontal="center" vertical="center"/>
    </xf>
    <xf numFmtId="0" fontId="0" fillId="0" borderId="0" xfId="0"/>
    <xf numFmtId="0" fontId="59" fillId="24" borderId="27" xfId="0" applyFont="1" applyFill="1" applyBorder="1" applyAlignment="1">
      <alignment horizontal="left"/>
    </xf>
    <xf numFmtId="0" fontId="0" fillId="0" borderId="0" xfId="0" applyBorder="1" applyAlignment="1">
      <alignment horizontal="center"/>
    </xf>
    <xf numFmtId="0" fontId="10" fillId="35" borderId="0" xfId="61" applyFill="1" applyAlignment="1" applyProtection="1"/>
    <xf numFmtId="0" fontId="0" fillId="35" borderId="0" xfId="0" applyFill="1"/>
    <xf numFmtId="0" fontId="69" fillId="35" borderId="0" xfId="0" applyFont="1" applyFill="1"/>
    <xf numFmtId="49" fontId="9" fillId="34" borderId="0" xfId="0" applyNumberFormat="1" applyFont="1" applyFill="1" applyAlignment="1">
      <alignment horizontal="center" wrapText="1"/>
    </xf>
    <xf numFmtId="49" fontId="9" fillId="38" borderId="23" xfId="0" quotePrefix="1" applyNumberFormat="1" applyFont="1" applyFill="1" applyBorder="1" applyAlignment="1">
      <alignment wrapText="1"/>
    </xf>
    <xf numFmtId="49" fontId="12" fillId="0" borderId="20" xfId="0" quotePrefix="1" applyNumberFormat="1" applyFont="1" applyBorder="1" applyAlignment="1">
      <alignment wrapText="1"/>
    </xf>
    <xf numFmtId="49" fontId="12" fillId="0" borderId="21" xfId="0" quotePrefix="1" applyNumberFormat="1" applyFont="1" applyBorder="1" applyAlignment="1">
      <alignment wrapText="1"/>
    </xf>
    <xf numFmtId="49" fontId="9" fillId="0" borderId="20" xfId="0" quotePrefix="1" applyNumberFormat="1" applyFont="1" applyBorder="1" applyAlignment="1">
      <alignment wrapText="1"/>
    </xf>
    <xf numFmtId="49" fontId="68" fillId="0" borderId="20" xfId="0" quotePrefix="1" applyNumberFormat="1" applyFont="1" applyBorder="1" applyAlignment="1">
      <alignment wrapText="1"/>
    </xf>
    <xf numFmtId="49" fontId="73" fillId="0" borderId="20" xfId="0" quotePrefix="1" applyNumberFormat="1" applyFont="1" applyBorder="1" applyAlignment="1">
      <alignment wrapText="1"/>
    </xf>
    <xf numFmtId="49" fontId="7" fillId="0" borderId="20" xfId="0" quotePrefix="1" applyNumberFormat="1" applyFont="1" applyBorder="1" applyAlignment="1">
      <alignment wrapText="1"/>
    </xf>
    <xf numFmtId="49" fontId="9" fillId="38" borderId="0" xfId="0" quotePrefix="1" applyNumberFormat="1" applyFont="1" applyFill="1" applyAlignment="1">
      <alignment wrapText="1"/>
    </xf>
    <xf numFmtId="49" fontId="15" fillId="39" borderId="0" xfId="0" applyNumberFormat="1" applyFont="1" applyFill="1" applyAlignment="1">
      <alignment wrapText="1"/>
    </xf>
    <xf numFmtId="49" fontId="68" fillId="0" borderId="21" xfId="0" quotePrefix="1" applyNumberFormat="1" applyFont="1" applyBorder="1" applyAlignment="1">
      <alignment wrapText="1"/>
    </xf>
    <xf numFmtId="49" fontId="12" fillId="0" borderId="0" xfId="0" quotePrefix="1" applyNumberFormat="1" applyFont="1" applyAlignment="1">
      <alignment wrapText="1"/>
    </xf>
    <xf numFmtId="49" fontId="0" fillId="0" borderId="0" xfId="0" applyNumberFormat="1"/>
    <xf numFmtId="49" fontId="9" fillId="38" borderId="11" xfId="0" applyNumberFormat="1" applyFont="1" applyFill="1" applyBorder="1" applyAlignment="1">
      <alignment wrapText="1"/>
    </xf>
    <xf numFmtId="49" fontId="12" fillId="0" borderId="0" xfId="0" applyNumberFormat="1" applyFont="1" applyBorder="1" applyAlignment="1">
      <alignment wrapText="1"/>
    </xf>
    <xf numFmtId="49" fontId="12" fillId="0" borderId="10" xfId="0" applyNumberFormat="1" applyFont="1" applyBorder="1" applyAlignment="1">
      <alignment wrapText="1"/>
    </xf>
    <xf numFmtId="49" fontId="9" fillId="0" borderId="0" xfId="0" applyNumberFormat="1" applyFont="1" applyBorder="1" applyAlignment="1">
      <alignment wrapText="1"/>
    </xf>
    <xf numFmtId="49" fontId="68" fillId="0" borderId="0" xfId="0" applyNumberFormat="1" applyFont="1" applyBorder="1" applyAlignment="1">
      <alignment wrapText="1"/>
    </xf>
    <xf numFmtId="49" fontId="73" fillId="0" borderId="0" xfId="0" applyNumberFormat="1" applyFont="1" applyBorder="1" applyAlignment="1">
      <alignment wrapText="1"/>
    </xf>
    <xf numFmtId="49" fontId="7" fillId="0" borderId="0" xfId="0" applyNumberFormat="1" applyFont="1" applyBorder="1" applyAlignment="1">
      <alignment wrapText="1"/>
    </xf>
    <xf numFmtId="49" fontId="9" fillId="38" borderId="0" xfId="0" applyNumberFormat="1" applyFont="1" applyFill="1" applyAlignment="1">
      <alignment wrapText="1"/>
    </xf>
    <xf numFmtId="49" fontId="68" fillId="0" borderId="10" xfId="0" applyNumberFormat="1" applyFont="1" applyBorder="1" applyAlignment="1">
      <alignment wrapText="1"/>
    </xf>
    <xf numFmtId="49" fontId="12" fillId="0" borderId="0" xfId="0" applyNumberFormat="1" applyFont="1" applyAlignment="1">
      <alignment wrapText="1"/>
    </xf>
    <xf numFmtId="49" fontId="55" fillId="0" borderId="0" xfId="61" applyNumberFormat="1" applyFont="1" applyBorder="1" applyAlignment="1" applyProtection="1">
      <alignment wrapText="1"/>
    </xf>
    <xf numFmtId="49" fontId="72" fillId="0" borderId="0" xfId="61" applyNumberFormat="1" applyFont="1" applyBorder="1" applyAlignment="1" applyProtection="1">
      <alignment wrapText="1"/>
    </xf>
    <xf numFmtId="49" fontId="10" fillId="0" borderId="0" xfId="61" applyNumberFormat="1" applyFont="1" applyBorder="1" applyAlignment="1" applyProtection="1">
      <alignment wrapText="1"/>
    </xf>
    <xf numFmtId="1" fontId="9" fillId="34" borderId="0" xfId="0" applyNumberFormat="1" applyFont="1" applyFill="1" applyAlignment="1">
      <alignment horizontal="center" wrapText="1"/>
    </xf>
    <xf numFmtId="1" fontId="9" fillId="38" borderId="11" xfId="0" applyNumberFormat="1" applyFont="1" applyFill="1" applyBorder="1" applyAlignment="1">
      <alignment wrapText="1"/>
    </xf>
    <xf numFmtId="1" fontId="12" fillId="0" borderId="0" xfId="0" applyNumberFormat="1" applyFont="1" applyBorder="1" applyAlignment="1">
      <alignment wrapText="1"/>
    </xf>
    <xf numFmtId="1" fontId="12" fillId="0" borderId="10" xfId="0" applyNumberFormat="1" applyFont="1" applyBorder="1" applyAlignment="1">
      <alignment wrapText="1"/>
    </xf>
    <xf numFmtId="1" fontId="9" fillId="0" borderId="0" xfId="0" applyNumberFormat="1" applyFont="1" applyBorder="1" applyAlignment="1">
      <alignment wrapText="1"/>
    </xf>
    <xf numFmtId="1" fontId="68" fillId="0" borderId="0" xfId="0" applyNumberFormat="1" applyFont="1" applyBorder="1" applyAlignment="1">
      <alignment wrapText="1"/>
    </xf>
    <xf numFmtId="1" fontId="73" fillId="0" borderId="0" xfId="0" applyNumberFormat="1" applyFont="1" applyBorder="1" applyAlignment="1">
      <alignment wrapText="1"/>
    </xf>
    <xf numFmtId="1" fontId="7" fillId="0" borderId="0" xfId="0" applyNumberFormat="1" applyFont="1" applyBorder="1" applyAlignment="1">
      <alignment wrapText="1"/>
    </xf>
    <xf numFmtId="1" fontId="9" fillId="38" borderId="0" xfId="0" applyNumberFormat="1" applyFont="1" applyFill="1" applyAlignment="1">
      <alignment wrapText="1"/>
    </xf>
    <xf numFmtId="1" fontId="15" fillId="39" borderId="0" xfId="0" applyNumberFormat="1" applyFont="1" applyFill="1" applyAlignment="1">
      <alignment wrapText="1"/>
    </xf>
    <xf numFmtId="1" fontId="68" fillId="0" borderId="10" xfId="0" applyNumberFormat="1" applyFont="1" applyBorder="1" applyAlignment="1">
      <alignment wrapText="1"/>
    </xf>
    <xf numFmtId="1" fontId="12" fillId="0" borderId="0" xfId="0" applyNumberFormat="1" applyFont="1" applyAlignment="1">
      <alignment wrapText="1"/>
    </xf>
    <xf numFmtId="1" fontId="0" fillId="0" borderId="0" xfId="0" applyNumberFormat="1"/>
    <xf numFmtId="0" fontId="0" fillId="38" borderId="0" xfId="0" applyFill="1"/>
    <xf numFmtId="0" fontId="15" fillId="38" borderId="0" xfId="0" applyFont="1" applyFill="1"/>
    <xf numFmtId="0" fontId="10" fillId="38" borderId="0" xfId="61" applyFill="1" applyAlignment="1" applyProtection="1"/>
    <xf numFmtId="0" fontId="10" fillId="32" borderId="0" xfId="61" applyFill="1" applyAlignment="1" applyProtection="1"/>
    <xf numFmtId="0" fontId="10" fillId="0" borderId="0" xfId="61" applyAlignment="1" applyProtection="1"/>
    <xf numFmtId="0" fontId="60" fillId="30" borderId="17" xfId="0" applyFont="1" applyFill="1" applyBorder="1" applyAlignment="1">
      <alignment horizontal="center" vertical="center" wrapText="1"/>
    </xf>
    <xf numFmtId="166" fontId="8" fillId="34" borderId="23" xfId="0" applyNumberFormat="1" applyFont="1" applyFill="1" applyBorder="1" applyAlignment="1">
      <alignment horizontal="center" vertical="center"/>
    </xf>
    <xf numFmtId="0" fontId="17" fillId="33" borderId="0" xfId="0" applyFont="1" applyFill="1" applyBorder="1" applyAlignment="1">
      <alignment horizontal="center" vertical="center"/>
    </xf>
    <xf numFmtId="0" fontId="17" fillId="33" borderId="0" xfId="0" applyFont="1" applyFill="1" applyBorder="1" applyAlignment="1">
      <alignment vertical="center"/>
    </xf>
    <xf numFmtId="49" fontId="9" fillId="38" borderId="24" xfId="0" applyNumberFormat="1" applyFont="1" applyFill="1" applyBorder="1" applyAlignment="1">
      <alignment wrapText="1"/>
    </xf>
    <xf numFmtId="49" fontId="12" fillId="0" borderId="15" xfId="0" applyNumberFormat="1" applyFont="1" applyBorder="1" applyAlignment="1">
      <alignment wrapText="1"/>
    </xf>
    <xf numFmtId="49" fontId="12" fillId="0" borderId="16" xfId="0" applyNumberFormat="1" applyFont="1" applyBorder="1" applyAlignment="1">
      <alignment wrapText="1"/>
    </xf>
    <xf numFmtId="49" fontId="9" fillId="0" borderId="15" xfId="0" applyNumberFormat="1" applyFont="1" applyBorder="1" applyAlignment="1">
      <alignment wrapText="1"/>
    </xf>
    <xf numFmtId="49" fontId="68" fillId="0" borderId="15" xfId="0" applyNumberFormat="1" applyFont="1" applyBorder="1" applyAlignment="1">
      <alignment wrapText="1"/>
    </xf>
    <xf numFmtId="49" fontId="73" fillId="0" borderId="15" xfId="0" applyNumberFormat="1" applyFont="1" applyBorder="1" applyAlignment="1">
      <alignment wrapText="1"/>
    </xf>
    <xf numFmtId="49" fontId="7" fillId="0" borderId="15" xfId="0" applyNumberFormat="1" applyFont="1" applyBorder="1" applyAlignment="1">
      <alignment wrapText="1"/>
    </xf>
    <xf numFmtId="49" fontId="68" fillId="0" borderId="16" xfId="0" applyNumberFormat="1" applyFont="1" applyBorder="1" applyAlignment="1">
      <alignment wrapText="1"/>
    </xf>
    <xf numFmtId="0" fontId="60" fillId="30" borderId="17" xfId="0" applyFont="1" applyFill="1" applyBorder="1" applyAlignment="1">
      <alignment horizontal="center" vertical="center" wrapText="1"/>
    </xf>
    <xf numFmtId="0" fontId="15" fillId="28" borderId="27" xfId="0" applyFont="1" applyFill="1" applyBorder="1" applyAlignment="1"/>
    <xf numFmtId="0" fontId="15" fillId="28" borderId="28" xfId="0" applyFont="1" applyFill="1" applyBorder="1" applyAlignment="1"/>
    <xf numFmtId="20" fontId="9" fillId="34" borderId="0" xfId="0" applyNumberFormat="1" applyFont="1" applyFill="1" applyAlignment="1">
      <alignment horizontal="center" wrapText="1"/>
    </xf>
    <xf numFmtId="20" fontId="9" fillId="38" borderId="11" xfId="0" applyNumberFormat="1" applyFont="1" applyFill="1" applyBorder="1" applyAlignment="1">
      <alignment wrapText="1"/>
    </xf>
    <xf numFmtId="20" fontId="12" fillId="0" borderId="0" xfId="0" applyNumberFormat="1" applyFont="1" applyBorder="1" applyAlignment="1">
      <alignment wrapText="1"/>
    </xf>
    <xf numFmtId="20" fontId="12" fillId="0" borderId="10" xfId="0" applyNumberFormat="1" applyFont="1" applyBorder="1" applyAlignment="1">
      <alignment wrapText="1"/>
    </xf>
    <xf numFmtId="20" fontId="9" fillId="0" borderId="0" xfId="0" applyNumberFormat="1" applyFont="1" applyBorder="1" applyAlignment="1">
      <alignment wrapText="1"/>
    </xf>
    <xf numFmtId="20" fontId="68" fillId="0" borderId="0" xfId="0" applyNumberFormat="1" applyFont="1" applyBorder="1" applyAlignment="1">
      <alignment wrapText="1"/>
    </xf>
    <xf numFmtId="20" fontId="73" fillId="0" borderId="0" xfId="0" applyNumberFormat="1" applyFont="1" applyBorder="1" applyAlignment="1">
      <alignment wrapText="1"/>
    </xf>
    <xf numFmtId="20" fontId="7" fillId="0" borderId="0" xfId="0" applyNumberFormat="1" applyFont="1" applyBorder="1" applyAlignment="1">
      <alignment wrapText="1"/>
    </xf>
    <xf numFmtId="20" fontId="9" fillId="38" borderId="0" xfId="0" applyNumberFormat="1" applyFont="1" applyFill="1" applyAlignment="1">
      <alignment wrapText="1"/>
    </xf>
    <xf numFmtId="20" fontId="15" fillId="39" borderId="0" xfId="0" applyNumberFormat="1" applyFont="1" applyFill="1" applyAlignment="1">
      <alignment wrapText="1"/>
    </xf>
    <xf numFmtId="20" fontId="68" fillId="0" borderId="10" xfId="0" applyNumberFormat="1" applyFont="1" applyBorder="1" applyAlignment="1">
      <alignment wrapText="1"/>
    </xf>
    <xf numFmtId="20" fontId="12" fillId="0" borderId="0" xfId="0" applyNumberFormat="1" applyFont="1" applyAlignment="1">
      <alignment wrapText="1"/>
    </xf>
    <xf numFmtId="20" fontId="0" fillId="0" borderId="0" xfId="0" applyNumberFormat="1"/>
    <xf numFmtId="49" fontId="10" fillId="0" borderId="0" xfId="61" applyNumberFormat="1" applyBorder="1" applyAlignment="1" applyProtection="1">
      <alignment wrapText="1"/>
    </xf>
    <xf numFmtId="0" fontId="21" fillId="0" borderId="0" xfId="0" applyFont="1" applyFill="1" applyBorder="1" applyAlignment="1">
      <alignment horizontal="left" vertical="top" wrapText="1"/>
    </xf>
    <xf numFmtId="0" fontId="21" fillId="0" borderId="0" xfId="0" applyFont="1" applyFill="1" applyBorder="1" applyAlignment="1">
      <alignment horizontal="justify" vertical="top" wrapText="1"/>
    </xf>
    <xf numFmtId="0" fontId="61" fillId="0" borderId="23" xfId="0" applyFont="1" applyFill="1" applyBorder="1" applyAlignment="1">
      <alignment horizontal="center" vertical="center" wrapText="1" readingOrder="1"/>
    </xf>
    <xf numFmtId="0" fontId="61" fillId="0" borderId="11" xfId="0" applyFont="1" applyFill="1" applyBorder="1" applyAlignment="1">
      <alignment horizontal="center" vertical="center" wrapText="1" readingOrder="1"/>
    </xf>
    <xf numFmtId="0" fontId="61" fillId="0" borderId="24" xfId="0" applyFont="1" applyFill="1" applyBorder="1" applyAlignment="1">
      <alignment horizontal="center" vertical="center" wrapText="1" readingOrder="1"/>
    </xf>
    <xf numFmtId="0" fontId="61" fillId="0" borderId="20" xfId="0" applyFont="1" applyFill="1" applyBorder="1" applyAlignment="1">
      <alignment horizontal="center" vertical="center" wrapText="1" readingOrder="1"/>
    </xf>
    <xf numFmtId="0" fontId="61" fillId="0" borderId="0" xfId="0" applyFont="1" applyFill="1" applyBorder="1" applyAlignment="1">
      <alignment horizontal="center" vertical="center" wrapText="1" readingOrder="1"/>
    </xf>
    <xf numFmtId="0" fontId="61" fillId="0" borderId="15" xfId="0" applyFont="1" applyFill="1" applyBorder="1" applyAlignment="1">
      <alignment horizontal="center" vertical="center" wrapText="1" readingOrder="1"/>
    </xf>
    <xf numFmtId="0" fontId="61" fillId="0" borderId="21" xfId="0" applyFont="1" applyFill="1" applyBorder="1" applyAlignment="1">
      <alignment horizontal="center" vertical="center" wrapText="1" readingOrder="1"/>
    </xf>
    <xf numFmtId="0" fontId="61" fillId="0" borderId="10" xfId="0" applyFont="1" applyFill="1" applyBorder="1" applyAlignment="1">
      <alignment horizontal="center" vertical="center" wrapText="1" readingOrder="1"/>
    </xf>
    <xf numFmtId="0" fontId="61" fillId="0" borderId="16" xfId="0" applyFont="1" applyFill="1" applyBorder="1" applyAlignment="1">
      <alignment horizontal="center" vertical="center" wrapText="1" readingOrder="1"/>
    </xf>
    <xf numFmtId="49" fontId="8" fillId="25" borderId="0" xfId="0" applyNumberFormat="1" applyFont="1" applyFill="1" applyAlignment="1">
      <alignment horizontal="left" vertical="center"/>
    </xf>
    <xf numFmtId="0" fontId="8" fillId="25" borderId="0" xfId="0" applyFont="1" applyFill="1" applyAlignment="1">
      <alignment horizontal="left" vertical="center"/>
    </xf>
    <xf numFmtId="0" fontId="54" fillId="0" borderId="0" xfId="0" applyFont="1" applyAlignment="1">
      <alignment horizontal="left" vertical="center"/>
    </xf>
    <xf numFmtId="0" fontId="8" fillId="25" borderId="0" xfId="0" applyFont="1" applyFill="1" applyAlignment="1">
      <alignment horizontal="center" vertical="center"/>
    </xf>
    <xf numFmtId="0" fontId="0" fillId="0" borderId="0" xfId="0" applyAlignment="1">
      <alignment horizontal="center" vertical="center"/>
    </xf>
    <xf numFmtId="0" fontId="54" fillId="0" borderId="0" xfId="0" applyFont="1" applyAlignment="1">
      <alignment horizontal="center" vertical="center"/>
    </xf>
    <xf numFmtId="44" fontId="23" fillId="26" borderId="23" xfId="52" applyFont="1" applyFill="1" applyBorder="1" applyAlignment="1">
      <alignment horizontal="center" vertical="center"/>
    </xf>
    <xf numFmtId="44" fontId="23" fillId="26" borderId="11" xfId="52" applyFont="1" applyFill="1" applyBorder="1" applyAlignment="1">
      <alignment horizontal="center" vertical="center"/>
    </xf>
    <xf numFmtId="44" fontId="23" fillId="26" borderId="24" xfId="52" applyFont="1" applyFill="1" applyBorder="1" applyAlignment="1">
      <alignment horizontal="center" vertical="center"/>
    </xf>
    <xf numFmtId="44" fontId="23" fillId="26" borderId="20" xfId="52" applyFont="1" applyFill="1" applyBorder="1" applyAlignment="1">
      <alignment horizontal="center" vertical="center"/>
    </xf>
    <xf numFmtId="44" fontId="23" fillId="26" borderId="0" xfId="52" applyFont="1" applyFill="1" applyBorder="1" applyAlignment="1">
      <alignment horizontal="center" vertical="center"/>
    </xf>
    <xf numFmtId="44" fontId="23" fillId="26" borderId="15" xfId="52" applyFont="1" applyFill="1" applyBorder="1" applyAlignment="1">
      <alignment horizontal="center" vertical="center"/>
    </xf>
    <xf numFmtId="44" fontId="23" fillId="26" borderId="21" xfId="52" applyFont="1" applyFill="1" applyBorder="1" applyAlignment="1">
      <alignment horizontal="center" vertical="center"/>
    </xf>
    <xf numFmtId="44" fontId="23" fillId="26" borderId="10" xfId="52" applyFont="1" applyFill="1" applyBorder="1" applyAlignment="1">
      <alignment horizontal="center" vertical="center"/>
    </xf>
    <xf numFmtId="44" fontId="23" fillId="26" borderId="16" xfId="52" applyFont="1" applyFill="1" applyBorder="1" applyAlignment="1">
      <alignment horizontal="center" vertical="center"/>
    </xf>
    <xf numFmtId="0" fontId="8" fillId="25" borderId="0" xfId="0" applyFont="1" applyFill="1" applyAlignment="1">
      <alignment horizontal="center" vertical="center" wrapText="1"/>
    </xf>
    <xf numFmtId="0" fontId="24" fillId="25" borderId="0" xfId="61" applyFont="1" applyFill="1" applyAlignment="1" applyProtection="1">
      <alignment horizontal="center" vertical="center"/>
    </xf>
    <xf numFmtId="0" fontId="22" fillId="25" borderId="0" xfId="0" applyFont="1" applyFill="1" applyAlignment="1">
      <alignment horizontal="center" vertical="center"/>
    </xf>
    <xf numFmtId="0" fontId="0" fillId="0" borderId="0" xfId="0"/>
    <xf numFmtId="0" fontId="17" fillId="33" borderId="0" xfId="0" applyFont="1" applyFill="1" applyBorder="1" applyAlignment="1">
      <alignment horizontal="center" vertical="center"/>
    </xf>
    <xf numFmtId="0" fontId="18" fillId="33" borderId="0" xfId="0" applyFont="1" applyFill="1" applyBorder="1" applyAlignment="1">
      <alignment horizontal="center" vertical="center"/>
    </xf>
    <xf numFmtId="0" fontId="67" fillId="0" borderId="0" xfId="0" applyFont="1" applyBorder="1" applyAlignment="1">
      <alignment horizontal="center"/>
    </xf>
    <xf numFmtId="0" fontId="57" fillId="33" borderId="11" xfId="0" applyFont="1" applyFill="1" applyBorder="1" applyAlignment="1">
      <alignment horizontal="center" vertical="center" wrapText="1"/>
    </xf>
    <xf numFmtId="0" fontId="57" fillId="33" borderId="0" xfId="0" applyFont="1" applyFill="1" applyBorder="1" applyAlignment="1">
      <alignment horizontal="center" vertical="center" wrapText="1"/>
    </xf>
    <xf numFmtId="0" fontId="58" fillId="36" borderId="18" xfId="61" applyFont="1" applyFill="1" applyBorder="1" applyAlignment="1" applyProtection="1">
      <alignment horizontal="center" vertical="center" wrapText="1"/>
    </xf>
    <xf numFmtId="0" fontId="58" fillId="36" borderId="27" xfId="61" applyFont="1" applyFill="1" applyBorder="1" applyAlignment="1" applyProtection="1">
      <alignment horizontal="center" vertical="center" wrapText="1"/>
    </xf>
    <xf numFmtId="0" fontId="58" fillId="36" borderId="28" xfId="61" applyFont="1" applyFill="1" applyBorder="1" applyAlignment="1" applyProtection="1">
      <alignment horizontal="center" vertical="center" wrapText="1"/>
    </xf>
    <xf numFmtId="0" fontId="60" fillId="30" borderId="17" xfId="0" applyFont="1" applyFill="1" applyBorder="1" applyAlignment="1">
      <alignment horizontal="center" vertical="center" wrapText="1"/>
    </xf>
    <xf numFmtId="0" fontId="13" fillId="33" borderId="27" xfId="0" applyFont="1" applyFill="1" applyBorder="1" applyAlignment="1">
      <alignment horizontal="center" vertical="center" wrapText="1"/>
    </xf>
    <xf numFmtId="0" fontId="13" fillId="33" borderId="28" xfId="0" applyFont="1" applyFill="1" applyBorder="1" applyAlignment="1">
      <alignment horizontal="center" vertical="center" wrapText="1"/>
    </xf>
    <xf numFmtId="0" fontId="13" fillId="33" borderId="18" xfId="0" applyFont="1" applyFill="1" applyBorder="1" applyAlignment="1">
      <alignment horizontal="center" vertical="center" wrapText="1"/>
    </xf>
    <xf numFmtId="0" fontId="65" fillId="33" borderId="0" xfId="0" quotePrefix="1" applyFont="1" applyFill="1" applyAlignment="1">
      <alignment horizontal="center" wrapText="1"/>
    </xf>
    <xf numFmtId="0" fontId="0" fillId="0" borderId="0" xfId="0" applyAlignment="1">
      <alignment horizontal="center" wrapText="1"/>
    </xf>
    <xf numFmtId="0" fontId="17" fillId="33" borderId="0" xfId="0" applyFont="1" applyFill="1" applyAlignment="1">
      <alignment horizontal="left" wrapText="1"/>
    </xf>
    <xf numFmtId="0" fontId="0" fillId="0" borderId="0" xfId="0" applyAlignment="1">
      <alignment horizontal="left" wrapText="1"/>
    </xf>
    <xf numFmtId="0" fontId="70" fillId="24" borderId="0" xfId="0" applyFont="1" applyFill="1" applyAlignment="1">
      <alignment horizontal="center"/>
    </xf>
    <xf numFmtId="0" fontId="0" fillId="0" borderId="0" xfId="0" applyAlignment="1">
      <alignment horizontal="center"/>
    </xf>
    <xf numFmtId="0" fontId="22" fillId="37" borderId="0" xfId="0" applyFont="1" applyFill="1" applyAlignment="1">
      <alignment horizontal="center" wrapText="1"/>
    </xf>
    <xf numFmtId="49" fontId="9" fillId="0" borderId="10" xfId="0" applyNumberFormat="1" applyFont="1" applyBorder="1" applyAlignment="1">
      <alignment wrapText="1"/>
    </xf>
    <xf numFmtId="49" fontId="75" fillId="25" borderId="0" xfId="61" applyNumberFormat="1" applyFont="1" applyFill="1" applyAlignment="1" applyProtection="1">
      <alignment horizontal="left" vertical="center"/>
    </xf>
    <xf numFmtId="0" fontId="75" fillId="25" borderId="0" xfId="61" applyFont="1" applyFill="1" applyAlignment="1" applyProtection="1">
      <alignment horizontal="left" vertical="center"/>
    </xf>
    <xf numFmtId="0" fontId="75" fillId="0" borderId="0" xfId="61" applyFont="1" applyAlignment="1" applyProtection="1">
      <alignment horizontal="left" vertical="center"/>
    </xf>
  </cellXfs>
  <cellStyles count="106">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96"/>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94"/>
    <cellStyle name="Hyperlink 2 3" xfId="91"/>
    <cellStyle name="Hyperlink 2_11-07-2485-00-0000-wg-tentative-agenda-november-2007 (2)" xfId="64"/>
    <cellStyle name="Hyperlink 3" xfId="90"/>
    <cellStyle name="Input 2" xfId="65"/>
    <cellStyle name="Linked Cell 2" xfId="66"/>
    <cellStyle name="Neutral 2" xfId="67"/>
    <cellStyle name="Normal" xfId="0" builtinId="0"/>
    <cellStyle name="Normal 2" xfId="68"/>
    <cellStyle name="Normal 2 2" xfId="69"/>
    <cellStyle name="Normal 2 2 2" xfId="92"/>
    <cellStyle name="Normal 2 2 3" xfId="104"/>
    <cellStyle name="Normal 2 2 3 2" xfId="105"/>
    <cellStyle name="Normal 2 3" xfId="87"/>
    <cellStyle name="Normal 2_11-07-2211-00-0000-wg-tentative-agenda-september-2007" xfId="70"/>
    <cellStyle name="Normal 3" xfId="71"/>
    <cellStyle name="Normal 3 2" xfId="72"/>
    <cellStyle name="Normal 3 3" xfId="89"/>
    <cellStyle name="Normal 3 4" xfId="93"/>
    <cellStyle name="Normal 3 5" xfId="97"/>
    <cellStyle name="Normal 3 6" xfId="98"/>
    <cellStyle name="Normal 3 7" xfId="99"/>
    <cellStyle name="Normal 3 8" xfId="101"/>
    <cellStyle name="Normal 3 9" xfId="102"/>
    <cellStyle name="Normal 4" xfId="88"/>
    <cellStyle name="Normal 5" xfId="100"/>
    <cellStyle name="Normal 6" xfId="103"/>
    <cellStyle name="Note 2" xfId="73"/>
    <cellStyle name="Note 3" xfId="95"/>
    <cellStyle name="Notiz" xfId="74"/>
    <cellStyle name="Output 2" xfId="75"/>
    <cellStyle name="Schlecht" xfId="76"/>
    <cellStyle name="Title 2" xfId="77"/>
    <cellStyle name="Total 2" xfId="78"/>
    <cellStyle name="Überschrift" xfId="79"/>
    <cellStyle name="Überschrift 1" xfId="80"/>
    <cellStyle name="Überschrift 2" xfId="81"/>
    <cellStyle name="Überschrift 3" xfId="82"/>
    <cellStyle name="Überschrift 4" xfId="83"/>
    <cellStyle name="Verknüpfte Zelle" xfId="84"/>
    <cellStyle name="Warning Text 2" xfId="85"/>
    <cellStyle name="Zelle überprüfen" xfId="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CCFFCC"/>
      <color rgb="FF66FFCC"/>
      <color rgb="FF00FF00"/>
      <color rgb="FFFF5050"/>
      <color rgb="FFFF6699"/>
      <color rgb="FFFF0066"/>
      <color rgb="FF99FF33"/>
      <color rgb="FF0099FF"/>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0</xdr:col>
      <xdr:colOff>95250</xdr:colOff>
      <xdr:row>5</xdr:row>
      <xdr:rowOff>133350</xdr:rowOff>
    </xdr:from>
    <xdr:to>
      <xdr:col>15</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8</xdr:col>
      <xdr:colOff>152400</xdr:colOff>
      <xdr:row>9</xdr:row>
      <xdr:rowOff>28575</xdr:rowOff>
    </xdr:from>
    <xdr:to>
      <xdr:col>14</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xdr:col>
      <xdr:colOff>523875</xdr:colOff>
      <xdr:row>9</xdr:row>
      <xdr:rowOff>0</xdr:rowOff>
    </xdr:from>
    <xdr:to>
      <xdr:col>6</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0</xdr:col>
      <xdr:colOff>95250</xdr:colOff>
      <xdr:row>5</xdr:row>
      <xdr:rowOff>133350</xdr:rowOff>
    </xdr:from>
    <xdr:to>
      <xdr:col>15</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5</xdr:col>
      <xdr:colOff>552450</xdr:colOff>
      <xdr:row>9</xdr:row>
      <xdr:rowOff>28575</xdr:rowOff>
    </xdr:from>
    <xdr:to>
      <xdr:col>10</xdr:col>
      <xdr:colOff>514350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3228975" y="1895475"/>
          <a:ext cx="4057650" cy="2705100"/>
        </a:xfrm>
        <a:prstGeom prst="rect">
          <a:avLst/>
        </a:prstGeom>
        <a:noFill/>
        <a:ln w="9525">
          <a:solidFill>
            <a:srgbClr val="000000"/>
          </a:solid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166158</xdr:colOff>
      <xdr:row>0</xdr:row>
      <xdr:rowOff>161924</xdr:rowOff>
    </xdr:from>
    <xdr:to>
      <xdr:col>13</xdr:col>
      <xdr:colOff>209550</xdr:colOff>
      <xdr:row>33</xdr:row>
      <xdr:rowOff>23811</xdr:rowOff>
    </xdr:to>
    <xdr:sp macro="" textlink="">
      <xdr:nvSpPr>
        <xdr:cNvPr id="2" name="Rectangle 2"/>
        <xdr:cNvSpPr>
          <a:spLocks noGrp="1" noChangeArrowheads="1"/>
        </xdr:cNvSpPr>
      </xdr:nvSpPr>
      <xdr:spPr bwMode="auto">
        <a:xfrm>
          <a:off x="166158" y="161924"/>
          <a:ext cx="7937236" cy="53625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0" i="0" strike="noStrike">
              <a:solidFill>
                <a:srgbClr val="000000"/>
              </a:solidFill>
              <a:latin typeface="Arial"/>
              <a:cs typeface="Arial"/>
            </a:rPr>
            <a:t>Please switch your Mobile Phones OFF/VIBRATE and mute</a:t>
          </a:r>
          <a:r>
            <a:rPr lang="en-US" sz="2400" b="0" i="0" strike="noStrike" baseline="0">
              <a:solidFill>
                <a:srgbClr val="000000"/>
              </a:solidFill>
              <a:latin typeface="Arial"/>
              <a:cs typeface="Arial"/>
            </a:rPr>
            <a:t> any other sources of noise (e.g., PC or tablet) </a:t>
          </a:r>
          <a:r>
            <a:rPr lang="en-US" sz="2400" b="0" i="0" strike="noStrike">
              <a:solidFill>
                <a:srgbClr val="000000"/>
              </a:solidFill>
              <a:latin typeface="Arial"/>
              <a:cs typeface="Arial"/>
            </a:rPr>
            <a:t>when in an</a:t>
          </a:r>
          <a:r>
            <a:rPr lang="en-US" sz="2400" b="0" i="0" strike="noStrike" baseline="0">
              <a:solidFill>
                <a:srgbClr val="000000"/>
              </a:solidFill>
              <a:latin typeface="Arial"/>
              <a:cs typeface="Arial"/>
            </a:rPr>
            <a:t> 802.11</a:t>
          </a:r>
          <a:r>
            <a:rPr lang="en-US" sz="2400" b="0" i="0" strike="noStrike">
              <a:solidFill>
                <a:srgbClr val="000000"/>
              </a:solidFill>
              <a:latin typeface="Arial"/>
              <a:cs typeface="Arial"/>
            </a:rPr>
            <a:t> meeting </a:t>
          </a:r>
        </a:p>
        <a:p>
          <a:pPr algn="ctr" rtl="0">
            <a:defRPr sz="1000"/>
          </a:pPr>
          <a:endParaRPr lang="en-US" sz="1800" b="0" i="0" strike="noStrike">
            <a:solidFill>
              <a:srgbClr val="FF0000"/>
            </a:solidFill>
            <a:latin typeface="Arial"/>
            <a:cs typeface="Arial"/>
          </a:endParaRPr>
        </a:p>
        <a:p>
          <a:pPr algn="ctr" rtl="0">
            <a:defRPr sz="1000"/>
          </a:pPr>
          <a:r>
            <a:rPr lang="en-US" sz="2400" b="0" i="0" strike="noStrike">
              <a:solidFill>
                <a:srgbClr val="FF0000"/>
              </a:solidFill>
              <a:latin typeface="Arial"/>
              <a:cs typeface="Arial"/>
            </a:rPr>
            <a:t>The use of Audio</a:t>
          </a:r>
          <a:r>
            <a:rPr lang="en-US" sz="2400" b="0" i="0" strike="noStrike" baseline="0">
              <a:solidFill>
                <a:srgbClr val="FF0000"/>
              </a:solidFill>
              <a:latin typeface="Arial"/>
              <a:cs typeface="Arial"/>
            </a:rPr>
            <a:t> / Video recording or the capture of Photographs is prohibited in 802.11 meetings,  except when specifically announced by the Chair.</a:t>
          </a:r>
          <a:endParaRPr lang="en-US" sz="2400" b="0" i="0" strike="noStrike">
            <a:solidFill>
              <a:srgbClr val="FF0000"/>
            </a:solidFill>
            <a:latin typeface="Arial"/>
            <a:cs typeface="Arial"/>
          </a:endParaRPr>
        </a:p>
      </xdr:txBody>
    </xdr:sp>
    <xdr:clientData/>
  </xdr:twoCellAnchor>
  <xdr:twoCellAnchor>
    <xdr:from>
      <xdr:col>9</xdr:col>
      <xdr:colOff>314325</xdr:colOff>
      <xdr:row>0</xdr:row>
      <xdr:rowOff>190500</xdr:rowOff>
    </xdr:from>
    <xdr:to>
      <xdr:col>12</xdr:col>
      <xdr:colOff>523875</xdr:colOff>
      <xdr:row>13</xdr:row>
      <xdr:rowOff>85725</xdr:rowOff>
    </xdr:to>
    <xdr:pic>
      <xdr:nvPicPr>
        <xdr:cNvPr id="3"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91350" y="190500"/>
          <a:ext cx="2038350" cy="2295525"/>
        </a:xfrm>
        <a:prstGeom prst="rect">
          <a:avLst/>
        </a:prstGeom>
        <a:noFill/>
        <a:ln>
          <a:noFill/>
        </a:ln>
        <a:effectLst>
          <a:outerShdw dist="107763" dir="2700000" algn="ctr" rotWithShape="0">
            <a:srgbClr val="808080"/>
          </a:outerShdw>
        </a:effectLst>
        <a:extLst/>
      </xdr:spPr>
    </xdr:pic>
    <xdr:clientData/>
  </xdr:twoCellAnchor>
  <xdr:twoCellAnchor editAs="oneCell">
    <xdr:from>
      <xdr:col>1</xdr:col>
      <xdr:colOff>85725</xdr:colOff>
      <xdr:row>31</xdr:row>
      <xdr:rowOff>152400</xdr:rowOff>
    </xdr:from>
    <xdr:to>
      <xdr:col>8</xdr:col>
      <xdr:colOff>342900</xdr:colOff>
      <xdr:row>50</xdr:row>
      <xdr:rowOff>107541</xdr:rowOff>
    </xdr:to>
    <xdr:pic>
      <xdr:nvPicPr>
        <xdr:cNvPr id="4"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85950" y="6038850"/>
          <a:ext cx="4524375" cy="3200784"/>
        </a:xfrm>
        <a:prstGeom prst="rect">
          <a:avLst/>
        </a:prstGeom>
        <a:noFill/>
        <a:ln w="9525">
          <a:noFill/>
          <a:miter lim="800000"/>
          <a:headEnd/>
          <a:tailEnd/>
        </a:ln>
      </xdr:spPr>
    </xdr:pic>
    <xdr:clientData/>
  </xdr:twoCellAnchor>
  <xdr:twoCellAnchor editAs="oneCell">
    <xdr:from>
      <xdr:col>14</xdr:col>
      <xdr:colOff>257175</xdr:colOff>
      <xdr:row>19</xdr:row>
      <xdr:rowOff>190500</xdr:rowOff>
    </xdr:from>
    <xdr:to>
      <xdr:col>22</xdr:col>
      <xdr:colOff>314325</xdr:colOff>
      <xdr:row>41</xdr:row>
      <xdr:rowOff>16743</xdr:rowOff>
    </xdr:to>
    <xdr:pic>
      <xdr:nvPicPr>
        <xdr:cNvPr id="5"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82200" y="3714750"/>
          <a:ext cx="4933950" cy="3567187"/>
        </a:xfrm>
        <a:prstGeom prst="rect">
          <a:avLst/>
        </a:prstGeom>
        <a:noFill/>
        <a:ln w="9525">
          <a:noFill/>
          <a:miter lim="800000"/>
          <a:headEnd/>
          <a:tailEnd/>
        </a:ln>
      </xdr:spPr>
    </xdr:pic>
    <xdr:clientData/>
  </xdr:twoCellAnchor>
  <xdr:twoCellAnchor editAs="oneCell">
    <xdr:from>
      <xdr:col>13</xdr:col>
      <xdr:colOff>209550</xdr:colOff>
      <xdr:row>1</xdr:row>
      <xdr:rowOff>38100</xdr:rowOff>
    </xdr:from>
    <xdr:to>
      <xdr:col>21</xdr:col>
      <xdr:colOff>257175</xdr:colOff>
      <xdr:row>22</xdr:row>
      <xdr:rowOff>157693</xdr:rowOff>
    </xdr:to>
    <xdr:pic>
      <xdr:nvPicPr>
        <xdr:cNvPr id="6"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324975" y="238125"/>
          <a:ext cx="4924425" cy="3596217"/>
        </a:xfrm>
        <a:prstGeom prst="rect">
          <a:avLst/>
        </a:prstGeom>
        <a:noFill/>
        <a:ln w="9525">
          <a:noFill/>
          <a:miter lim="800000"/>
          <a:headEnd/>
          <a:tailEnd/>
        </a:ln>
      </xdr:spPr>
    </xdr:pic>
    <xdr:clientData/>
  </xdr:twoCellAnchor>
  <xdr:twoCellAnchor>
    <xdr:from>
      <xdr:col>3</xdr:col>
      <xdr:colOff>523875</xdr:colOff>
      <xdr:row>38</xdr:row>
      <xdr:rowOff>9525</xdr:rowOff>
    </xdr:from>
    <xdr:to>
      <xdr:col>6</xdr:col>
      <xdr:colOff>504825</xdr:colOff>
      <xdr:row>46</xdr:row>
      <xdr:rowOff>9525</xdr:rowOff>
    </xdr:to>
    <xdr:grpSp>
      <xdr:nvGrpSpPr>
        <xdr:cNvPr id="7" name="Group 31"/>
        <xdr:cNvGrpSpPr>
          <a:grpSpLocks/>
        </xdr:cNvGrpSpPr>
      </xdr:nvGrpSpPr>
      <xdr:grpSpPr bwMode="auto">
        <a:xfrm>
          <a:off x="2345531" y="6403181"/>
          <a:ext cx="1802607" cy="1369219"/>
          <a:chOff x="331" y="588"/>
          <a:chExt cx="96" cy="81"/>
        </a:xfrm>
      </xdr:grpSpPr>
      <xdr:sp macro="" textlink="">
        <xdr:nvSpPr>
          <xdr:cNvPr id="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9</xdr:col>
      <xdr:colOff>257175</xdr:colOff>
      <xdr:row>36</xdr:row>
      <xdr:rowOff>123826</xdr:rowOff>
    </xdr:from>
    <xdr:to>
      <xdr:col>16</xdr:col>
      <xdr:colOff>523875</xdr:colOff>
      <xdr:row>55</xdr:row>
      <xdr:rowOff>40116</xdr:rowOff>
    </xdr:to>
    <xdr:pic>
      <xdr:nvPicPr>
        <xdr:cNvPr id="10"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934200" y="6962776"/>
          <a:ext cx="4533900" cy="3159552"/>
        </a:xfrm>
        <a:prstGeom prst="rect">
          <a:avLst/>
        </a:prstGeom>
        <a:noFill/>
        <a:ln w="9525">
          <a:noFill/>
          <a:miter lim="800000"/>
          <a:headEnd/>
          <a:tailEnd/>
        </a:ln>
      </xdr:spPr>
    </xdr:pic>
    <xdr:clientData/>
  </xdr:twoCellAnchor>
  <xdr:twoCellAnchor editAs="oneCell">
    <xdr:from>
      <xdr:col>1</xdr:col>
      <xdr:colOff>247650</xdr:colOff>
      <xdr:row>2</xdr:row>
      <xdr:rowOff>152400</xdr:rowOff>
    </xdr:from>
    <xdr:to>
      <xdr:col>5</xdr:col>
      <xdr:colOff>533400</xdr:colOff>
      <xdr:row>12</xdr:row>
      <xdr:rowOff>10847</xdr:rowOff>
    </xdr:to>
    <xdr:pic>
      <xdr:nvPicPr>
        <xdr:cNvPr id="11"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2047875" y="523875"/>
          <a:ext cx="2724150" cy="1522941"/>
        </a:xfrm>
        <a:prstGeom prst="rect">
          <a:avLst/>
        </a:prstGeom>
        <a:noFill/>
        <a:ln w="9525">
          <a:noFill/>
          <a:miter lim="800000"/>
          <a:headEnd/>
          <a:tailEnd/>
        </a:ln>
      </xdr:spPr>
    </xdr:pic>
    <xdr:clientData/>
  </xdr:twoCellAnchor>
  <xdr:twoCellAnchor>
    <xdr:from>
      <xdr:col>16</xdr:col>
      <xdr:colOff>19050</xdr:colOff>
      <xdr:row>25</xdr:row>
      <xdr:rowOff>66675</xdr:rowOff>
    </xdr:from>
    <xdr:to>
      <xdr:col>19</xdr:col>
      <xdr:colOff>0</xdr:colOff>
      <xdr:row>33</xdr:row>
      <xdr:rowOff>85725</xdr:rowOff>
    </xdr:to>
    <xdr:grpSp>
      <xdr:nvGrpSpPr>
        <xdr:cNvPr id="12" name="Group 31"/>
        <xdr:cNvGrpSpPr>
          <a:grpSpLocks/>
        </xdr:cNvGrpSpPr>
      </xdr:nvGrpSpPr>
      <xdr:grpSpPr bwMode="auto">
        <a:xfrm>
          <a:off x="9734550" y="4233863"/>
          <a:ext cx="1802606" cy="1352550"/>
          <a:chOff x="331" y="588"/>
          <a:chExt cx="96" cy="81"/>
        </a:xfrm>
      </xdr:grpSpPr>
      <xdr:sp macro="" textlink="">
        <xdr:nvSpPr>
          <xdr:cNvPr id="1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16</xdr:col>
      <xdr:colOff>238125</xdr:colOff>
      <xdr:row>6</xdr:row>
      <xdr:rowOff>0</xdr:rowOff>
    </xdr:from>
    <xdr:to>
      <xdr:col>19</xdr:col>
      <xdr:colOff>219075</xdr:colOff>
      <xdr:row>13</xdr:row>
      <xdr:rowOff>190500</xdr:rowOff>
    </xdr:to>
    <xdr:grpSp>
      <xdr:nvGrpSpPr>
        <xdr:cNvPr id="15" name="Group 31"/>
        <xdr:cNvGrpSpPr>
          <a:grpSpLocks/>
        </xdr:cNvGrpSpPr>
      </xdr:nvGrpSpPr>
      <xdr:grpSpPr bwMode="auto">
        <a:xfrm>
          <a:off x="9953625" y="1000125"/>
          <a:ext cx="1802606" cy="1328738"/>
          <a:chOff x="331" y="588"/>
          <a:chExt cx="96" cy="81"/>
        </a:xfrm>
      </xdr:grpSpPr>
      <xdr:sp macro="" textlink="">
        <xdr:nvSpPr>
          <xdr:cNvPr id="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9</xdr:col>
      <xdr:colOff>571500</xdr:colOff>
      <xdr:row>38</xdr:row>
      <xdr:rowOff>152400</xdr:rowOff>
    </xdr:from>
    <xdr:to>
      <xdr:col>12</xdr:col>
      <xdr:colOff>552450</xdr:colOff>
      <xdr:row>47</xdr:row>
      <xdr:rowOff>9525</xdr:rowOff>
    </xdr:to>
    <xdr:grpSp>
      <xdr:nvGrpSpPr>
        <xdr:cNvPr id="18" name="Group 31"/>
        <xdr:cNvGrpSpPr>
          <a:grpSpLocks/>
        </xdr:cNvGrpSpPr>
      </xdr:nvGrpSpPr>
      <xdr:grpSpPr bwMode="auto">
        <a:xfrm>
          <a:off x="6036469" y="6546056"/>
          <a:ext cx="1802606" cy="1393032"/>
          <a:chOff x="331" y="588"/>
          <a:chExt cx="96" cy="81"/>
        </a:xfrm>
      </xdr:grpSpPr>
      <xdr:sp macro="" textlink="">
        <xdr:nvSpPr>
          <xdr:cNvPr id="19"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0"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552450</xdr:colOff>
      <xdr:row>40</xdr:row>
      <xdr:rowOff>66675</xdr:rowOff>
    </xdr:from>
    <xdr:to>
      <xdr:col>21</xdr:col>
      <xdr:colOff>438150</xdr:colOff>
      <xdr:row>63</xdr:row>
      <xdr:rowOff>83957</xdr:rowOff>
    </xdr:to>
    <xdr:pic>
      <xdr:nvPicPr>
        <xdr:cNvPr id="21"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67875" y="7629525"/>
          <a:ext cx="4762500" cy="3870145"/>
        </a:xfrm>
        <a:prstGeom prst="rect">
          <a:avLst/>
        </a:prstGeom>
        <a:noFill/>
        <a:ln w="9525">
          <a:noFill/>
          <a:miter lim="800000"/>
          <a:headEnd/>
          <a:tailEnd/>
        </a:ln>
      </xdr:spPr>
    </xdr:pic>
    <xdr:clientData/>
  </xdr:twoCellAnchor>
  <xdr:twoCellAnchor>
    <xdr:from>
      <xdr:col>15</xdr:col>
      <xdr:colOff>457200</xdr:colOff>
      <xdr:row>45</xdr:row>
      <xdr:rowOff>19050</xdr:rowOff>
    </xdr:from>
    <xdr:to>
      <xdr:col>18</xdr:col>
      <xdr:colOff>438150</xdr:colOff>
      <xdr:row>53</xdr:row>
      <xdr:rowOff>28575</xdr:rowOff>
    </xdr:to>
    <xdr:grpSp>
      <xdr:nvGrpSpPr>
        <xdr:cNvPr id="22" name="Group 31"/>
        <xdr:cNvGrpSpPr>
          <a:grpSpLocks/>
        </xdr:cNvGrpSpPr>
      </xdr:nvGrpSpPr>
      <xdr:grpSpPr bwMode="auto">
        <a:xfrm>
          <a:off x="9565481" y="7615238"/>
          <a:ext cx="1802607" cy="1343025"/>
          <a:chOff x="331" y="588"/>
          <a:chExt cx="96" cy="81"/>
        </a:xfrm>
      </xdr:grpSpPr>
      <xdr:sp macro="" textlink="">
        <xdr:nvSpPr>
          <xdr:cNvPr id="2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17319</xdr:colOff>
      <xdr:row>0</xdr:row>
      <xdr:rowOff>9897</xdr:rowOff>
    </xdr:from>
    <xdr:to>
      <xdr:col>1</xdr:col>
      <xdr:colOff>1223251</xdr:colOff>
      <xdr:row>2</xdr:row>
      <xdr:rowOff>361311</xdr:rowOff>
    </xdr:to>
    <xdr:pic>
      <xdr:nvPicPr>
        <xdr:cNvPr id="3"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29592" y="9897"/>
          <a:ext cx="1205932" cy="957550"/>
        </a:xfrm>
        <a:prstGeom prst="rect">
          <a:avLst/>
        </a:prstGeom>
        <a:noFill/>
        <a:ln w="9525">
          <a:solidFill>
            <a:srgbClr val="000000"/>
          </a:solidFill>
          <a:miter lim="800000"/>
          <a:headEnd/>
          <a:tailEnd/>
        </a:ln>
      </xdr:spPr>
    </xdr:pic>
    <xdr:clientData/>
  </xdr:twoCellAnchor>
  <xdr:twoCellAnchor>
    <xdr:from>
      <xdr:col>4</xdr:col>
      <xdr:colOff>435427</xdr:colOff>
      <xdr:row>2</xdr:row>
      <xdr:rowOff>54430</xdr:rowOff>
    </xdr:from>
    <xdr:to>
      <xdr:col>11</xdr:col>
      <xdr:colOff>122464</xdr:colOff>
      <xdr:row>16</xdr:row>
      <xdr:rowOff>95251</xdr:rowOff>
    </xdr:to>
    <xdr:sp macro="" textlink="">
      <xdr:nvSpPr>
        <xdr:cNvPr id="2" name="Rounded Rectangular Callout 1"/>
        <xdr:cNvSpPr/>
      </xdr:nvSpPr>
      <xdr:spPr bwMode="auto">
        <a:xfrm>
          <a:off x="11566070" y="666751"/>
          <a:ext cx="3973287" cy="3333750"/>
        </a:xfrm>
        <a:prstGeom prst="wedgeRoundRectCallout">
          <a:avLst>
            <a:gd name="adj1" fmla="val -91014"/>
            <a:gd name="adj2" fmla="val 46350"/>
            <a:gd name="adj3" fmla="val 16667"/>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GB" sz="2400"/>
            <a:t>The timing of the 802.11</a:t>
          </a:r>
          <a:r>
            <a:rPr lang="en-GB" sz="2400" baseline="0"/>
            <a:t> Closing Plenary is variable. It will start once TGaj has completed its business for the week,  but timed so that its scheduled business avoids overlapping the Break and Lunch Break slots</a:t>
          </a:r>
          <a:r>
            <a:rPr lang="en-GB" sz="1800" baseline="0"/>
            <a:t>.</a:t>
          </a:r>
          <a:endParaRPr lang="en-GB" sz="1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rothy.stanley@hpe.com" TargetMode="External"/><Relationship Id="rId2" Type="http://schemas.openxmlformats.org/officeDocument/2006/relationships/hyperlink" Target="mailto:jrosdahl@ieee.org" TargetMode="External"/><Relationship Id="rId1" Type="http://schemas.openxmlformats.org/officeDocument/2006/relationships/hyperlink" Target="mailto:adrian.p.stephens@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DStanley@arubanetworks.com"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adrian.p.stephens@intel.com" TargetMode="External"/><Relationship Id="rId2" Type="http://schemas.openxmlformats.org/officeDocument/2006/relationships/printerSettings" Target="../printerSettings/printerSettings3.bin"/><Relationship Id="rId16"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5" Type="http://schemas.openxmlformats.org/officeDocument/2006/relationships/printerSettings" Target="../printerSettings/printerSettings6.bin"/><Relationship Id="rId15" Type="http://schemas.openxmlformats.org/officeDocument/2006/relationships/printerSettings" Target="../printerSettings/printerSettings10.bin"/><Relationship Id="rId10" Type="http://schemas.openxmlformats.org/officeDocument/2006/relationships/hyperlink" Target="mailto:jrosdahl@ieee.org"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dorothy.stanley@hpe.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1/dcn/11-16-0201" TargetMode="External"/><Relationship Id="rId13" Type="http://schemas.openxmlformats.org/officeDocument/2006/relationships/hyperlink" Target="https://mentor.ieee.org/802.11/dcn/15/11-15-1521" TargetMode="External"/><Relationship Id="rId3" Type="http://schemas.openxmlformats.org/officeDocument/2006/relationships/hyperlink" Target="http://grouper.ieee.org/groups/802/11/Reflector.html" TargetMode="External"/><Relationship Id="rId7" Type="http://schemas.openxmlformats.org/officeDocument/2006/relationships/hyperlink" Target="https://mentor.ieee.org/802.11/dcn/11-16-0200" TargetMode="External"/><Relationship Id="rId12" Type="http://schemas.openxmlformats.org/officeDocument/2006/relationships/hyperlink" Target="https://mentor.ieee.org/802.11/dcn/15/11-15-1527" TargetMode="External"/><Relationship Id="rId2" Type="http://schemas.openxmlformats.org/officeDocument/2006/relationships/hyperlink" Target="https://mentor.ieee.org/802.11/documents"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 TargetMode="External"/><Relationship Id="rId11" Type="http://schemas.openxmlformats.org/officeDocument/2006/relationships/hyperlink" Target="https://mentor.ieee.org/802.11/dcn/15/11-15-1525" TargetMode="External"/><Relationship Id="rId5" Type="http://schemas.openxmlformats.org/officeDocument/2006/relationships/hyperlink" Target="http://www.ieee802.org/11/private/index.shtml" TargetMode="External"/><Relationship Id="rId15" Type="http://schemas.openxmlformats.org/officeDocument/2006/relationships/printerSettings" Target="../printerSettings/printerSettings12.bin"/><Relationship Id="rId10" Type="http://schemas.openxmlformats.org/officeDocument/2006/relationships/hyperlink" Target="https://mentor.ieee.org/802.11/dcn/15/11-15-1524"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11-16-0201" TargetMode="External"/><Relationship Id="rId14" Type="http://schemas.openxmlformats.org/officeDocument/2006/relationships/hyperlink" Target="https://mentor.ieee.org/802.11/dcn/11-15-1529"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14/11-14-0629-14-0000-802-11-operations-manual.docx" TargetMode="External"/><Relationship Id="rId3" Type="http://schemas.openxmlformats.org/officeDocument/2006/relationships/hyperlink" Target="http://standards.ieee.org/faqs/affiliationFAQ.html" TargetMode="External"/><Relationship Id="rId7" Type="http://schemas.openxmlformats.org/officeDocument/2006/relationships/hyperlink" Target="http://www.ieee802.org/PNP/approved/IEEE_802_WG_PandP_v18.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tandards.ieee.org/about/sasb/patcom/materials.html" TargetMode="External"/><Relationship Id="rId6" Type="http://schemas.openxmlformats.org/officeDocument/2006/relationships/hyperlink" Target="http://standards.ieee.org/board/aud/LMSC.pdf" TargetMode="External"/><Relationship Id="rId11" Type="http://schemas.openxmlformats.org/officeDocument/2006/relationships/comments" Target="../comments1.xml"/><Relationship Id="rId5" Type="http://schemas.openxmlformats.org/officeDocument/2006/relationships/hyperlink" Target="http://standards.ieee.org/board/pat/index.html" TargetMode="External"/><Relationship Id="rId10" Type="http://schemas.openxmlformats.org/officeDocument/2006/relationships/vmlDrawing" Target="../drawings/vmlDrawing1.vml"/><Relationship Id="rId4" Type="http://schemas.openxmlformats.org/officeDocument/2006/relationships/hyperlink" Target="https://development.standards.ieee.org/myproject/Public/mytools/mob/loa.pdf" TargetMode="External"/><Relationship Id="rId9"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5"/>
    <pageSetUpPr fitToPage="1"/>
  </sheetPr>
  <dimension ref="A1:P37"/>
  <sheetViews>
    <sheetView workbookViewId="0">
      <selection activeCell="E18" sqref="E18"/>
    </sheetView>
  </sheetViews>
  <sheetFormatPr defaultColWidth="9.140625" defaultRowHeight="20.100000000000001" customHeight="1" x14ac:dyDescent="0.25"/>
  <cols>
    <col min="1" max="1" width="1.42578125" style="17" customWidth="1"/>
    <col min="2" max="2" width="19.7109375" style="23" customWidth="1"/>
    <col min="3" max="3" width="18.7109375" style="23" customWidth="1"/>
    <col min="4" max="5" width="9.140625" style="23"/>
    <col min="6" max="6" width="14.140625" style="23" customWidth="1"/>
    <col min="7" max="7" width="9.140625" style="23"/>
    <col min="8" max="8" width="22" style="23" customWidth="1"/>
    <col min="9" max="9" width="15.140625" style="23" customWidth="1"/>
    <col min="10" max="16384" width="9.140625" style="23"/>
  </cols>
  <sheetData>
    <row r="1" spans="1:15" s="20" customFormat="1" ht="20.100000000000001" customHeight="1" x14ac:dyDescent="0.2">
      <c r="A1" s="18"/>
      <c r="B1" s="19"/>
      <c r="C1" s="19"/>
      <c r="D1" s="19"/>
      <c r="E1" s="19"/>
      <c r="F1" s="19"/>
      <c r="G1" s="19"/>
      <c r="H1" s="19"/>
      <c r="I1" s="19"/>
      <c r="J1" s="19"/>
      <c r="K1" s="19"/>
      <c r="L1" s="19"/>
      <c r="M1" s="19"/>
      <c r="N1" s="19"/>
      <c r="O1" s="19"/>
    </row>
    <row r="2" spans="1:15" ht="20.100000000000001" customHeight="1" x14ac:dyDescent="0.3">
      <c r="B2" s="21"/>
      <c r="C2" s="22" t="s">
        <v>7</v>
      </c>
      <c r="D2" s="21"/>
      <c r="E2" s="21"/>
      <c r="F2" s="21"/>
      <c r="G2" s="21"/>
      <c r="H2" s="21"/>
      <c r="I2" s="21"/>
      <c r="J2" s="21"/>
      <c r="K2" s="21"/>
      <c r="L2" s="21"/>
      <c r="M2" s="21"/>
    </row>
    <row r="3" spans="1:15" ht="20.100000000000001" customHeight="1" x14ac:dyDescent="0.3">
      <c r="B3" s="21"/>
      <c r="C3" s="24" t="s">
        <v>8</v>
      </c>
      <c r="D3" s="21"/>
      <c r="E3" s="21"/>
      <c r="F3" s="21"/>
      <c r="G3" s="21"/>
      <c r="H3" s="21"/>
      <c r="I3" s="21"/>
      <c r="J3" s="21"/>
      <c r="K3" s="21"/>
      <c r="L3" s="21"/>
      <c r="M3" s="21"/>
    </row>
    <row r="4" spans="1:15" ht="20.100000000000001" customHeight="1" x14ac:dyDescent="0.3">
      <c r="B4" s="24" t="s">
        <v>9</v>
      </c>
      <c r="C4" s="24" t="s">
        <v>239</v>
      </c>
      <c r="D4" s="21"/>
      <c r="E4" s="21"/>
      <c r="F4" s="21"/>
      <c r="G4" s="21"/>
      <c r="H4" s="21"/>
      <c r="I4" s="21"/>
      <c r="J4" s="21"/>
      <c r="K4" s="21"/>
      <c r="L4" s="21"/>
      <c r="M4" s="21"/>
    </row>
    <row r="5" spans="1:15" ht="20.100000000000001" customHeight="1" x14ac:dyDescent="0.3">
      <c r="B5" s="24" t="s">
        <v>10</v>
      </c>
      <c r="C5" s="25" t="s">
        <v>240</v>
      </c>
      <c r="D5" s="21"/>
      <c r="E5" s="21"/>
      <c r="F5" s="21"/>
      <c r="G5" s="26"/>
      <c r="H5" s="21"/>
      <c r="I5" s="21"/>
      <c r="J5" s="21"/>
      <c r="K5" s="21"/>
      <c r="L5" s="21"/>
      <c r="M5" s="21"/>
    </row>
    <row r="6" spans="1:15" ht="20.100000000000001" customHeight="1" x14ac:dyDescent="0.3">
      <c r="B6" s="24" t="s">
        <v>11</v>
      </c>
      <c r="C6" s="27" t="s">
        <v>233</v>
      </c>
      <c r="D6" s="21"/>
      <c r="E6" s="21"/>
      <c r="F6" s="21"/>
      <c r="G6" s="21"/>
      <c r="H6" s="21"/>
      <c r="I6" s="21"/>
      <c r="J6" s="21"/>
      <c r="K6" s="21"/>
      <c r="L6" s="21"/>
      <c r="M6" s="21"/>
    </row>
    <row r="7" spans="1:15" s="31" customFormat="1" ht="20.100000000000001" customHeight="1" thickBot="1" x14ac:dyDescent="0.35">
      <c r="A7" s="28"/>
      <c r="B7" s="29"/>
      <c r="C7" s="30"/>
      <c r="D7" s="30"/>
      <c r="E7" s="30"/>
      <c r="F7" s="30"/>
      <c r="G7" s="30"/>
      <c r="H7" s="30"/>
      <c r="I7" s="30"/>
      <c r="J7" s="30"/>
      <c r="K7" s="30"/>
      <c r="L7" s="30"/>
      <c r="M7" s="30"/>
    </row>
    <row r="8" spans="1:15" s="36" customFormat="1" ht="20.100000000000001" customHeight="1" x14ac:dyDescent="0.3">
      <c r="A8" s="17"/>
      <c r="B8" s="32" t="s">
        <v>12</v>
      </c>
      <c r="C8" s="33" t="s">
        <v>241</v>
      </c>
      <c r="D8" s="34"/>
      <c r="E8" s="34"/>
      <c r="F8" s="34"/>
      <c r="G8" s="34"/>
      <c r="H8" s="35"/>
      <c r="I8" s="35"/>
      <c r="J8" s="35"/>
      <c r="K8" s="35"/>
      <c r="L8" s="35"/>
      <c r="M8" s="35"/>
    </row>
    <row r="9" spans="1:15" ht="20.100000000000001" customHeight="1" x14ac:dyDescent="0.3">
      <c r="B9" s="24" t="s">
        <v>13</v>
      </c>
      <c r="C9" s="65">
        <v>42392</v>
      </c>
      <c r="D9" s="37"/>
      <c r="E9" s="37"/>
      <c r="F9" s="37"/>
      <c r="G9" s="37"/>
      <c r="H9" s="21"/>
      <c r="I9" s="21"/>
      <c r="J9" s="21"/>
      <c r="K9" s="21"/>
      <c r="L9" s="21"/>
      <c r="M9" s="21"/>
    </row>
    <row r="10" spans="1:15" ht="20.100000000000001" customHeight="1" x14ac:dyDescent="0.3">
      <c r="B10" s="24" t="s">
        <v>14</v>
      </c>
      <c r="C10" s="66" t="s">
        <v>41</v>
      </c>
      <c r="D10" s="27"/>
      <c r="E10" s="27"/>
      <c r="F10" s="27"/>
      <c r="G10" s="27"/>
      <c r="H10" s="38"/>
      <c r="I10" s="66" t="s">
        <v>2</v>
      </c>
      <c r="J10" s="27"/>
      <c r="K10" s="37"/>
      <c r="L10" s="37"/>
      <c r="M10" s="37"/>
    </row>
    <row r="11" spans="1:15" ht="20.100000000000001" customHeight="1" x14ac:dyDescent="0.3">
      <c r="B11" s="37"/>
      <c r="C11" s="27" t="s">
        <v>15</v>
      </c>
      <c r="D11" s="27"/>
      <c r="E11" s="27"/>
      <c r="F11" s="27"/>
      <c r="G11" s="27"/>
      <c r="H11" s="38"/>
      <c r="I11" s="27" t="s">
        <v>48</v>
      </c>
      <c r="J11" s="27"/>
      <c r="K11" s="37"/>
      <c r="L11" s="37"/>
      <c r="M11" s="37"/>
    </row>
    <row r="12" spans="1:15" ht="20.100000000000001" customHeight="1" x14ac:dyDescent="0.3">
      <c r="B12" s="37"/>
      <c r="C12" s="27" t="s">
        <v>18</v>
      </c>
      <c r="D12" s="27" t="s">
        <v>42</v>
      </c>
      <c r="E12" s="27"/>
      <c r="F12" s="27"/>
      <c r="G12" s="27"/>
      <c r="H12" s="38"/>
      <c r="I12" s="27" t="s">
        <v>52</v>
      </c>
      <c r="J12" s="27"/>
      <c r="K12" s="37"/>
      <c r="L12" s="37"/>
      <c r="M12" s="37"/>
    </row>
    <row r="13" spans="1:15" ht="20.100000000000001" customHeight="1" x14ac:dyDescent="0.3">
      <c r="B13" s="37"/>
      <c r="C13" s="27" t="s">
        <v>19</v>
      </c>
      <c r="D13" s="27" t="s">
        <v>43</v>
      </c>
      <c r="E13" s="27"/>
      <c r="F13" s="27"/>
      <c r="G13" s="27"/>
      <c r="H13" s="38"/>
      <c r="I13" s="37" t="s">
        <v>34</v>
      </c>
      <c r="J13" s="27"/>
      <c r="K13" s="37"/>
      <c r="L13" s="37"/>
      <c r="M13" s="37"/>
    </row>
    <row r="14" spans="1:15" ht="20.100000000000001" customHeight="1" x14ac:dyDescent="0.3">
      <c r="B14" s="37"/>
      <c r="C14" s="39" t="s">
        <v>44</v>
      </c>
      <c r="D14" s="27"/>
      <c r="E14" s="27"/>
      <c r="F14" s="27"/>
      <c r="G14" s="27"/>
      <c r="H14" s="38"/>
      <c r="I14" s="39" t="s">
        <v>36</v>
      </c>
      <c r="J14" s="27"/>
      <c r="K14" s="37"/>
      <c r="L14" s="37"/>
      <c r="M14" s="37"/>
    </row>
    <row r="15" spans="1:15" ht="20.100000000000001" customHeight="1" x14ac:dyDescent="0.3">
      <c r="B15" s="37"/>
      <c r="C15" s="27"/>
      <c r="D15" s="27"/>
      <c r="E15" s="27"/>
      <c r="F15" s="27"/>
      <c r="G15" s="27"/>
      <c r="H15" s="38"/>
      <c r="I15" s="38"/>
      <c r="J15" s="38"/>
      <c r="K15" s="21"/>
      <c r="L15" s="21"/>
      <c r="M15" s="21"/>
    </row>
    <row r="16" spans="1:15" ht="20.100000000000001" customHeight="1" x14ac:dyDescent="0.3">
      <c r="C16" s="21"/>
      <c r="D16" s="21"/>
      <c r="E16" s="21"/>
      <c r="F16" s="21"/>
      <c r="G16" s="21"/>
      <c r="H16" s="21"/>
      <c r="I16" s="66" t="s">
        <v>47</v>
      </c>
      <c r="J16" s="21"/>
      <c r="K16" s="21"/>
      <c r="L16" s="21"/>
      <c r="M16" s="21"/>
    </row>
    <row r="17" spans="1:16" ht="20.100000000000001" customHeight="1" x14ac:dyDescent="0.3">
      <c r="A17" s="44"/>
      <c r="C17" s="21"/>
      <c r="D17" s="21"/>
      <c r="E17" s="21"/>
      <c r="F17" s="21"/>
      <c r="G17" s="21"/>
      <c r="H17" s="21"/>
      <c r="I17" s="27" t="s">
        <v>49</v>
      </c>
      <c r="J17" s="21"/>
      <c r="K17" s="21"/>
      <c r="L17" s="21"/>
      <c r="M17" s="21"/>
    </row>
    <row r="18" spans="1:16" ht="20.100000000000001" customHeight="1" x14ac:dyDescent="0.3">
      <c r="A18" s="44"/>
      <c r="C18" s="21"/>
      <c r="D18" s="21"/>
      <c r="E18" s="21"/>
      <c r="F18" s="21"/>
      <c r="G18" s="21"/>
      <c r="H18" s="21"/>
      <c r="I18" s="27" t="s">
        <v>51</v>
      </c>
      <c r="J18" s="21"/>
      <c r="K18" s="21"/>
      <c r="L18" s="21"/>
      <c r="M18" s="21"/>
    </row>
    <row r="19" spans="1:16" ht="20.100000000000001" customHeight="1" x14ac:dyDescent="0.3">
      <c r="A19" s="44"/>
      <c r="C19" s="21"/>
      <c r="D19" s="21"/>
      <c r="E19" s="21"/>
      <c r="F19" s="21"/>
      <c r="G19" s="21"/>
      <c r="H19" s="21"/>
      <c r="I19" s="37" t="s">
        <v>50</v>
      </c>
      <c r="J19" s="21"/>
      <c r="K19" s="21"/>
      <c r="L19" s="21"/>
      <c r="M19" s="21"/>
    </row>
    <row r="20" spans="1:16" ht="20.100000000000001" customHeight="1" x14ac:dyDescent="0.25">
      <c r="A20" s="44"/>
      <c r="C20" s="21"/>
      <c r="D20" s="21"/>
      <c r="E20" s="21"/>
      <c r="F20" s="21"/>
      <c r="G20" s="21"/>
      <c r="H20" s="21"/>
      <c r="I20" s="39" t="s">
        <v>242</v>
      </c>
      <c r="J20" s="39"/>
      <c r="K20" s="39"/>
      <c r="L20" s="21"/>
      <c r="M20" s="21"/>
    </row>
    <row r="21" spans="1:16" ht="20.100000000000001" customHeight="1" x14ac:dyDescent="0.3">
      <c r="A21" s="44"/>
      <c r="C21" s="21"/>
      <c r="D21" s="21"/>
      <c r="E21" s="21"/>
      <c r="F21" s="21"/>
      <c r="G21" s="21"/>
      <c r="H21" s="21"/>
      <c r="I21" s="27"/>
      <c r="J21" s="21"/>
      <c r="K21" s="21"/>
      <c r="L21" s="21"/>
      <c r="M21" s="21"/>
    </row>
    <row r="22" spans="1:16" ht="20.100000000000001" customHeight="1" x14ac:dyDescent="0.25">
      <c r="C22" s="156" t="s">
        <v>87</v>
      </c>
      <c r="D22" s="157"/>
      <c r="E22" s="157"/>
      <c r="F22" s="157"/>
      <c r="G22" s="157"/>
      <c r="H22" s="157"/>
      <c r="I22" s="157"/>
      <c r="J22" s="157"/>
      <c r="K22" s="157"/>
      <c r="L22" s="157"/>
      <c r="M22" s="157"/>
      <c r="N22" s="157"/>
      <c r="O22" s="157"/>
      <c r="P22" s="158"/>
    </row>
    <row r="23" spans="1:16" ht="20.100000000000001" customHeight="1" x14ac:dyDescent="0.3">
      <c r="B23" s="40" t="s">
        <v>86</v>
      </c>
      <c r="C23" s="159"/>
      <c r="D23" s="160"/>
      <c r="E23" s="160"/>
      <c r="F23" s="160"/>
      <c r="G23" s="160"/>
      <c r="H23" s="160"/>
      <c r="I23" s="160"/>
      <c r="J23" s="160"/>
      <c r="K23" s="160"/>
      <c r="L23" s="160"/>
      <c r="M23" s="160"/>
      <c r="N23" s="160"/>
      <c r="O23" s="160"/>
      <c r="P23" s="161"/>
    </row>
    <row r="24" spans="1:16" ht="20.100000000000001" customHeight="1" x14ac:dyDescent="0.25">
      <c r="C24" s="162"/>
      <c r="D24" s="163"/>
      <c r="E24" s="163"/>
      <c r="F24" s="163"/>
      <c r="G24" s="163"/>
      <c r="H24" s="163"/>
      <c r="I24" s="163"/>
      <c r="J24" s="163"/>
      <c r="K24" s="163"/>
      <c r="L24" s="163"/>
      <c r="M24" s="163"/>
      <c r="N24" s="163"/>
      <c r="O24" s="163"/>
      <c r="P24" s="164"/>
    </row>
    <row r="32" spans="1:16" ht="20.100000000000001" customHeight="1" x14ac:dyDescent="0.25">
      <c r="B32" s="41"/>
      <c r="C32" s="155"/>
      <c r="D32" s="155"/>
      <c r="E32" s="155"/>
      <c r="F32" s="155"/>
    </row>
    <row r="33" spans="2:6" ht="20.100000000000001" customHeight="1" x14ac:dyDescent="0.25">
      <c r="B33" s="36"/>
      <c r="C33" s="42"/>
      <c r="D33" s="42"/>
      <c r="E33" s="42"/>
      <c r="F33" s="42"/>
    </row>
    <row r="34" spans="2:6" ht="20.100000000000001" customHeight="1" x14ac:dyDescent="0.25">
      <c r="B34" s="36"/>
      <c r="C34" s="154"/>
      <c r="D34" s="154"/>
      <c r="E34" s="154"/>
      <c r="F34" s="154"/>
    </row>
    <row r="35" spans="2:6" ht="20.100000000000001" customHeight="1" x14ac:dyDescent="0.25">
      <c r="B35" s="36"/>
      <c r="C35" s="42"/>
      <c r="D35" s="42"/>
      <c r="E35" s="42"/>
      <c r="F35" s="42"/>
    </row>
    <row r="36" spans="2:6" ht="20.100000000000001" customHeight="1" x14ac:dyDescent="0.25">
      <c r="B36" s="36"/>
      <c r="C36" s="154"/>
      <c r="D36" s="154"/>
      <c r="E36" s="154"/>
      <c r="F36" s="154"/>
    </row>
    <row r="37" spans="2:6" ht="20.100000000000001" customHeight="1" x14ac:dyDescent="0.25">
      <c r="C37" s="154"/>
      <c r="D37" s="154"/>
      <c r="E37" s="154"/>
      <c r="F37" s="154"/>
    </row>
  </sheetData>
  <mergeCells count="4">
    <mergeCell ref="C34:F34"/>
    <mergeCell ref="C32:F32"/>
    <mergeCell ref="C36:F37"/>
    <mergeCell ref="C22:P24"/>
  </mergeCells>
  <phoneticPr fontId="0" type="noConversion"/>
  <hyperlinks>
    <hyperlink ref="C14" r:id="rId1"/>
    <hyperlink ref="I14" r:id="rId2"/>
    <hyperlink ref="I20" r:id="rId3"/>
  </hyperlinks>
  <printOptions horizontalCentered="1"/>
  <pageMargins left="0.75" right="0.75" top="1" bottom="1" header="0.5" footer="0.5"/>
  <pageSetup scale="54"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2:IS34"/>
  <sheetViews>
    <sheetView topLeftCell="A3" workbookViewId="0">
      <selection activeCell="L27" sqref="L27:R28"/>
    </sheetView>
  </sheetViews>
  <sheetFormatPr defaultColWidth="9.140625" defaultRowHeight="15.75" customHeight="1" x14ac:dyDescent="0.2"/>
  <cols>
    <col min="1" max="1" width="1.42578125" customWidth="1"/>
    <col min="2" max="2" width="11.28515625" style="1" customWidth="1"/>
    <col min="3" max="6" width="9.140625" style="1"/>
    <col min="7" max="7" width="24.85546875" style="1" customWidth="1"/>
    <col min="8" max="8" width="9.140625" style="1" customWidth="1"/>
    <col min="9" max="15" width="9.140625" style="1"/>
    <col min="16" max="16" width="8.42578125" style="1" customWidth="1"/>
    <col min="17" max="16384" width="9.140625" style="1"/>
  </cols>
  <sheetData>
    <row r="2" spans="2:253" ht="15.75" customHeight="1" x14ac:dyDescent="0.2">
      <c r="B2" s="171" t="str">
        <f>Parameters!B1</f>
        <v>155.5th IEEE 802.11 WIRELESS LOCAL AREA NETWORKS SESSION</v>
      </c>
      <c r="C2" s="172"/>
      <c r="D2" s="172"/>
      <c r="E2" s="172"/>
      <c r="F2" s="172"/>
      <c r="G2" s="172"/>
      <c r="H2" s="172"/>
      <c r="I2" s="172"/>
      <c r="J2" s="172"/>
      <c r="K2" s="172"/>
      <c r="L2" s="172"/>
      <c r="M2" s="172"/>
      <c r="N2" s="172"/>
      <c r="O2" s="172"/>
      <c r="P2" s="173"/>
      <c r="IS2" s="1" t="s">
        <v>4</v>
      </c>
    </row>
    <row r="3" spans="2:253" ht="15.75" customHeight="1" x14ac:dyDescent="0.2">
      <c r="B3" s="174"/>
      <c r="C3" s="175"/>
      <c r="D3" s="175"/>
      <c r="E3" s="175"/>
      <c r="F3" s="175"/>
      <c r="G3" s="175"/>
      <c r="H3" s="175"/>
      <c r="I3" s="175"/>
      <c r="J3" s="175"/>
      <c r="K3" s="175"/>
      <c r="L3" s="175"/>
      <c r="M3" s="175"/>
      <c r="N3" s="175"/>
      <c r="O3" s="175"/>
      <c r="P3" s="176"/>
    </row>
    <row r="4" spans="2:253" ht="15.75" customHeight="1" x14ac:dyDescent="0.2">
      <c r="B4" s="177"/>
      <c r="C4" s="178"/>
      <c r="D4" s="178"/>
      <c r="E4" s="178"/>
      <c r="F4" s="178"/>
      <c r="G4" s="178"/>
      <c r="H4" s="178"/>
      <c r="I4" s="178"/>
      <c r="J4" s="178"/>
      <c r="K4" s="178"/>
      <c r="L4" s="178"/>
      <c r="M4" s="178"/>
      <c r="N4" s="178"/>
      <c r="O4" s="178"/>
      <c r="P4" s="179"/>
    </row>
    <row r="5" spans="2:253" ht="21" customHeight="1" x14ac:dyDescent="0.2">
      <c r="B5" s="180" t="str">
        <f>Parameters!B2</f>
        <v>Heilongjiang Trade Union Business Hotel</v>
      </c>
      <c r="C5" s="168"/>
      <c r="D5" s="168"/>
      <c r="E5" s="168"/>
      <c r="F5" s="168"/>
      <c r="G5" s="168"/>
      <c r="H5" s="168"/>
      <c r="I5" s="168"/>
      <c r="J5" s="168"/>
      <c r="K5" s="168"/>
      <c r="L5" s="168"/>
      <c r="M5" s="168"/>
      <c r="N5" s="168"/>
      <c r="O5" s="168"/>
      <c r="P5" s="168"/>
    </row>
    <row r="6" spans="2:253" ht="15.75" customHeight="1" x14ac:dyDescent="0.2">
      <c r="B6" s="168"/>
      <c r="C6" s="168"/>
      <c r="D6" s="168"/>
      <c r="E6" s="168"/>
      <c r="F6" s="168"/>
      <c r="G6" s="168"/>
      <c r="H6" s="168"/>
      <c r="I6" s="168"/>
      <c r="J6" s="168"/>
      <c r="K6" s="168"/>
      <c r="L6" s="168"/>
      <c r="M6" s="168"/>
      <c r="N6" s="168"/>
      <c r="O6" s="168"/>
      <c r="P6" s="168"/>
    </row>
    <row r="7" spans="2:253" ht="15.75" customHeight="1" x14ac:dyDescent="0.2">
      <c r="B7" s="182" t="str">
        <f>Parameters!B3</f>
        <v>Jan 27-28, 2016</v>
      </c>
      <c r="C7" s="182"/>
      <c r="D7" s="182"/>
      <c r="E7" s="182"/>
      <c r="F7" s="182"/>
      <c r="G7" s="182"/>
      <c r="H7" s="182"/>
      <c r="I7" s="182"/>
      <c r="J7" s="182"/>
      <c r="K7" s="182"/>
      <c r="L7" s="182"/>
      <c r="M7" s="182"/>
      <c r="N7" s="182"/>
      <c r="O7" s="182"/>
      <c r="P7" s="182"/>
    </row>
    <row r="8" spans="2:253" ht="15.75" customHeight="1" x14ac:dyDescent="0.2">
      <c r="B8" s="182"/>
      <c r="C8" s="182"/>
      <c r="D8" s="182"/>
      <c r="E8" s="182"/>
      <c r="F8" s="182"/>
      <c r="G8" s="182"/>
      <c r="H8" s="182"/>
      <c r="I8" s="182"/>
      <c r="J8" s="182"/>
      <c r="K8" s="182"/>
      <c r="L8" s="182"/>
      <c r="M8" s="182"/>
      <c r="N8" s="182"/>
      <c r="O8" s="182"/>
      <c r="P8" s="182"/>
    </row>
    <row r="9" spans="2:253" ht="15.75" customHeight="1" x14ac:dyDescent="0.2">
      <c r="D9" s="4"/>
      <c r="E9" s="4"/>
    </row>
    <row r="12" spans="2:253" ht="15.75" customHeight="1" x14ac:dyDescent="0.2">
      <c r="E12" s="5"/>
    </row>
    <row r="14" spans="2:253" ht="15.75" customHeight="1" x14ac:dyDescent="0.2">
      <c r="S14"/>
    </row>
    <row r="15" spans="2:253" ht="15.75" customHeight="1" x14ac:dyDescent="0.2">
      <c r="D15" s="2"/>
    </row>
    <row r="16" spans="2:253" ht="15.75" customHeight="1" x14ac:dyDescent="0.2">
      <c r="D16" s="3"/>
    </row>
    <row r="17" spans="2:21" ht="15.75" customHeight="1" x14ac:dyDescent="0.2">
      <c r="D17" s="3"/>
      <c r="U17"/>
    </row>
    <row r="18" spans="2:21" ht="15.75" customHeight="1" x14ac:dyDescent="0.2">
      <c r="D18" s="3"/>
    </row>
    <row r="23" spans="2:21" ht="15.75" customHeight="1" x14ac:dyDescent="0.2">
      <c r="D23" s="3"/>
      <c r="L23" s="2"/>
    </row>
    <row r="24" spans="2:21" ht="15.75" customHeight="1" x14ac:dyDescent="0.2">
      <c r="D24" s="3"/>
      <c r="L24" s="3"/>
    </row>
    <row r="25" spans="2:21" ht="15.75" customHeight="1" x14ac:dyDescent="0.2">
      <c r="B25" s="181" t="s">
        <v>3</v>
      </c>
      <c r="C25" s="181"/>
      <c r="D25" s="181"/>
      <c r="E25" s="181"/>
      <c r="F25" s="181"/>
      <c r="G25" s="181"/>
      <c r="H25" s="181"/>
      <c r="I25" s="181"/>
      <c r="J25" s="181"/>
      <c r="K25" s="181"/>
      <c r="L25" s="181"/>
      <c r="M25" s="181"/>
      <c r="N25" s="181"/>
      <c r="O25" s="181"/>
      <c r="P25" s="181"/>
    </row>
    <row r="26" spans="2:21" ht="15.75" customHeight="1" x14ac:dyDescent="0.2">
      <c r="B26" s="181"/>
      <c r="C26" s="181"/>
      <c r="D26" s="181"/>
      <c r="E26" s="181"/>
      <c r="F26" s="181"/>
      <c r="G26" s="181"/>
      <c r="H26" s="181"/>
      <c r="I26" s="181"/>
      <c r="J26" s="181"/>
      <c r="K26" s="181"/>
      <c r="L26" s="181"/>
      <c r="M26" s="181"/>
      <c r="N26" s="181"/>
      <c r="O26" s="181"/>
      <c r="P26" s="181"/>
    </row>
    <row r="27" spans="2:21" ht="15.75" customHeight="1" x14ac:dyDescent="0.2">
      <c r="B27" s="168" t="s">
        <v>85</v>
      </c>
      <c r="C27" s="168"/>
      <c r="D27" s="168"/>
      <c r="E27" s="168"/>
      <c r="F27" s="168"/>
      <c r="G27" s="168"/>
      <c r="H27" s="168"/>
      <c r="I27" s="168"/>
      <c r="J27" s="169"/>
      <c r="K27" s="169"/>
      <c r="L27" s="165" t="str">
        <f>Title!C14</f>
        <v>adrian.p.stephens@ieee.org</v>
      </c>
      <c r="M27" s="166"/>
      <c r="N27" s="166"/>
      <c r="O27" s="166"/>
      <c r="P27" s="166"/>
      <c r="Q27" s="166"/>
      <c r="R27" s="166"/>
    </row>
    <row r="28" spans="2:21" ht="15.75" customHeight="1" x14ac:dyDescent="0.2">
      <c r="B28" s="170"/>
      <c r="C28" s="170"/>
      <c r="D28" s="170"/>
      <c r="E28" s="170"/>
      <c r="F28" s="170"/>
      <c r="G28" s="170"/>
      <c r="H28" s="170"/>
      <c r="I28" s="170"/>
      <c r="J28" s="169"/>
      <c r="K28" s="169"/>
      <c r="L28" s="167"/>
      <c r="M28" s="167"/>
      <c r="N28" s="167"/>
      <c r="O28" s="167"/>
      <c r="P28" s="167"/>
      <c r="Q28" s="167"/>
      <c r="R28" s="167"/>
    </row>
    <row r="29" spans="2:21" ht="15.75" customHeight="1" x14ac:dyDescent="0.2">
      <c r="B29" s="168" t="s">
        <v>35</v>
      </c>
      <c r="C29" s="168"/>
      <c r="D29" s="168"/>
      <c r="E29" s="168"/>
      <c r="F29" s="168"/>
      <c r="G29" s="168"/>
      <c r="H29" s="168"/>
      <c r="I29" s="168"/>
      <c r="J29" s="169"/>
      <c r="K29" s="169"/>
      <c r="L29" s="165" t="str">
        <f>Title!I14</f>
        <v>jrosdahl@ieee.org</v>
      </c>
      <c r="M29" s="166"/>
      <c r="N29" s="166"/>
      <c r="O29" s="166"/>
      <c r="P29" s="166"/>
      <c r="Q29" s="166"/>
      <c r="R29" s="166"/>
    </row>
    <row r="30" spans="2:21" ht="15.75" customHeight="1" x14ac:dyDescent="0.2">
      <c r="B30" s="170"/>
      <c r="C30" s="170"/>
      <c r="D30" s="170"/>
      <c r="E30" s="170"/>
      <c r="F30" s="170"/>
      <c r="G30" s="170"/>
      <c r="H30" s="170"/>
      <c r="I30" s="170"/>
      <c r="J30" s="169"/>
      <c r="K30" s="169"/>
      <c r="L30" s="167"/>
      <c r="M30" s="167"/>
      <c r="N30" s="167"/>
      <c r="O30" s="167"/>
      <c r="P30" s="167"/>
      <c r="Q30" s="167"/>
      <c r="R30" s="167"/>
    </row>
    <row r="31" spans="2:21" ht="15.75" customHeight="1" x14ac:dyDescent="0.2">
      <c r="B31" s="168" t="s">
        <v>45</v>
      </c>
      <c r="C31" s="168"/>
      <c r="D31" s="168"/>
      <c r="E31" s="168"/>
      <c r="F31" s="168"/>
      <c r="G31" s="168"/>
      <c r="H31" s="168"/>
      <c r="I31" s="168"/>
      <c r="J31" s="169"/>
      <c r="K31" s="169"/>
      <c r="L31" s="204" t="str">
        <f>Title!I20</f>
        <v>dorothy.stanley@hpe.com</v>
      </c>
      <c r="M31" s="205"/>
      <c r="N31" s="205"/>
      <c r="O31" s="205"/>
      <c r="P31" s="205"/>
      <c r="Q31" s="205"/>
      <c r="R31" s="205"/>
    </row>
    <row r="32" spans="2:21" ht="15.75" customHeight="1" x14ac:dyDescent="0.2">
      <c r="B32" s="170"/>
      <c r="C32" s="170"/>
      <c r="D32" s="170"/>
      <c r="E32" s="170"/>
      <c r="F32" s="170"/>
      <c r="G32" s="170"/>
      <c r="H32" s="170"/>
      <c r="I32" s="170"/>
      <c r="J32" s="169"/>
      <c r="K32" s="169"/>
      <c r="L32" s="206"/>
      <c r="M32" s="206"/>
      <c r="N32" s="206"/>
      <c r="O32" s="206"/>
      <c r="P32" s="206"/>
      <c r="Q32" s="206"/>
      <c r="R32" s="206"/>
    </row>
    <row r="33" spans="10:18" ht="15.75" customHeight="1" x14ac:dyDescent="0.35">
      <c r="J33" s="10"/>
      <c r="K33" s="10"/>
      <c r="L33" s="67"/>
      <c r="M33" s="67"/>
      <c r="N33" s="67"/>
      <c r="O33" s="67"/>
      <c r="P33" s="68"/>
      <c r="Q33" s="68"/>
      <c r="R33" s="68"/>
    </row>
    <row r="34" spans="10:18" ht="15.75" customHeight="1" x14ac:dyDescent="0.2">
      <c r="L34" s="68"/>
      <c r="M34" s="68"/>
      <c r="N34" s="68"/>
      <c r="O34" s="68"/>
      <c r="P34" s="68"/>
      <c r="Q34" s="68"/>
      <c r="R34" s="68"/>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hyperlink ref="L29" r:id="rId10" display="jrosdahl@ieee.org"/>
    <hyperlink ref="L29:R30" r:id="rId11" display="jrosdahl@ieee.org"/>
    <hyperlink ref="L31:Q32" r:id="rId12" display="adrian.p.stephens@intel.com"/>
    <hyperlink ref="L31" r:id="rId13" display="DStanley@arubanetworks.com"/>
    <hyperlink ref="L31:R32" r:id="rId14" display="mailto:dorothy.stanley@hpe.com"/>
  </hyperlinks>
  <printOptions horizontalCentered="1" verticalCentered="1"/>
  <pageMargins left="0.25" right="0.25" top="0.5" bottom="0.75" header="0.5" footer="0.5"/>
  <pageSetup scale="70" orientation="landscape" r:id="rId15"/>
  <headerFooter alignWithMargins="0">
    <oddFooter>&amp;L
&amp;R&amp;D  &amp;T</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autoPageBreaks="0" fitToPage="1"/>
  </sheetPr>
  <dimension ref="B1:O40"/>
  <sheetViews>
    <sheetView showGridLines="0" zoomScale="80" zoomScaleNormal="80" workbookViewId="0"/>
  </sheetViews>
  <sheetFormatPr defaultRowHeight="12.75" x14ac:dyDescent="0.2"/>
  <cols>
    <col min="1" max="16384" width="9.140625" style="12"/>
  </cols>
  <sheetData>
    <row r="1" spans="2:15" s="1" customFormat="1" x14ac:dyDescent="0.2">
      <c r="B1" s="12"/>
      <c r="C1" s="12"/>
      <c r="D1" s="12"/>
      <c r="E1" s="12"/>
      <c r="F1" s="12"/>
      <c r="G1" s="12"/>
      <c r="H1" s="12"/>
      <c r="I1" s="12"/>
      <c r="J1" s="12"/>
      <c r="K1" s="12"/>
      <c r="L1" s="12"/>
      <c r="M1" s="12"/>
      <c r="N1" s="12"/>
      <c r="O1" s="12"/>
    </row>
    <row r="4" spans="2:15" ht="13.15" customHeight="1" x14ac:dyDescent="0.2"/>
    <row r="6" spans="2:15" x14ac:dyDescent="0.2">
      <c r="M6" s="183"/>
    </row>
    <row r="7" spans="2:15" x14ac:dyDescent="0.2">
      <c r="M7" s="183"/>
    </row>
    <row r="8" spans="2:15" x14ac:dyDescent="0.2">
      <c r="M8" s="183"/>
    </row>
    <row r="9" spans="2:15" x14ac:dyDescent="0.2">
      <c r="M9" s="183"/>
    </row>
    <row r="36" ht="15.6" customHeight="1" x14ac:dyDescent="0.2"/>
    <row r="37" ht="13.15" customHeight="1" x14ac:dyDescent="0.2"/>
    <row r="38" ht="15.75" customHeight="1" x14ac:dyDescent="0.2"/>
    <row r="39" ht="15.75" customHeight="1" x14ac:dyDescent="0.2"/>
    <row r="40" ht="12.75" customHeight="1" x14ac:dyDescent="0.2"/>
  </sheetData>
  <mergeCells count="1">
    <mergeCell ref="M6:M9"/>
  </mergeCells>
  <pageMargins left="0.75" right="0.75" top="1" bottom="1" header="0.5" footer="0.5"/>
  <pageSetup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2" workbookViewId="0">
      <selection activeCell="B19" sqref="B19"/>
    </sheetView>
  </sheetViews>
  <sheetFormatPr defaultRowHeight="12.75" x14ac:dyDescent="0.2"/>
  <cols>
    <col min="1" max="1" width="33.140625" customWidth="1"/>
    <col min="2" max="2" width="57.42578125" customWidth="1"/>
    <col min="3" max="3" width="26.85546875" customWidth="1"/>
    <col min="4" max="4" width="82.7109375" customWidth="1"/>
    <col min="5" max="16384" width="9.140625" style="6"/>
  </cols>
  <sheetData>
    <row r="1" spans="1:4" s="72" customFormat="1" ht="35.25" x14ac:dyDescent="0.5">
      <c r="A1" s="61" t="s">
        <v>61</v>
      </c>
      <c r="B1" s="61"/>
      <c r="C1" s="61"/>
      <c r="D1" s="61"/>
    </row>
    <row r="2" spans="1:4" s="8" customFormat="1" x14ac:dyDescent="0.2">
      <c r="A2" s="7"/>
      <c r="B2" s="7"/>
      <c r="C2" s="7"/>
      <c r="D2" s="7"/>
    </row>
    <row r="4" spans="1:4" s="8" customFormat="1" x14ac:dyDescent="0.2">
      <c r="A4" s="55" t="s">
        <v>62</v>
      </c>
      <c r="B4" s="55"/>
      <c r="C4" s="55"/>
      <c r="D4" s="55"/>
    </row>
    <row r="5" spans="1:4" ht="15" x14ac:dyDescent="0.2">
      <c r="A5" s="64" t="s">
        <v>78</v>
      </c>
      <c r="B5" s="51"/>
      <c r="C5" s="50"/>
      <c r="D5" s="50"/>
    </row>
    <row r="6" spans="1:4" ht="15" x14ac:dyDescent="0.2">
      <c r="B6" s="9"/>
    </row>
    <row r="7" spans="1:4" s="8" customFormat="1" ht="15.75" x14ac:dyDescent="0.2">
      <c r="A7" s="56" t="s">
        <v>67</v>
      </c>
      <c r="B7" s="57"/>
      <c r="C7" s="56"/>
      <c r="D7" s="56"/>
    </row>
    <row r="8" spans="1:4" x14ac:dyDescent="0.2">
      <c r="A8" s="52" t="s">
        <v>63</v>
      </c>
      <c r="B8" s="54" t="s">
        <v>64</v>
      </c>
      <c r="C8" s="53"/>
      <c r="D8" s="53"/>
    </row>
    <row r="9" spans="1:4" x14ac:dyDescent="0.2">
      <c r="A9" s="52" t="s">
        <v>65</v>
      </c>
      <c r="B9" s="54" t="s">
        <v>66</v>
      </c>
      <c r="C9" s="53"/>
      <c r="D9" s="53"/>
    </row>
    <row r="10" spans="1:4" x14ac:dyDescent="0.2">
      <c r="A10" s="52" t="s">
        <v>68</v>
      </c>
      <c r="B10" s="54" t="s">
        <v>69</v>
      </c>
      <c r="C10" s="53"/>
      <c r="D10" s="53"/>
    </row>
    <row r="11" spans="1:4" x14ac:dyDescent="0.2">
      <c r="A11" s="52" t="s">
        <v>70</v>
      </c>
      <c r="B11" s="54" t="s">
        <v>71</v>
      </c>
      <c r="C11" s="53"/>
      <c r="D11" s="53"/>
    </row>
    <row r="12" spans="1:4" x14ac:dyDescent="0.2">
      <c r="A12" s="52" t="s">
        <v>72</v>
      </c>
      <c r="B12" s="54" t="s">
        <v>73</v>
      </c>
      <c r="C12" s="53"/>
      <c r="D12" s="53"/>
    </row>
    <row r="13" spans="1:4" x14ac:dyDescent="0.2">
      <c r="A13" s="52" t="s">
        <v>74</v>
      </c>
      <c r="B13" s="54" t="s">
        <v>75</v>
      </c>
      <c r="C13" s="53"/>
      <c r="D13" s="53"/>
    </row>
    <row r="14" spans="1:4" x14ac:dyDescent="0.2">
      <c r="B14" s="12"/>
    </row>
    <row r="15" spans="1:4" s="8" customFormat="1" x14ac:dyDescent="0.2">
      <c r="A15" s="60" t="s">
        <v>76</v>
      </c>
      <c r="B15" s="59"/>
      <c r="C15" s="60"/>
      <c r="D15" s="60"/>
    </row>
    <row r="16" spans="1:4" x14ac:dyDescent="0.2">
      <c r="A16" s="59" t="s">
        <v>229</v>
      </c>
      <c r="B16" s="123" t="s">
        <v>243</v>
      </c>
      <c r="C16" s="58"/>
      <c r="D16" s="58"/>
    </row>
    <row r="17" spans="1:4" x14ac:dyDescent="0.2">
      <c r="A17" s="59" t="s">
        <v>80</v>
      </c>
      <c r="B17" s="123" t="s">
        <v>263</v>
      </c>
      <c r="C17" s="58"/>
      <c r="D17" s="58"/>
    </row>
    <row r="18" spans="1:4" x14ac:dyDescent="0.2">
      <c r="A18" s="59" t="s">
        <v>81</v>
      </c>
      <c r="B18" s="123" t="s">
        <v>263</v>
      </c>
      <c r="C18" s="58"/>
      <c r="D18" s="58"/>
    </row>
    <row r="19" spans="1:4" x14ac:dyDescent="0.2">
      <c r="A19" s="59" t="s">
        <v>82</v>
      </c>
      <c r="B19" s="123" t="s">
        <v>247</v>
      </c>
      <c r="C19" s="58"/>
      <c r="D19" s="58"/>
    </row>
    <row r="20" spans="1:4" ht="14.25" x14ac:dyDescent="0.2">
      <c r="A20" s="59" t="s">
        <v>236</v>
      </c>
      <c r="B20" s="123" t="s">
        <v>244</v>
      </c>
      <c r="C20" s="58"/>
      <c r="D20" s="58"/>
    </row>
    <row r="21" spans="1:4" x14ac:dyDescent="0.2">
      <c r="A21" s="59" t="s">
        <v>83</v>
      </c>
      <c r="B21" s="123" t="s">
        <v>245</v>
      </c>
      <c r="C21" s="58"/>
      <c r="D21" s="58"/>
    </row>
    <row r="22" spans="1:4" ht="14.25" x14ac:dyDescent="0.2">
      <c r="A22" s="59" t="s">
        <v>237</v>
      </c>
      <c r="B22" s="123" t="s">
        <v>246</v>
      </c>
      <c r="C22" s="58"/>
      <c r="D22" s="58"/>
    </row>
    <row r="23" spans="1:4" x14ac:dyDescent="0.2">
      <c r="B23" s="75"/>
    </row>
    <row r="24" spans="1:4" s="79" customFormat="1" x14ac:dyDescent="0.2">
      <c r="A24" s="80" t="s">
        <v>84</v>
      </c>
      <c r="B24" s="78"/>
    </row>
    <row r="26" spans="1:4" s="121" customFormat="1" x14ac:dyDescent="0.2">
      <c r="A26" s="121" t="s">
        <v>238</v>
      </c>
    </row>
    <row r="27" spans="1:4" s="120" customFormat="1" x14ac:dyDescent="0.2">
      <c r="A27" s="120" t="s">
        <v>222</v>
      </c>
      <c r="B27" s="122" t="s">
        <v>223</v>
      </c>
    </row>
    <row r="28" spans="1:4" s="120" customFormat="1" x14ac:dyDescent="0.2">
      <c r="B28" s="122"/>
    </row>
    <row r="29" spans="1:4" x14ac:dyDescent="0.2">
      <c r="A29" s="120" t="s">
        <v>224</v>
      </c>
      <c r="B29" s="124" t="s">
        <v>248</v>
      </c>
    </row>
  </sheetData>
  <sortState ref="A26:D33">
    <sortCondition ref="B26:B33"/>
  </sortState>
  <hyperlinks>
    <hyperlink ref="B8" r:id="rId1"/>
    <hyperlink ref="B9" r:id="rId2"/>
    <hyperlink ref="B10" r:id="rId3"/>
    <hyperlink ref="B11" r:id="rId4"/>
    <hyperlink ref="B12" r:id="rId5"/>
    <hyperlink ref="B13" r:id="rId6"/>
    <hyperlink ref="A5" location="'802.11 WG Agenda'!A1" display="Refer to the 802.11 WG Agenda for links to policy documents under which the session operates."/>
    <hyperlink ref="B27" location="'WG11'!A1" display="IEEE 802.11 Working Group"/>
    <hyperlink ref="B16" r:id="rId7"/>
    <hyperlink ref="B17" r:id="rId8"/>
    <hyperlink ref="B18" r:id="rId9"/>
    <hyperlink ref="B20" r:id="rId10"/>
    <hyperlink ref="B21" r:id="rId11"/>
    <hyperlink ref="B22" r:id="rId12"/>
    <hyperlink ref="B29" r:id="rId13"/>
    <hyperlink ref="B19" r:id="rId14"/>
  </hyperlinks>
  <pageMargins left="0.7" right="0.7" top="0.75" bottom="0.75" header="0.3" footer="0.3"/>
  <pageSetup paperSize="9" orientation="portrait" horizontalDpi="1200" verticalDpi="1200"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C25"/>
  <sheetViews>
    <sheetView zoomScale="70" zoomScaleNormal="70" workbookViewId="0">
      <selection activeCell="B1" sqref="B1:C1"/>
    </sheetView>
  </sheetViews>
  <sheetFormatPr defaultRowHeight="12.75" x14ac:dyDescent="0.2"/>
  <cols>
    <col min="1" max="1" width="18.140625" style="11" customWidth="1"/>
    <col min="2" max="2" width="67.140625" style="62" customWidth="1"/>
    <col min="3" max="3" width="72.42578125" customWidth="1"/>
    <col min="4" max="16384" width="9.140625" style="6"/>
  </cols>
  <sheetData>
    <row r="1" spans="1:3" ht="27.75" customHeight="1" x14ac:dyDescent="0.2">
      <c r="A1" s="187" t="str">
        <f>"Agenda R" &amp;Parameters!B8</f>
        <v>Agenda R0</v>
      </c>
      <c r="B1" s="184" t="str">
        <f>Parameters!B2</f>
        <v>Heilongjiang Trade Union Business Hotel</v>
      </c>
      <c r="C1" s="184"/>
    </row>
    <row r="2" spans="1:3" ht="20.25" customHeight="1" x14ac:dyDescent="0.2">
      <c r="A2" s="188"/>
      <c r="B2" s="127"/>
      <c r="C2" s="128"/>
    </row>
    <row r="3" spans="1:3" ht="30" x14ac:dyDescent="0.2">
      <c r="A3" s="188"/>
      <c r="B3" s="185" t="str">
        <f>Parameters!B3</f>
        <v>Jan 27-28, 2016</v>
      </c>
      <c r="C3" s="185"/>
    </row>
    <row r="4" spans="1:3" ht="21" thickBot="1" x14ac:dyDescent="0.35">
      <c r="A4" s="13"/>
      <c r="B4" s="76"/>
      <c r="C4" s="76"/>
    </row>
    <row r="5" spans="1:3" ht="20.25" x14ac:dyDescent="0.2">
      <c r="A5" s="73" t="s">
        <v>33</v>
      </c>
      <c r="B5" s="74">
        <f>Parameters!B4</f>
        <v>42396</v>
      </c>
      <c r="C5" s="126">
        <f>B5+1</f>
        <v>42397</v>
      </c>
    </row>
    <row r="6" spans="1:3" ht="15.75" customHeight="1" x14ac:dyDescent="0.2">
      <c r="A6" s="14" t="s">
        <v>27</v>
      </c>
      <c r="B6" s="193" t="s">
        <v>77</v>
      </c>
      <c r="C6" s="189" t="s">
        <v>88</v>
      </c>
    </row>
    <row r="7" spans="1:3" ht="15.75" customHeight="1" x14ac:dyDescent="0.2">
      <c r="A7" s="14" t="s">
        <v>28</v>
      </c>
      <c r="B7" s="194"/>
      <c r="C7" s="191"/>
    </row>
    <row r="8" spans="1:3" ht="27" customHeight="1" x14ac:dyDescent="0.2">
      <c r="A8" s="69" t="s">
        <v>21</v>
      </c>
      <c r="B8" s="125" t="s">
        <v>5</v>
      </c>
      <c r="C8" s="137" t="s">
        <v>5</v>
      </c>
    </row>
    <row r="9" spans="1:3" ht="15.75" customHeight="1" x14ac:dyDescent="0.2">
      <c r="A9" s="15" t="s">
        <v>20</v>
      </c>
      <c r="B9" s="189" t="s">
        <v>88</v>
      </c>
      <c r="C9" s="189" t="s">
        <v>88</v>
      </c>
    </row>
    <row r="10" spans="1:3" ht="15.75" customHeight="1" x14ac:dyDescent="0.2">
      <c r="A10" s="15" t="s">
        <v>22</v>
      </c>
      <c r="B10" s="190"/>
      <c r="C10" s="190"/>
    </row>
    <row r="11" spans="1:3" ht="15.75" customHeight="1" x14ac:dyDescent="0.2">
      <c r="A11" s="15" t="s">
        <v>23</v>
      </c>
      <c r="B11" s="190"/>
      <c r="C11" s="190"/>
    </row>
    <row r="12" spans="1:3" ht="15.75" customHeight="1" x14ac:dyDescent="0.2">
      <c r="A12" s="15" t="s">
        <v>24</v>
      </c>
      <c r="B12" s="191"/>
      <c r="C12" s="191"/>
    </row>
    <row r="13" spans="1:3" ht="15.75" customHeight="1" x14ac:dyDescent="0.2">
      <c r="A13" s="16" t="s">
        <v>31</v>
      </c>
      <c r="B13" s="192" t="s">
        <v>26</v>
      </c>
      <c r="C13" s="192" t="s">
        <v>26</v>
      </c>
    </row>
    <row r="14" spans="1:3" ht="15.75" customHeight="1" x14ac:dyDescent="0.2">
      <c r="A14" s="16" t="s">
        <v>32</v>
      </c>
      <c r="B14" s="192"/>
      <c r="C14" s="192"/>
    </row>
    <row r="15" spans="1:3" ht="15.75" customHeight="1" x14ac:dyDescent="0.2">
      <c r="A15" s="15" t="s">
        <v>37</v>
      </c>
      <c r="B15" s="189" t="s">
        <v>88</v>
      </c>
      <c r="C15" s="195" t="s">
        <v>232</v>
      </c>
    </row>
    <row r="16" spans="1:3" ht="15.75" customHeight="1" x14ac:dyDescent="0.2">
      <c r="A16" s="15" t="s">
        <v>38</v>
      </c>
      <c r="B16" s="190"/>
      <c r="C16" s="193"/>
    </row>
    <row r="17" spans="1:3" ht="15.75" customHeight="1" x14ac:dyDescent="0.2">
      <c r="A17" s="15" t="s">
        <v>39</v>
      </c>
      <c r="B17" s="190"/>
      <c r="C17" s="193"/>
    </row>
    <row r="18" spans="1:3" ht="16.5" customHeight="1" x14ac:dyDescent="0.2">
      <c r="A18" s="15" t="s">
        <v>40</v>
      </c>
      <c r="B18" s="191"/>
      <c r="C18" s="138"/>
    </row>
    <row r="19" spans="1:3" ht="25.5" customHeight="1" x14ac:dyDescent="0.2">
      <c r="A19" s="70" t="s">
        <v>25</v>
      </c>
      <c r="B19" s="125" t="s">
        <v>5</v>
      </c>
      <c r="C19" s="138"/>
    </row>
    <row r="20" spans="1:3" ht="15.75" customHeight="1" x14ac:dyDescent="0.2">
      <c r="A20" s="15" t="s">
        <v>16</v>
      </c>
      <c r="B20" s="189" t="s">
        <v>88</v>
      </c>
      <c r="C20" s="138"/>
    </row>
    <row r="21" spans="1:3" ht="15.75" customHeight="1" x14ac:dyDescent="0.2">
      <c r="A21" s="15" t="s">
        <v>17</v>
      </c>
      <c r="B21" s="190"/>
      <c r="C21" s="138"/>
    </row>
    <row r="22" spans="1:3" ht="15.75" customHeight="1" x14ac:dyDescent="0.2">
      <c r="A22" s="15" t="s">
        <v>29</v>
      </c>
      <c r="B22" s="190"/>
      <c r="C22" s="138"/>
    </row>
    <row r="23" spans="1:3" ht="16.5" customHeight="1" x14ac:dyDescent="0.2">
      <c r="A23" s="15" t="s">
        <v>30</v>
      </c>
      <c r="B23" s="191"/>
      <c r="C23" s="139"/>
    </row>
    <row r="24" spans="1:3" x14ac:dyDescent="0.2">
      <c r="A24" s="77"/>
      <c r="B24" s="63"/>
      <c r="C24" s="63"/>
    </row>
    <row r="25" spans="1:3" s="71" customFormat="1" ht="27" customHeight="1" x14ac:dyDescent="0.35">
      <c r="A25" s="186" t="s">
        <v>79</v>
      </c>
      <c r="B25" s="186"/>
      <c r="C25" s="186"/>
    </row>
  </sheetData>
  <mergeCells count="13">
    <mergeCell ref="B1:C1"/>
    <mergeCell ref="B3:C3"/>
    <mergeCell ref="A25:C25"/>
    <mergeCell ref="A1:A3"/>
    <mergeCell ref="B15:B18"/>
    <mergeCell ref="B20:B23"/>
    <mergeCell ref="B13:B14"/>
    <mergeCell ref="B6:B7"/>
    <mergeCell ref="B9:B12"/>
    <mergeCell ref="C6:C7"/>
    <mergeCell ref="C15:C17"/>
    <mergeCell ref="C13:C14"/>
    <mergeCell ref="C9:C12"/>
  </mergeCells>
  <pageMargins left="0.25" right="0.25" top="0.75" bottom="0.75" header="0.3" footer="0.3"/>
  <pageSetup paperSize="9" scale="58"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4"/>
  <sheetViews>
    <sheetView tabSelected="1" zoomScaleNormal="100" workbookViewId="0">
      <selection activeCell="K96" sqref="K96"/>
    </sheetView>
  </sheetViews>
  <sheetFormatPr defaultRowHeight="12.75" x14ac:dyDescent="0.2"/>
  <cols>
    <col min="1" max="1" width="12.7109375" style="93" customWidth="1"/>
    <col min="2" max="2" width="6.7109375" style="93" customWidth="1"/>
    <col min="3" max="3" width="50.7109375" style="93" customWidth="1"/>
    <col min="4" max="4" width="12.7109375" style="93" customWidth="1"/>
    <col min="5" max="5" width="13.7109375" style="93" customWidth="1"/>
    <col min="6" max="6" width="8.7109375" style="152" customWidth="1"/>
    <col min="7" max="7" width="10.7109375" style="119" customWidth="1"/>
    <col min="8" max="8" width="8.7109375" style="152" customWidth="1"/>
    <col min="9" max="9" width="12.7109375" style="93" customWidth="1"/>
  </cols>
  <sheetData>
    <row r="1" spans="1:9" ht="24.95" customHeight="1" x14ac:dyDescent="0.4">
      <c r="A1" s="202" t="str">
        <f>Parameters!B1</f>
        <v>155.5th IEEE 802.11 WIRELESS LOCAL AREA NETWORKS SESSION</v>
      </c>
      <c r="B1" s="197"/>
      <c r="C1" s="197"/>
      <c r="D1" s="197"/>
      <c r="E1" s="197"/>
      <c r="F1" s="197"/>
      <c r="G1" s="197"/>
      <c r="H1" s="197"/>
      <c r="I1" s="197"/>
    </row>
    <row r="2" spans="1:9" ht="24.95" customHeight="1" x14ac:dyDescent="0.4">
      <c r="A2" s="202" t="str">
        <f>Parameters!B2</f>
        <v>Heilongjiang Trade Union Business Hotel</v>
      </c>
      <c r="B2" s="197"/>
      <c r="C2" s="197"/>
      <c r="D2" s="197"/>
      <c r="E2" s="197"/>
      <c r="F2" s="197"/>
      <c r="G2" s="197"/>
      <c r="H2" s="197"/>
      <c r="I2" s="197"/>
    </row>
    <row r="3" spans="1:9" ht="24.95" customHeight="1" x14ac:dyDescent="0.4">
      <c r="A3" s="202" t="str">
        <f>Parameters!B3</f>
        <v>Jan 27-28, 2016</v>
      </c>
      <c r="B3" s="197"/>
      <c r="C3" s="197"/>
      <c r="D3" s="197"/>
      <c r="E3" s="197"/>
      <c r="F3" s="197"/>
      <c r="G3" s="197"/>
      <c r="H3" s="197"/>
      <c r="I3" s="197"/>
    </row>
    <row r="4" spans="1:9" ht="18" customHeight="1" x14ac:dyDescent="0.25">
      <c r="A4" s="196" t="s">
        <v>89</v>
      </c>
      <c r="B4" s="197"/>
      <c r="C4" s="197"/>
      <c r="D4" s="197"/>
      <c r="E4" s="197"/>
      <c r="F4" s="197"/>
      <c r="G4" s="197"/>
      <c r="H4" s="197"/>
      <c r="I4" s="197"/>
    </row>
    <row r="5" spans="1:9" ht="18" customHeight="1" x14ac:dyDescent="0.25">
      <c r="A5" s="196" t="s">
        <v>254</v>
      </c>
      <c r="B5" s="197"/>
      <c r="C5" s="197"/>
      <c r="D5" s="197"/>
      <c r="E5" s="197"/>
      <c r="F5" s="197"/>
      <c r="G5" s="197"/>
      <c r="H5" s="197"/>
      <c r="I5" s="197"/>
    </row>
    <row r="6" spans="1:9" ht="18" customHeight="1" x14ac:dyDescent="0.25">
      <c r="A6" s="196" t="s">
        <v>252</v>
      </c>
      <c r="B6" s="197"/>
      <c r="C6" s="197"/>
      <c r="D6" s="197"/>
      <c r="E6" s="197"/>
      <c r="F6" s="197"/>
      <c r="G6" s="197"/>
      <c r="H6" s="197"/>
      <c r="I6" s="197"/>
    </row>
    <row r="7" spans="1:9" ht="18" customHeight="1" x14ac:dyDescent="0.25">
      <c r="A7" s="196" t="s">
        <v>90</v>
      </c>
      <c r="B7" s="197"/>
      <c r="C7" s="197"/>
      <c r="D7" s="197"/>
      <c r="E7" s="197"/>
      <c r="F7" s="197"/>
      <c r="G7" s="197"/>
      <c r="H7" s="197"/>
      <c r="I7" s="197"/>
    </row>
    <row r="8" spans="1:9" ht="30" customHeight="1" x14ac:dyDescent="0.4">
      <c r="A8" s="198" t="str">
        <f>"Agenda R" &amp; Parameters!$B$8</f>
        <v>Agenda R0</v>
      </c>
      <c r="B8" s="199"/>
      <c r="C8" s="199"/>
      <c r="D8" s="199"/>
      <c r="E8" s="199"/>
      <c r="F8" s="199"/>
      <c r="G8" s="199"/>
      <c r="H8" s="199"/>
      <c r="I8" s="199"/>
    </row>
    <row r="12" spans="1:9" ht="15.75" x14ac:dyDescent="0.25">
      <c r="A12" s="200" t="s">
        <v>253</v>
      </c>
      <c r="B12" s="201"/>
      <c r="C12" s="201"/>
      <c r="D12" s="201"/>
      <c r="E12" s="201"/>
      <c r="F12" s="201"/>
      <c r="G12" s="201"/>
      <c r="H12" s="201"/>
      <c r="I12" s="201"/>
    </row>
    <row r="13" spans="1:9" s="7" customFormat="1" ht="31.5" x14ac:dyDescent="0.25">
      <c r="A13" s="81" t="s">
        <v>91</v>
      </c>
      <c r="B13" s="81" t="s">
        <v>92</v>
      </c>
      <c r="C13" s="81" t="s">
        <v>46</v>
      </c>
      <c r="D13" s="81" t="s">
        <v>93</v>
      </c>
      <c r="E13" s="81" t="s">
        <v>94</v>
      </c>
      <c r="F13" s="140" t="s">
        <v>95</v>
      </c>
      <c r="G13" s="107" t="s">
        <v>96</v>
      </c>
      <c r="H13" s="140" t="s">
        <v>97</v>
      </c>
      <c r="I13" s="81" t="s">
        <v>230</v>
      </c>
    </row>
    <row r="14" spans="1:9" ht="15.75" x14ac:dyDescent="0.25">
      <c r="A14" s="82" t="s">
        <v>98</v>
      </c>
      <c r="B14" s="94"/>
      <c r="C14" s="94" t="s">
        <v>99</v>
      </c>
      <c r="D14" s="94"/>
      <c r="E14" s="94"/>
      <c r="F14" s="141"/>
      <c r="G14" s="108"/>
      <c r="H14" s="141"/>
      <c r="I14" s="129"/>
    </row>
    <row r="15" spans="1:9" ht="15" x14ac:dyDescent="0.2">
      <c r="A15" s="83" t="s">
        <v>100</v>
      </c>
      <c r="B15" s="95" t="s">
        <v>101</v>
      </c>
      <c r="C15" s="95" t="s">
        <v>256</v>
      </c>
      <c r="D15" s="95"/>
      <c r="E15" s="95" t="s">
        <v>234</v>
      </c>
      <c r="F15" s="142">
        <v>0.375</v>
      </c>
      <c r="G15" s="109">
        <v>1</v>
      </c>
      <c r="H15" s="142">
        <f>F15+TIME(0,G15,0)</f>
        <v>0.37569444444444444</v>
      </c>
      <c r="I15" s="130"/>
    </row>
    <row r="16" spans="1:9" ht="15" x14ac:dyDescent="0.2">
      <c r="A16" s="83" t="s">
        <v>103</v>
      </c>
      <c r="B16" s="95" t="s">
        <v>101</v>
      </c>
      <c r="C16" s="95" t="s">
        <v>231</v>
      </c>
      <c r="D16" s="95"/>
      <c r="E16" s="95" t="s">
        <v>0</v>
      </c>
      <c r="F16" s="142">
        <f>H15</f>
        <v>0.37569444444444444</v>
      </c>
      <c r="G16" s="109">
        <v>1</v>
      </c>
      <c r="H16" s="142">
        <f>F16+TIME(0,G16,0)</f>
        <v>0.37638888888888888</v>
      </c>
      <c r="I16" s="130"/>
    </row>
    <row r="17" spans="1:9" ht="30" x14ac:dyDescent="0.2">
      <c r="A17" s="83" t="s">
        <v>104</v>
      </c>
      <c r="B17" s="95" t="s">
        <v>101</v>
      </c>
      <c r="C17" s="95" t="s">
        <v>257</v>
      </c>
      <c r="D17" s="104" t="s">
        <v>105</v>
      </c>
      <c r="E17" s="95" t="s">
        <v>234</v>
      </c>
      <c r="F17" s="142">
        <f>H16</f>
        <v>0.37638888888888888</v>
      </c>
      <c r="G17" s="109">
        <v>1</v>
      </c>
      <c r="H17" s="142">
        <f>F17+TIME(0,G17,0)</f>
        <v>0.37708333333333333</v>
      </c>
      <c r="I17" s="130"/>
    </row>
    <row r="18" spans="1:9" ht="15" x14ac:dyDescent="0.2">
      <c r="A18" s="83" t="s">
        <v>106</v>
      </c>
      <c r="B18" s="95" t="s">
        <v>1</v>
      </c>
      <c r="C18" s="95" t="s">
        <v>107</v>
      </c>
      <c r="D18" s="95"/>
      <c r="E18" s="95" t="s">
        <v>234</v>
      </c>
      <c r="F18" s="142">
        <f>H17</f>
        <v>0.37708333333333333</v>
      </c>
      <c r="G18" s="109">
        <v>1</v>
      </c>
      <c r="H18" s="142">
        <f>F18+TIME(0,G18,0)</f>
        <v>0.37777777777777777</v>
      </c>
      <c r="I18" s="130"/>
    </row>
    <row r="19" spans="1:9" ht="15" x14ac:dyDescent="0.2">
      <c r="A19" s="84" t="s">
        <v>108</v>
      </c>
      <c r="B19" s="96" t="s">
        <v>101</v>
      </c>
      <c r="C19" s="96" t="s">
        <v>109</v>
      </c>
      <c r="D19" s="96"/>
      <c r="E19" s="95" t="s">
        <v>234</v>
      </c>
      <c r="F19" s="143">
        <f>H18</f>
        <v>0.37777777777777777</v>
      </c>
      <c r="G19" s="110">
        <v>0</v>
      </c>
      <c r="H19" s="143">
        <f>F19+TIME(0,G19,0)</f>
        <v>0.37777777777777777</v>
      </c>
      <c r="I19" s="131"/>
    </row>
    <row r="21" spans="1:9" ht="15.75" x14ac:dyDescent="0.25">
      <c r="A21" s="82" t="s">
        <v>110</v>
      </c>
      <c r="B21" s="94"/>
      <c r="C21" s="94" t="s">
        <v>111</v>
      </c>
      <c r="D21" s="94"/>
      <c r="E21" s="94"/>
      <c r="F21" s="141"/>
      <c r="G21" s="108"/>
      <c r="H21" s="141"/>
      <c r="I21" s="129"/>
    </row>
    <row r="22" spans="1:9" ht="15.75" x14ac:dyDescent="0.25">
      <c r="A22" s="85" t="s">
        <v>112</v>
      </c>
      <c r="B22" s="97" t="s">
        <v>101</v>
      </c>
      <c r="C22" s="97" t="s">
        <v>113</v>
      </c>
      <c r="D22" s="97"/>
      <c r="E22" s="97"/>
      <c r="F22" s="144"/>
      <c r="G22" s="111"/>
      <c r="H22" s="144"/>
      <c r="I22" s="132"/>
    </row>
    <row r="23" spans="1:9" ht="28.5" x14ac:dyDescent="0.2">
      <c r="A23" s="86" t="s">
        <v>114</v>
      </c>
      <c r="B23" s="98" t="s">
        <v>101</v>
      </c>
      <c r="C23" s="98" t="s">
        <v>115</v>
      </c>
      <c r="D23" s="105" t="s">
        <v>116</v>
      </c>
      <c r="E23" s="95" t="s">
        <v>234</v>
      </c>
      <c r="F23" s="145">
        <f>H19</f>
        <v>0.37777777777777777</v>
      </c>
      <c r="G23" s="112">
        <v>6</v>
      </c>
      <c r="H23" s="145">
        <f>F23+TIME(0,G23,0)</f>
        <v>0.38194444444444442</v>
      </c>
      <c r="I23" s="133"/>
    </row>
    <row r="24" spans="1:9" ht="15" x14ac:dyDescent="0.25">
      <c r="A24" s="87" t="s">
        <v>117</v>
      </c>
      <c r="B24" s="99" t="s">
        <v>101</v>
      </c>
      <c r="C24" s="99" t="s">
        <v>118</v>
      </c>
      <c r="D24" s="99"/>
      <c r="E24" s="99"/>
      <c r="F24" s="146"/>
      <c r="G24" s="113"/>
      <c r="H24" s="146"/>
      <c r="I24" s="134"/>
    </row>
    <row r="25" spans="1:9" ht="25.5" x14ac:dyDescent="0.2">
      <c r="A25" s="88" t="s">
        <v>119</v>
      </c>
      <c r="B25" s="100" t="s">
        <v>101</v>
      </c>
      <c r="C25" s="100" t="s">
        <v>120</v>
      </c>
      <c r="D25" s="106" t="s">
        <v>121</v>
      </c>
      <c r="E25" s="95" t="s">
        <v>234</v>
      </c>
      <c r="F25" s="147">
        <f>H23</f>
        <v>0.38194444444444442</v>
      </c>
      <c r="G25" s="114">
        <v>1</v>
      </c>
      <c r="H25" s="147">
        <f t="shared" ref="H25:H36" si="0">F25+TIME(0,G25,0)</f>
        <v>0.38263888888888886</v>
      </c>
      <c r="I25" s="135"/>
    </row>
    <row r="26" spans="1:9" ht="25.5" x14ac:dyDescent="0.2">
      <c r="A26" s="88" t="s">
        <v>122</v>
      </c>
      <c r="B26" s="100" t="s">
        <v>101</v>
      </c>
      <c r="C26" s="100" t="s">
        <v>123</v>
      </c>
      <c r="D26" s="106" t="s">
        <v>124</v>
      </c>
      <c r="E26" s="95" t="s">
        <v>234</v>
      </c>
      <c r="F26" s="147">
        <f t="shared" ref="F26:F34" si="1">H25</f>
        <v>0.38263888888888886</v>
      </c>
      <c r="G26" s="114">
        <v>0</v>
      </c>
      <c r="H26" s="147">
        <f t="shared" si="0"/>
        <v>0.38263888888888886</v>
      </c>
      <c r="I26" s="135"/>
    </row>
    <row r="27" spans="1:9" ht="15" x14ac:dyDescent="0.2">
      <c r="A27" s="88" t="s">
        <v>125</v>
      </c>
      <c r="B27" s="100" t="s">
        <v>101</v>
      </c>
      <c r="C27" s="100" t="s">
        <v>126</v>
      </c>
      <c r="D27" s="100"/>
      <c r="E27" s="95" t="s">
        <v>234</v>
      </c>
      <c r="F27" s="147">
        <f t="shared" si="1"/>
        <v>0.38263888888888886</v>
      </c>
      <c r="G27" s="114">
        <v>0</v>
      </c>
      <c r="H27" s="147">
        <f t="shared" si="0"/>
        <v>0.38263888888888886</v>
      </c>
      <c r="I27" s="135"/>
    </row>
    <row r="28" spans="1:9" ht="15" x14ac:dyDescent="0.2">
      <c r="A28" s="88" t="s">
        <v>127</v>
      </c>
      <c r="B28" s="100" t="s">
        <v>101</v>
      </c>
      <c r="C28" s="100" t="s">
        <v>128</v>
      </c>
      <c r="D28" s="106" t="s">
        <v>129</v>
      </c>
      <c r="E28" s="95" t="s">
        <v>234</v>
      </c>
      <c r="F28" s="147">
        <f t="shared" si="1"/>
        <v>0.38263888888888886</v>
      </c>
      <c r="G28" s="114">
        <v>0</v>
      </c>
      <c r="H28" s="147">
        <f t="shared" si="0"/>
        <v>0.38263888888888886</v>
      </c>
      <c r="I28" s="135"/>
    </row>
    <row r="29" spans="1:9" ht="25.5" x14ac:dyDescent="0.2">
      <c r="A29" s="88" t="s">
        <v>130</v>
      </c>
      <c r="B29" s="100" t="s">
        <v>101</v>
      </c>
      <c r="C29" s="100" t="s">
        <v>131</v>
      </c>
      <c r="D29" s="106" t="s">
        <v>132</v>
      </c>
      <c r="E29" s="95" t="s">
        <v>234</v>
      </c>
      <c r="F29" s="147">
        <f t="shared" si="1"/>
        <v>0.38263888888888886</v>
      </c>
      <c r="G29" s="114">
        <v>0</v>
      </c>
      <c r="H29" s="147">
        <f t="shared" si="0"/>
        <v>0.38263888888888886</v>
      </c>
      <c r="I29" s="135"/>
    </row>
    <row r="30" spans="1:9" ht="25.5" x14ac:dyDescent="0.2">
      <c r="A30" s="88" t="s">
        <v>133</v>
      </c>
      <c r="B30" s="100" t="s">
        <v>101</v>
      </c>
      <c r="C30" s="100" t="s">
        <v>134</v>
      </c>
      <c r="D30" s="106" t="s">
        <v>135</v>
      </c>
      <c r="E30" s="95" t="s">
        <v>234</v>
      </c>
      <c r="F30" s="147">
        <f t="shared" si="1"/>
        <v>0.38263888888888886</v>
      </c>
      <c r="G30" s="114">
        <v>0</v>
      </c>
      <c r="H30" s="147">
        <f t="shared" si="0"/>
        <v>0.38263888888888886</v>
      </c>
      <c r="I30" s="135"/>
    </row>
    <row r="31" spans="1:9" ht="25.5" x14ac:dyDescent="0.2">
      <c r="A31" s="88" t="s">
        <v>136</v>
      </c>
      <c r="B31" s="100" t="s">
        <v>101</v>
      </c>
      <c r="C31" s="100" t="s">
        <v>137</v>
      </c>
      <c r="D31" s="153" t="s">
        <v>138</v>
      </c>
      <c r="E31" s="95" t="s">
        <v>234</v>
      </c>
      <c r="F31" s="147">
        <f t="shared" si="1"/>
        <v>0.38263888888888886</v>
      </c>
      <c r="G31" s="114">
        <v>0</v>
      </c>
      <c r="H31" s="147">
        <f t="shared" si="0"/>
        <v>0.38263888888888886</v>
      </c>
      <c r="I31" s="135"/>
    </row>
    <row r="32" spans="1:9" ht="15" x14ac:dyDescent="0.2">
      <c r="A32" s="88" t="s">
        <v>139</v>
      </c>
      <c r="B32" s="100" t="s">
        <v>101</v>
      </c>
      <c r="C32" s="100" t="s">
        <v>225</v>
      </c>
      <c r="D32" s="100"/>
      <c r="E32" s="95" t="s">
        <v>234</v>
      </c>
      <c r="F32" s="147">
        <f t="shared" si="1"/>
        <v>0.38263888888888886</v>
      </c>
      <c r="G32" s="114">
        <v>3</v>
      </c>
      <c r="H32" s="147">
        <f t="shared" si="0"/>
        <v>0.38472222222222219</v>
      </c>
      <c r="I32" s="135"/>
    </row>
    <row r="33" spans="1:9" ht="15" x14ac:dyDescent="0.2">
      <c r="A33" s="88" t="s">
        <v>226</v>
      </c>
      <c r="B33" s="100" t="s">
        <v>101</v>
      </c>
      <c r="C33" s="100" t="s">
        <v>140</v>
      </c>
      <c r="D33" s="153" t="s">
        <v>141</v>
      </c>
      <c r="E33" s="95" t="s">
        <v>234</v>
      </c>
      <c r="F33" s="147">
        <f t="shared" si="1"/>
        <v>0.38472222222222219</v>
      </c>
      <c r="G33" s="114">
        <v>5</v>
      </c>
      <c r="H33" s="147">
        <f t="shared" si="0"/>
        <v>0.3881944444444444</v>
      </c>
      <c r="I33" s="135"/>
    </row>
    <row r="34" spans="1:9" ht="15" x14ac:dyDescent="0.2">
      <c r="A34" s="83" t="s">
        <v>142</v>
      </c>
      <c r="B34" s="95" t="s">
        <v>101</v>
      </c>
      <c r="C34" s="95" t="s">
        <v>143</v>
      </c>
      <c r="D34" s="95"/>
      <c r="E34" s="95" t="s">
        <v>234</v>
      </c>
      <c r="F34" s="142">
        <f t="shared" si="1"/>
        <v>0.3881944444444444</v>
      </c>
      <c r="G34" s="109">
        <v>1</v>
      </c>
      <c r="H34" s="142">
        <f t="shared" si="0"/>
        <v>0.38888888888888884</v>
      </c>
      <c r="I34" s="130"/>
    </row>
    <row r="35" spans="1:9" ht="15" x14ac:dyDescent="0.2">
      <c r="A35" s="83" t="s">
        <v>144</v>
      </c>
      <c r="B35" s="95" t="s">
        <v>101</v>
      </c>
      <c r="C35" s="95" t="s">
        <v>258</v>
      </c>
      <c r="D35" s="98" t="s">
        <v>260</v>
      </c>
      <c r="E35" s="95" t="s">
        <v>234</v>
      </c>
      <c r="F35" s="142">
        <f>H34</f>
        <v>0.38888888888888884</v>
      </c>
      <c r="G35" s="109">
        <v>2</v>
      </c>
      <c r="H35" s="142">
        <f t="shared" si="0"/>
        <v>0.39027777777777772</v>
      </c>
      <c r="I35" s="130"/>
    </row>
    <row r="36" spans="1:9" ht="15" x14ac:dyDescent="0.2">
      <c r="A36" s="84" t="s">
        <v>145</v>
      </c>
      <c r="B36" s="96" t="s">
        <v>101</v>
      </c>
      <c r="C36" s="96" t="s">
        <v>259</v>
      </c>
      <c r="D36" s="102" t="s">
        <v>264</v>
      </c>
      <c r="E36" s="96" t="s">
        <v>234</v>
      </c>
      <c r="F36" s="143">
        <f>H35</f>
        <v>0.39027777777777772</v>
      </c>
      <c r="G36" s="110">
        <v>0</v>
      </c>
      <c r="H36" s="143">
        <f t="shared" si="0"/>
        <v>0.39027777777777772</v>
      </c>
      <c r="I36" s="131"/>
    </row>
    <row r="38" spans="1:9" ht="15.75" x14ac:dyDescent="0.25">
      <c r="A38" s="82" t="s">
        <v>148</v>
      </c>
      <c r="B38" s="94"/>
      <c r="C38" s="94" t="s">
        <v>149</v>
      </c>
      <c r="D38" s="94"/>
      <c r="E38" s="94"/>
      <c r="F38" s="141"/>
      <c r="G38" s="108"/>
      <c r="H38" s="141"/>
      <c r="I38" s="129"/>
    </row>
    <row r="39" spans="1:9" ht="15" x14ac:dyDescent="0.2">
      <c r="A39" s="83" t="s">
        <v>150</v>
      </c>
      <c r="B39" s="95" t="s">
        <v>101</v>
      </c>
      <c r="C39" s="95" t="s">
        <v>151</v>
      </c>
      <c r="D39" s="95"/>
      <c r="E39" s="95" t="s">
        <v>234</v>
      </c>
      <c r="F39" s="142">
        <f>H36</f>
        <v>0.39027777777777772</v>
      </c>
      <c r="G39" s="109">
        <v>1</v>
      </c>
      <c r="H39" s="142">
        <f t="shared" ref="H39:H46" si="2">F39+TIME(0,G39,0)</f>
        <v>0.39097222222222217</v>
      </c>
      <c r="I39" s="130"/>
    </row>
    <row r="40" spans="1:9" ht="15" x14ac:dyDescent="0.2">
      <c r="A40" s="83" t="s">
        <v>152</v>
      </c>
      <c r="B40" s="95" t="s">
        <v>101</v>
      </c>
      <c r="C40" s="95" t="s">
        <v>156</v>
      </c>
      <c r="D40" s="102"/>
      <c r="E40" s="95" t="s">
        <v>234</v>
      </c>
      <c r="F40" s="142">
        <f t="shared" ref="F40:F46" si="3">H39</f>
        <v>0.39097222222222217</v>
      </c>
      <c r="G40" s="109">
        <v>1</v>
      </c>
      <c r="H40" s="142">
        <f t="shared" si="2"/>
        <v>0.39166666666666661</v>
      </c>
      <c r="I40" s="130"/>
    </row>
    <row r="41" spans="1:9" ht="15" x14ac:dyDescent="0.2">
      <c r="A41" s="83" t="s">
        <v>153</v>
      </c>
      <c r="B41" s="95" t="s">
        <v>101</v>
      </c>
      <c r="C41" s="95" t="s">
        <v>158</v>
      </c>
      <c r="D41" s="102"/>
      <c r="E41" s="95" t="s">
        <v>234</v>
      </c>
      <c r="F41" s="142">
        <f t="shared" si="3"/>
        <v>0.39166666666666661</v>
      </c>
      <c r="G41" s="109">
        <v>1</v>
      </c>
      <c r="H41" s="142">
        <f t="shared" si="2"/>
        <v>0.39236111111111105</v>
      </c>
      <c r="I41" s="130"/>
    </row>
    <row r="42" spans="1:9" ht="15" x14ac:dyDescent="0.2">
      <c r="A42" s="83" t="s">
        <v>154</v>
      </c>
      <c r="B42" s="95" t="s">
        <v>101</v>
      </c>
      <c r="C42" s="95" t="s">
        <v>160</v>
      </c>
      <c r="D42" s="95"/>
      <c r="E42" s="95" t="s">
        <v>234</v>
      </c>
      <c r="F42" s="142">
        <f t="shared" si="3"/>
        <v>0.39236111111111105</v>
      </c>
      <c r="G42" s="109">
        <v>1</v>
      </c>
      <c r="H42" s="142">
        <f t="shared" si="2"/>
        <v>0.39305555555555549</v>
      </c>
      <c r="I42" s="130"/>
    </row>
    <row r="43" spans="1:9" ht="15" x14ac:dyDescent="0.2">
      <c r="A43" s="83" t="s">
        <v>155</v>
      </c>
      <c r="B43" s="95" t="s">
        <v>101</v>
      </c>
      <c r="C43" s="95" t="s">
        <v>162</v>
      </c>
      <c r="D43" s="95"/>
      <c r="E43" s="95" t="s">
        <v>234</v>
      </c>
      <c r="F43" s="142">
        <f t="shared" si="3"/>
        <v>0.39305555555555549</v>
      </c>
      <c r="G43" s="109">
        <v>1</v>
      </c>
      <c r="H43" s="142">
        <f t="shared" si="2"/>
        <v>0.39374999999999993</v>
      </c>
      <c r="I43" s="130"/>
    </row>
    <row r="44" spans="1:9" ht="15" x14ac:dyDescent="0.2">
      <c r="A44" s="83" t="s">
        <v>157</v>
      </c>
      <c r="B44" s="95" t="s">
        <v>101</v>
      </c>
      <c r="C44" s="95" t="s">
        <v>235</v>
      </c>
      <c r="D44" s="95"/>
      <c r="E44" s="95" t="s">
        <v>255</v>
      </c>
      <c r="F44" s="142">
        <f t="shared" si="3"/>
        <v>0.39374999999999993</v>
      </c>
      <c r="G44" s="109">
        <v>2</v>
      </c>
      <c r="H44" s="142">
        <f t="shared" si="2"/>
        <v>0.39513888888888882</v>
      </c>
      <c r="I44" s="130"/>
    </row>
    <row r="45" spans="1:9" ht="30" x14ac:dyDescent="0.2">
      <c r="A45" s="83" t="s">
        <v>159</v>
      </c>
      <c r="B45" s="95" t="s">
        <v>101</v>
      </c>
      <c r="C45" s="95" t="s">
        <v>163</v>
      </c>
      <c r="D45" s="95"/>
      <c r="E45" s="95" t="s">
        <v>234</v>
      </c>
      <c r="F45" s="142">
        <f t="shared" si="3"/>
        <v>0.39513888888888882</v>
      </c>
      <c r="G45" s="109">
        <v>1</v>
      </c>
      <c r="H45" s="142">
        <f t="shared" si="2"/>
        <v>0.39583333333333326</v>
      </c>
      <c r="I45" s="130"/>
    </row>
    <row r="46" spans="1:9" ht="15" x14ac:dyDescent="0.2">
      <c r="A46" s="84" t="s">
        <v>161</v>
      </c>
      <c r="B46" s="96" t="s">
        <v>101</v>
      </c>
      <c r="C46" s="96" t="s">
        <v>268</v>
      </c>
      <c r="D46" s="96"/>
      <c r="E46" s="96" t="s">
        <v>266</v>
      </c>
      <c r="F46" s="143">
        <f t="shared" si="3"/>
        <v>0.39583333333333326</v>
      </c>
      <c r="G46" s="110">
        <v>5</v>
      </c>
      <c r="H46" s="143">
        <f t="shared" si="2"/>
        <v>0.39930555555555547</v>
      </c>
      <c r="I46" s="131"/>
    </row>
    <row r="48" spans="1:9" ht="15.75" x14ac:dyDescent="0.25">
      <c r="A48" s="82" t="s">
        <v>164</v>
      </c>
      <c r="B48" s="94"/>
      <c r="C48" s="94" t="s">
        <v>165</v>
      </c>
      <c r="D48" s="94"/>
      <c r="E48" s="94"/>
      <c r="F48" s="141"/>
      <c r="G48" s="108"/>
      <c r="H48" s="141"/>
      <c r="I48" s="129"/>
    </row>
    <row r="49" spans="1:9" ht="15.75" x14ac:dyDescent="0.25">
      <c r="A49" s="85" t="s">
        <v>166</v>
      </c>
      <c r="B49" s="97"/>
      <c r="C49" s="97" t="s">
        <v>167</v>
      </c>
      <c r="D49" s="97"/>
      <c r="E49" s="97"/>
      <c r="F49" s="144"/>
      <c r="G49" s="111"/>
      <c r="H49" s="144"/>
      <c r="I49" s="132"/>
    </row>
    <row r="50" spans="1:9" ht="15" x14ac:dyDescent="0.2">
      <c r="A50" s="86" t="s">
        <v>168</v>
      </c>
      <c r="B50" s="98" t="s">
        <v>101</v>
      </c>
      <c r="C50" s="98" t="s">
        <v>169</v>
      </c>
      <c r="D50" s="98" t="s">
        <v>264</v>
      </c>
      <c r="E50" s="95" t="s">
        <v>234</v>
      </c>
      <c r="F50" s="145">
        <f>H46</f>
        <v>0.39930555555555547</v>
      </c>
      <c r="G50" s="112">
        <v>1</v>
      </c>
      <c r="H50" s="145">
        <f t="shared" ref="H50:H58" si="4">F50+TIME(0,G50,0)</f>
        <v>0.39999999999999991</v>
      </c>
      <c r="I50" s="133"/>
    </row>
    <row r="51" spans="1:9" ht="15" x14ac:dyDescent="0.2">
      <c r="A51" s="86" t="s">
        <v>170</v>
      </c>
      <c r="B51" s="98" t="s">
        <v>101</v>
      </c>
      <c r="C51" s="98" t="s">
        <v>171</v>
      </c>
      <c r="D51" s="98" t="s">
        <v>264</v>
      </c>
      <c r="E51" s="95" t="s">
        <v>234</v>
      </c>
      <c r="F51" s="145">
        <f t="shared" ref="F51:F58" si="5">H50</f>
        <v>0.39999999999999991</v>
      </c>
      <c r="G51" s="112">
        <v>1</v>
      </c>
      <c r="H51" s="145">
        <f t="shared" si="4"/>
        <v>0.40069444444444435</v>
      </c>
      <c r="I51" s="133"/>
    </row>
    <row r="52" spans="1:9" ht="15" x14ac:dyDescent="0.2">
      <c r="A52" s="86" t="s">
        <v>172</v>
      </c>
      <c r="B52" s="98" t="s">
        <v>101</v>
      </c>
      <c r="C52" s="98" t="s">
        <v>173</v>
      </c>
      <c r="D52" s="98" t="s">
        <v>264</v>
      </c>
      <c r="E52" s="95" t="s">
        <v>234</v>
      </c>
      <c r="F52" s="145">
        <f t="shared" si="5"/>
        <v>0.40069444444444435</v>
      </c>
      <c r="G52" s="112">
        <v>2</v>
      </c>
      <c r="H52" s="145">
        <f t="shared" si="4"/>
        <v>0.40208333333333324</v>
      </c>
      <c r="I52" s="133"/>
    </row>
    <row r="53" spans="1:9" ht="15" x14ac:dyDescent="0.2">
      <c r="A53" s="86" t="s">
        <v>174</v>
      </c>
      <c r="B53" s="98" t="s">
        <v>101</v>
      </c>
      <c r="C53" s="98" t="s">
        <v>175</v>
      </c>
      <c r="D53" s="98" t="s">
        <v>264</v>
      </c>
      <c r="E53" s="95" t="s">
        <v>234</v>
      </c>
      <c r="F53" s="145">
        <f t="shared" si="5"/>
        <v>0.40208333333333324</v>
      </c>
      <c r="G53" s="112">
        <v>1</v>
      </c>
      <c r="H53" s="145">
        <f t="shared" si="4"/>
        <v>0.40277777777777768</v>
      </c>
      <c r="I53" s="133"/>
    </row>
    <row r="54" spans="1:9" ht="15" x14ac:dyDescent="0.2">
      <c r="A54" s="86" t="s">
        <v>176</v>
      </c>
      <c r="B54" s="98" t="s">
        <v>101</v>
      </c>
      <c r="C54" s="98" t="s">
        <v>177</v>
      </c>
      <c r="D54" s="98" t="s">
        <v>264</v>
      </c>
      <c r="E54" s="95" t="s">
        <v>234</v>
      </c>
      <c r="F54" s="145">
        <f t="shared" si="5"/>
        <v>0.40277777777777768</v>
      </c>
      <c r="G54" s="112">
        <v>1</v>
      </c>
      <c r="H54" s="145">
        <f t="shared" si="4"/>
        <v>0.40347222222222212</v>
      </c>
      <c r="I54" s="133"/>
    </row>
    <row r="55" spans="1:9" ht="15" x14ac:dyDescent="0.2">
      <c r="A55" s="86" t="s">
        <v>178</v>
      </c>
      <c r="B55" s="98" t="s">
        <v>101</v>
      </c>
      <c r="C55" s="98" t="s">
        <v>179</v>
      </c>
      <c r="D55" s="98" t="s">
        <v>264</v>
      </c>
      <c r="E55" s="95" t="s">
        <v>234</v>
      </c>
      <c r="F55" s="145">
        <f t="shared" si="5"/>
        <v>0.40347222222222212</v>
      </c>
      <c r="G55" s="112">
        <v>1</v>
      </c>
      <c r="H55" s="145">
        <f t="shared" si="4"/>
        <v>0.40416666666666656</v>
      </c>
      <c r="I55" s="133"/>
    </row>
    <row r="56" spans="1:9" ht="15" x14ac:dyDescent="0.2">
      <c r="A56" s="86" t="s">
        <v>180</v>
      </c>
      <c r="B56" s="98" t="s">
        <v>101</v>
      </c>
      <c r="C56" s="98" t="s">
        <v>181</v>
      </c>
      <c r="D56" s="98" t="s">
        <v>264</v>
      </c>
      <c r="E56" s="95" t="s">
        <v>234</v>
      </c>
      <c r="F56" s="145">
        <f t="shared" si="5"/>
        <v>0.40416666666666656</v>
      </c>
      <c r="G56" s="112">
        <v>1</v>
      </c>
      <c r="H56" s="145">
        <f t="shared" si="4"/>
        <v>0.40486111111111101</v>
      </c>
      <c r="I56" s="133"/>
    </row>
    <row r="57" spans="1:9" ht="14.25" x14ac:dyDescent="0.2">
      <c r="A57" s="86" t="s">
        <v>182</v>
      </c>
      <c r="B57" s="98" t="s">
        <v>101</v>
      </c>
      <c r="C57" s="98" t="s">
        <v>183</v>
      </c>
      <c r="D57" s="98" t="s">
        <v>267</v>
      </c>
      <c r="E57" s="98" t="s">
        <v>266</v>
      </c>
      <c r="F57" s="145">
        <f t="shared" si="5"/>
        <v>0.40486111111111101</v>
      </c>
      <c r="G57" s="112">
        <v>5</v>
      </c>
      <c r="H57" s="145">
        <f t="shared" si="4"/>
        <v>0.40833333333333321</v>
      </c>
      <c r="I57" s="133"/>
    </row>
    <row r="58" spans="1:9" ht="14.25" x14ac:dyDescent="0.2">
      <c r="A58" s="86" t="s">
        <v>184</v>
      </c>
      <c r="B58" s="98"/>
      <c r="C58" s="98"/>
      <c r="D58" s="98"/>
      <c r="E58" s="98"/>
      <c r="F58" s="145">
        <f t="shared" si="5"/>
        <v>0.40833333333333321</v>
      </c>
      <c r="G58" s="112">
        <v>0</v>
      </c>
      <c r="H58" s="145">
        <f t="shared" si="4"/>
        <v>0.40833333333333321</v>
      </c>
      <c r="I58" s="133"/>
    </row>
    <row r="59" spans="1:9" ht="15.75" x14ac:dyDescent="0.25">
      <c r="A59" s="85" t="s">
        <v>185</v>
      </c>
      <c r="B59" s="97"/>
      <c r="C59" s="97" t="s">
        <v>188</v>
      </c>
      <c r="D59" s="97"/>
      <c r="E59" s="97"/>
      <c r="F59" s="144"/>
      <c r="G59" s="111"/>
      <c r="H59" s="144"/>
      <c r="I59" s="132"/>
    </row>
    <row r="60" spans="1:9" ht="14.25" x14ac:dyDescent="0.2">
      <c r="A60" s="86" t="s">
        <v>186</v>
      </c>
      <c r="B60" s="98" t="s">
        <v>101</v>
      </c>
      <c r="C60" s="98" t="s">
        <v>189</v>
      </c>
      <c r="D60" s="98"/>
      <c r="E60" s="98" t="s">
        <v>255</v>
      </c>
      <c r="F60" s="145">
        <f>H58</f>
        <v>0.40833333333333321</v>
      </c>
      <c r="G60" s="112">
        <v>3</v>
      </c>
      <c r="H60" s="145">
        <f>F60+TIME(0,G60,0)</f>
        <v>0.41041666666666654</v>
      </c>
      <c r="I60" s="133"/>
    </row>
    <row r="61" spans="1:9" ht="15.75" x14ac:dyDescent="0.25">
      <c r="A61" s="84" t="s">
        <v>187</v>
      </c>
      <c r="B61" s="96" t="s">
        <v>101</v>
      </c>
      <c r="C61" s="203" t="s">
        <v>190</v>
      </c>
      <c r="D61" s="96"/>
      <c r="E61" s="96"/>
      <c r="F61" s="143">
        <f>H60</f>
        <v>0.41041666666666654</v>
      </c>
      <c r="G61" s="110">
        <v>0</v>
      </c>
      <c r="H61" s="143">
        <f>F61+TIME(0,G61,0)</f>
        <v>0.41041666666666654</v>
      </c>
      <c r="I61" s="131"/>
    </row>
    <row r="63" spans="1:9" ht="15.75" x14ac:dyDescent="0.25">
      <c r="A63" s="89" t="s">
        <v>191</v>
      </c>
      <c r="B63" s="101"/>
      <c r="C63" s="101" t="s">
        <v>192</v>
      </c>
      <c r="D63" s="101"/>
      <c r="E63" s="101" t="s">
        <v>234</v>
      </c>
      <c r="F63" s="148">
        <f>H61</f>
        <v>0.41041666666666654</v>
      </c>
      <c r="G63" s="115">
        <v>0</v>
      </c>
      <c r="H63" s="148">
        <f>F63+TIME(0,G63,0)</f>
        <v>0.41041666666666654</v>
      </c>
      <c r="I63" s="101"/>
    </row>
    <row r="64" spans="1:9" x14ac:dyDescent="0.2">
      <c r="A64" s="90"/>
      <c r="B64" s="90"/>
      <c r="C64" s="90" t="s">
        <v>193</v>
      </c>
      <c r="D64" s="90"/>
      <c r="E64" s="90"/>
      <c r="F64" s="149"/>
      <c r="G64" s="116">
        <f>(H64-H63) * 24 * 60</f>
        <v>9.0000000000002078</v>
      </c>
      <c r="H64" s="149">
        <v>0.41666666666666669</v>
      </c>
      <c r="I64" s="90"/>
    </row>
    <row r="66" spans="1:9" ht="15.75" x14ac:dyDescent="0.25">
      <c r="A66" s="200" t="s">
        <v>269</v>
      </c>
      <c r="B66" s="201"/>
      <c r="C66" s="201"/>
      <c r="D66" s="201"/>
      <c r="E66" s="201"/>
      <c r="F66" s="201"/>
      <c r="G66" s="201"/>
      <c r="H66" s="201"/>
      <c r="I66" s="201"/>
    </row>
    <row r="67" spans="1:9" s="7" customFormat="1" ht="31.5" x14ac:dyDescent="0.25">
      <c r="A67" s="81" t="s">
        <v>91</v>
      </c>
      <c r="B67" s="81" t="s">
        <v>92</v>
      </c>
      <c r="C67" s="81" t="s">
        <v>46</v>
      </c>
      <c r="D67" s="81" t="s">
        <v>93</v>
      </c>
      <c r="E67" s="81" t="s">
        <v>94</v>
      </c>
      <c r="F67" s="140" t="s">
        <v>95</v>
      </c>
      <c r="G67" s="107" t="s">
        <v>96</v>
      </c>
      <c r="H67" s="140" t="s">
        <v>97</v>
      </c>
      <c r="I67" s="81" t="s">
        <v>230</v>
      </c>
    </row>
    <row r="68" spans="1:9" ht="15.75" x14ac:dyDescent="0.25">
      <c r="A68" s="82" t="s">
        <v>98</v>
      </c>
      <c r="B68" s="94"/>
      <c r="C68" s="94" t="s">
        <v>99</v>
      </c>
      <c r="D68" s="94"/>
      <c r="E68" s="94"/>
      <c r="F68" s="141"/>
      <c r="G68" s="108"/>
      <c r="H68" s="141"/>
      <c r="I68" s="129"/>
    </row>
    <row r="69" spans="1:9" ht="15" x14ac:dyDescent="0.2">
      <c r="A69" s="83" t="s">
        <v>100</v>
      </c>
      <c r="B69" s="95" t="s">
        <v>101</v>
      </c>
      <c r="C69" s="95" t="s">
        <v>102</v>
      </c>
      <c r="D69" s="95"/>
      <c r="E69" s="95" t="s">
        <v>234</v>
      </c>
      <c r="F69" s="142">
        <v>0.4375</v>
      </c>
      <c r="G69" s="109">
        <v>1</v>
      </c>
      <c r="H69" s="142">
        <f>F69+TIME(0,G69,0)</f>
        <v>0.43819444444444444</v>
      </c>
      <c r="I69" s="130"/>
    </row>
    <row r="70" spans="1:9" ht="15" x14ac:dyDescent="0.2">
      <c r="A70" s="83" t="s">
        <v>103</v>
      </c>
      <c r="B70" s="95" t="s">
        <v>101</v>
      </c>
      <c r="C70" s="95" t="s">
        <v>194</v>
      </c>
      <c r="D70" s="95"/>
      <c r="E70" s="95" t="s">
        <v>0</v>
      </c>
      <c r="F70" s="142">
        <f>H69</f>
        <v>0.43819444444444444</v>
      </c>
      <c r="G70" s="109">
        <v>1</v>
      </c>
      <c r="H70" s="142">
        <f>F70+TIME(0,G70,0)</f>
        <v>0.43888888888888888</v>
      </c>
      <c r="I70" s="130"/>
    </row>
    <row r="71" spans="1:9" ht="15" x14ac:dyDescent="0.2">
      <c r="A71" s="84" t="s">
        <v>104</v>
      </c>
      <c r="B71" s="96" t="s">
        <v>1</v>
      </c>
      <c r="C71" s="96" t="s">
        <v>195</v>
      </c>
      <c r="D71" s="96"/>
      <c r="E71" s="96" t="s">
        <v>234</v>
      </c>
      <c r="F71" s="143">
        <f>H70</f>
        <v>0.43888888888888888</v>
      </c>
      <c r="G71" s="110">
        <v>1</v>
      </c>
      <c r="H71" s="143">
        <f>F71+TIME(0,G71,0)</f>
        <v>0.43958333333333333</v>
      </c>
      <c r="I71" s="131"/>
    </row>
    <row r="73" spans="1:9" ht="15.75" x14ac:dyDescent="0.25">
      <c r="A73" s="82" t="s">
        <v>110</v>
      </c>
      <c r="B73" s="94"/>
      <c r="C73" s="94" t="s">
        <v>111</v>
      </c>
      <c r="D73" s="94"/>
      <c r="E73" s="94"/>
      <c r="F73" s="141"/>
      <c r="G73" s="108"/>
      <c r="H73" s="141"/>
      <c r="I73" s="129"/>
    </row>
    <row r="74" spans="1:9" ht="15" x14ac:dyDescent="0.2">
      <c r="A74" s="83" t="s">
        <v>112</v>
      </c>
      <c r="B74" s="95" t="s">
        <v>101</v>
      </c>
      <c r="C74" s="95" t="s">
        <v>196</v>
      </c>
      <c r="D74" s="95"/>
      <c r="E74" s="95" t="s">
        <v>234</v>
      </c>
      <c r="F74" s="142">
        <f>H71</f>
        <v>0.43958333333333333</v>
      </c>
      <c r="G74" s="109">
        <v>1</v>
      </c>
      <c r="H74" s="142">
        <f t="shared" ref="H74:H82" si="6">F74+TIME(0,G74,0)</f>
        <v>0.44027777777777777</v>
      </c>
      <c r="I74" s="130"/>
    </row>
    <row r="75" spans="1:9" ht="15" x14ac:dyDescent="0.2">
      <c r="A75" s="83" t="s">
        <v>142</v>
      </c>
      <c r="B75" s="95" t="s">
        <v>101</v>
      </c>
      <c r="C75" s="95" t="s">
        <v>197</v>
      </c>
      <c r="D75" s="95"/>
      <c r="E75" s="95" t="s">
        <v>234</v>
      </c>
      <c r="F75" s="142">
        <f t="shared" ref="F75:F82" si="7">H74</f>
        <v>0.44027777777777777</v>
      </c>
      <c r="G75" s="109">
        <v>1</v>
      </c>
      <c r="H75" s="142">
        <f t="shared" si="6"/>
        <v>0.44097222222222221</v>
      </c>
      <c r="I75" s="130"/>
    </row>
    <row r="76" spans="1:9" ht="15" x14ac:dyDescent="0.2">
      <c r="A76" s="83" t="s">
        <v>144</v>
      </c>
      <c r="B76" s="95" t="s">
        <v>101</v>
      </c>
      <c r="C76" s="95" t="s">
        <v>200</v>
      </c>
      <c r="D76" s="95"/>
      <c r="E76" s="95" t="s">
        <v>234</v>
      </c>
      <c r="F76" s="142">
        <f t="shared" si="7"/>
        <v>0.44097222222222221</v>
      </c>
      <c r="G76" s="109">
        <v>1</v>
      </c>
      <c r="H76" s="142">
        <f t="shared" si="6"/>
        <v>0.44166666666666665</v>
      </c>
      <c r="I76" s="130"/>
    </row>
    <row r="77" spans="1:9" ht="30" x14ac:dyDescent="0.2">
      <c r="A77" s="83" t="s">
        <v>145</v>
      </c>
      <c r="B77" s="95" t="s">
        <v>101</v>
      </c>
      <c r="C77" s="95" t="s">
        <v>201</v>
      </c>
      <c r="D77" s="95"/>
      <c r="E77" s="95" t="s">
        <v>234</v>
      </c>
      <c r="F77" s="142">
        <f t="shared" si="7"/>
        <v>0.44166666666666665</v>
      </c>
      <c r="G77" s="109">
        <v>1</v>
      </c>
      <c r="H77" s="142">
        <f t="shared" si="6"/>
        <v>0.44236111111111109</v>
      </c>
      <c r="I77" s="130"/>
    </row>
    <row r="78" spans="1:9" ht="15" x14ac:dyDescent="0.2">
      <c r="A78" s="83" t="s">
        <v>146</v>
      </c>
      <c r="B78" s="95" t="s">
        <v>101</v>
      </c>
      <c r="C78" s="95" t="s">
        <v>265</v>
      </c>
      <c r="D78" s="95"/>
      <c r="E78" s="95" t="s">
        <v>234</v>
      </c>
      <c r="F78" s="142">
        <f t="shared" si="7"/>
        <v>0.44236111111111109</v>
      </c>
      <c r="G78" s="109">
        <v>1</v>
      </c>
      <c r="H78" s="142">
        <f t="shared" si="6"/>
        <v>0.44305555555555554</v>
      </c>
      <c r="I78" s="130"/>
    </row>
    <row r="79" spans="1:9" ht="15" x14ac:dyDescent="0.2">
      <c r="A79" s="83" t="s">
        <v>147</v>
      </c>
      <c r="B79" s="95" t="s">
        <v>101</v>
      </c>
      <c r="C79" s="95" t="s">
        <v>202</v>
      </c>
      <c r="D79" s="95"/>
      <c r="E79" s="95" t="s">
        <v>234</v>
      </c>
      <c r="F79" s="142">
        <f t="shared" si="7"/>
        <v>0.44305555555555554</v>
      </c>
      <c r="G79" s="109">
        <v>1</v>
      </c>
      <c r="H79" s="142">
        <f t="shared" si="6"/>
        <v>0.44374999999999998</v>
      </c>
      <c r="I79" s="130"/>
    </row>
    <row r="80" spans="1:9" ht="15" x14ac:dyDescent="0.2">
      <c r="A80" s="83" t="s">
        <v>203</v>
      </c>
      <c r="B80" s="95" t="s">
        <v>101</v>
      </c>
      <c r="C80" s="95" t="s">
        <v>204</v>
      </c>
      <c r="D80" s="95"/>
      <c r="E80" s="95" t="s">
        <v>234</v>
      </c>
      <c r="F80" s="142">
        <f t="shared" si="7"/>
        <v>0.44374999999999998</v>
      </c>
      <c r="G80" s="109">
        <v>1</v>
      </c>
      <c r="H80" s="142">
        <f t="shared" si="6"/>
        <v>0.44444444444444442</v>
      </c>
      <c r="I80" s="130"/>
    </row>
    <row r="81" spans="1:9" ht="15" x14ac:dyDescent="0.2">
      <c r="A81" s="83" t="s">
        <v>205</v>
      </c>
      <c r="B81" s="95" t="s">
        <v>101</v>
      </c>
      <c r="C81" s="95" t="s">
        <v>261</v>
      </c>
      <c r="D81" s="95"/>
      <c r="E81" s="95" t="s">
        <v>266</v>
      </c>
      <c r="F81" s="142">
        <f t="shared" si="7"/>
        <v>0.44444444444444442</v>
      </c>
      <c r="G81" s="109">
        <v>1</v>
      </c>
      <c r="H81" s="142">
        <f t="shared" si="6"/>
        <v>0.44513888888888886</v>
      </c>
      <c r="I81" s="130"/>
    </row>
    <row r="82" spans="1:9" ht="15" x14ac:dyDescent="0.2">
      <c r="A82" s="84" t="s">
        <v>206</v>
      </c>
      <c r="B82" s="96" t="s">
        <v>101</v>
      </c>
      <c r="C82" s="96" t="s">
        <v>262</v>
      </c>
      <c r="D82" s="96"/>
      <c r="E82" s="95" t="s">
        <v>234</v>
      </c>
      <c r="F82" s="143">
        <f t="shared" si="7"/>
        <v>0.44513888888888886</v>
      </c>
      <c r="G82" s="110">
        <v>1</v>
      </c>
      <c r="H82" s="143">
        <f t="shared" si="6"/>
        <v>0.4458333333333333</v>
      </c>
      <c r="I82" s="131"/>
    </row>
    <row r="84" spans="1:9" ht="15.75" x14ac:dyDescent="0.25">
      <c r="A84" s="82" t="s">
        <v>148</v>
      </c>
      <c r="B84" s="94"/>
      <c r="C84" s="94" t="s">
        <v>207</v>
      </c>
      <c r="D84" s="94"/>
      <c r="E84" s="94"/>
      <c r="F84" s="141"/>
      <c r="G84" s="108"/>
      <c r="H84" s="141"/>
      <c r="I84" s="129"/>
    </row>
    <row r="85" spans="1:9" ht="15.75" x14ac:dyDescent="0.25">
      <c r="A85" s="85" t="s">
        <v>150</v>
      </c>
      <c r="B85" s="97"/>
      <c r="C85" s="97" t="s">
        <v>208</v>
      </c>
      <c r="D85" s="97"/>
      <c r="E85" s="97"/>
      <c r="F85" s="144"/>
      <c r="G85" s="111"/>
      <c r="H85" s="144"/>
      <c r="I85" s="132"/>
    </row>
    <row r="86" spans="1:9" ht="14.25" x14ac:dyDescent="0.2">
      <c r="A86" s="86" t="s">
        <v>209</v>
      </c>
      <c r="B86" s="98" t="s">
        <v>1</v>
      </c>
      <c r="C86" s="98" t="s">
        <v>210</v>
      </c>
      <c r="D86" s="98"/>
      <c r="E86" s="98" t="s">
        <v>266</v>
      </c>
      <c r="F86" s="145">
        <f>H82</f>
        <v>0.4458333333333333</v>
      </c>
      <c r="G86" s="112">
        <v>5</v>
      </c>
      <c r="H86" s="145">
        <f>F86+TIME(0,G86,0)</f>
        <v>0.44930555555555551</v>
      </c>
      <c r="I86" s="133"/>
    </row>
    <row r="87" spans="1:9" ht="15.75" x14ac:dyDescent="0.25">
      <c r="A87" s="85" t="s">
        <v>152</v>
      </c>
      <c r="B87" s="97"/>
      <c r="C87" s="97" t="s">
        <v>188</v>
      </c>
      <c r="D87" s="97"/>
      <c r="E87" s="97"/>
      <c r="F87" s="144"/>
      <c r="G87" s="111"/>
      <c r="H87" s="144"/>
      <c r="I87" s="132"/>
    </row>
    <row r="88" spans="1:9" ht="14.25" x14ac:dyDescent="0.2">
      <c r="A88" s="91" t="s">
        <v>211</v>
      </c>
      <c r="B88" s="102" t="s">
        <v>101</v>
      </c>
      <c r="C88" s="102" t="s">
        <v>189</v>
      </c>
      <c r="D88" s="102"/>
      <c r="E88" s="102" t="s">
        <v>255</v>
      </c>
      <c r="F88" s="150">
        <f>H86</f>
        <v>0.44930555555555551</v>
      </c>
      <c r="G88" s="117">
        <v>3</v>
      </c>
      <c r="H88" s="150">
        <f>F88+TIME(0,G88,0)</f>
        <v>0.45138888888888884</v>
      </c>
      <c r="I88" s="136"/>
    </row>
    <row r="90" spans="1:9" ht="15.75" x14ac:dyDescent="0.25">
      <c r="A90" s="82" t="s">
        <v>164</v>
      </c>
      <c r="B90" s="94"/>
      <c r="C90" s="94" t="s">
        <v>212</v>
      </c>
      <c r="D90" s="94"/>
      <c r="E90" s="94"/>
      <c r="F90" s="141"/>
      <c r="G90" s="108"/>
      <c r="H90" s="141"/>
      <c r="I90" s="129"/>
    </row>
    <row r="91" spans="1:9" ht="15" x14ac:dyDescent="0.2">
      <c r="A91" s="84" t="s">
        <v>166</v>
      </c>
      <c r="B91" s="96"/>
      <c r="C91" s="96"/>
      <c r="D91" s="96"/>
      <c r="E91" s="96"/>
      <c r="F91" s="143">
        <f>H88</f>
        <v>0.45138888888888884</v>
      </c>
      <c r="G91" s="110">
        <v>0</v>
      </c>
      <c r="H91" s="143">
        <f>F91+TIME(0,G91,0)</f>
        <v>0.45138888888888884</v>
      </c>
      <c r="I91" s="131"/>
    </row>
    <row r="93" spans="1:9" ht="15.75" x14ac:dyDescent="0.25">
      <c r="A93" s="82" t="s">
        <v>191</v>
      </c>
      <c r="B93" s="94"/>
      <c r="C93" s="94" t="s">
        <v>213</v>
      </c>
      <c r="D93" s="94"/>
      <c r="E93" s="94"/>
      <c r="F93" s="141"/>
      <c r="G93" s="108"/>
      <c r="H93" s="141"/>
      <c r="I93" s="129"/>
    </row>
    <row r="94" spans="1:9" ht="15.75" x14ac:dyDescent="0.25">
      <c r="A94" s="85" t="s">
        <v>198</v>
      </c>
      <c r="B94" s="97"/>
      <c r="C94" s="97" t="s">
        <v>215</v>
      </c>
      <c r="D94" s="97"/>
      <c r="E94" s="97"/>
      <c r="F94" s="144"/>
      <c r="G94" s="111"/>
      <c r="H94" s="144"/>
      <c r="I94" s="132"/>
    </row>
    <row r="95" spans="1:9" ht="14.25" x14ac:dyDescent="0.2">
      <c r="A95" s="91" t="s">
        <v>214</v>
      </c>
      <c r="B95" s="102" t="s">
        <v>1</v>
      </c>
      <c r="C95" s="102" t="s">
        <v>189</v>
      </c>
      <c r="D95" s="102"/>
      <c r="E95" s="102" t="s">
        <v>255</v>
      </c>
      <c r="F95" s="150">
        <f>H91</f>
        <v>0.45138888888888884</v>
      </c>
      <c r="G95" s="117">
        <v>1</v>
      </c>
      <c r="H95" s="150">
        <f>F95+TIME(0,G95,0)</f>
        <v>0.45208333333333328</v>
      </c>
      <c r="I95" s="136"/>
    </row>
    <row r="97" spans="1:9" ht="15.75" x14ac:dyDescent="0.25">
      <c r="A97" s="82" t="s">
        <v>199</v>
      </c>
      <c r="B97" s="94"/>
      <c r="C97" s="94" t="s">
        <v>216</v>
      </c>
      <c r="D97" s="94"/>
      <c r="E97" s="94"/>
      <c r="F97" s="141"/>
      <c r="G97" s="108"/>
      <c r="H97" s="141"/>
      <c r="I97" s="129"/>
    </row>
    <row r="98" spans="1:9" ht="15" x14ac:dyDescent="0.2">
      <c r="A98" s="84" t="s">
        <v>217</v>
      </c>
      <c r="B98" s="96"/>
      <c r="C98" s="96"/>
      <c r="D98" s="96"/>
      <c r="E98" s="96"/>
      <c r="F98" s="143">
        <f>H95</f>
        <v>0.45208333333333328</v>
      </c>
      <c r="G98" s="110">
        <v>0</v>
      </c>
      <c r="H98" s="143">
        <f>F98+TIME(0,G98,0)</f>
        <v>0.45208333333333328</v>
      </c>
      <c r="I98" s="131"/>
    </row>
    <row r="100" spans="1:9" ht="15.75" x14ac:dyDescent="0.25">
      <c r="A100" s="89" t="s">
        <v>218</v>
      </c>
      <c r="B100" s="101"/>
      <c r="C100" s="101" t="s">
        <v>219</v>
      </c>
      <c r="D100" s="101"/>
      <c r="E100" s="101"/>
      <c r="F100" s="148"/>
      <c r="G100" s="115"/>
      <c r="H100" s="148"/>
      <c r="I100" s="101"/>
    </row>
    <row r="101" spans="1:9" ht="15" x14ac:dyDescent="0.2">
      <c r="A101" s="92" t="s">
        <v>220</v>
      </c>
      <c r="B101" s="103" t="s">
        <v>101</v>
      </c>
      <c r="C101" s="103" t="s">
        <v>227</v>
      </c>
      <c r="D101" s="103"/>
      <c r="E101" s="103" t="s">
        <v>234</v>
      </c>
      <c r="F101" s="151">
        <f>H98</f>
        <v>0.45208333333333328</v>
      </c>
      <c r="G101" s="118">
        <v>1</v>
      </c>
      <c r="H101" s="151">
        <f>F101+TIME(0,G101,0)</f>
        <v>0.45277777777777772</v>
      </c>
      <c r="I101" s="103"/>
    </row>
    <row r="102" spans="1:9" ht="15" x14ac:dyDescent="0.2">
      <c r="A102" s="92" t="s">
        <v>221</v>
      </c>
      <c r="B102" s="103" t="s">
        <v>101</v>
      </c>
      <c r="C102" s="103" t="s">
        <v>156</v>
      </c>
      <c r="D102" s="103"/>
      <c r="E102" s="103" t="s">
        <v>234</v>
      </c>
      <c r="F102" s="151">
        <f>H101</f>
        <v>0.45277777777777772</v>
      </c>
      <c r="G102" s="118">
        <v>1</v>
      </c>
      <c r="H102" s="151">
        <f>F102+TIME(0,G102,0)</f>
        <v>0.45347222222222217</v>
      </c>
      <c r="I102" s="103"/>
    </row>
    <row r="103" spans="1:9" ht="15" x14ac:dyDescent="0.2">
      <c r="A103" s="92" t="s">
        <v>228</v>
      </c>
      <c r="B103" s="103" t="s">
        <v>1</v>
      </c>
      <c r="C103" s="103" t="s">
        <v>6</v>
      </c>
      <c r="D103" s="103"/>
      <c r="E103" s="103" t="s">
        <v>234</v>
      </c>
      <c r="F103" s="151">
        <f>H102</f>
        <v>0.45347222222222217</v>
      </c>
      <c r="G103" s="118">
        <v>0</v>
      </c>
      <c r="H103" s="151">
        <f>F103+TIME(0,G103,0)</f>
        <v>0.45347222222222217</v>
      </c>
      <c r="I103" s="103"/>
    </row>
    <row r="104" spans="1:9" x14ac:dyDescent="0.2">
      <c r="A104" s="90"/>
      <c r="B104" s="90"/>
      <c r="C104" s="90" t="s">
        <v>193</v>
      </c>
      <c r="D104" s="90"/>
      <c r="E104" s="90"/>
      <c r="F104" s="149"/>
      <c r="G104" s="116">
        <f>(H104-H103) * 24 * 60</f>
        <v>37.000000000000107</v>
      </c>
      <c r="H104" s="149">
        <v>0.47916666666666669</v>
      </c>
      <c r="I104" s="90"/>
    </row>
  </sheetData>
  <mergeCells count="10">
    <mergeCell ref="A7:I7"/>
    <mergeCell ref="A8:I8"/>
    <mergeCell ref="A12:I12"/>
    <mergeCell ref="A66:I66"/>
    <mergeCell ref="A1:I1"/>
    <mergeCell ref="A2:I2"/>
    <mergeCell ref="A3:I3"/>
    <mergeCell ref="A4:I4"/>
    <mergeCell ref="A5:I5"/>
    <mergeCell ref="A6:I6"/>
  </mergeCells>
  <hyperlinks>
    <hyperlink ref="D17" location="'Courtesy Notice'!A1" display="Courtesy Notice"/>
    <hyperlink ref="D23" r:id="rId1"/>
    <hyperlink ref="D25" r:id="rId2"/>
    <hyperlink ref="D26" r:id="rId3"/>
    <hyperlink ref="D28" r:id="rId4"/>
    <hyperlink ref="D29" r:id="rId5"/>
    <hyperlink ref="D30" r:id="rId6"/>
    <hyperlink ref="D31" r:id="rId7"/>
    <hyperlink ref="D33" r:id="rId8"/>
  </hyperlinks>
  <pageMargins left="0.7" right="0.7" top="0.75" bottom="0.75" header="0.3" footer="0.3"/>
  <pageSetup paperSize="9" orientation="portrait" horizontalDpi="1200" verticalDpi="1200" r:id="rId9"/>
  <legacy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C17" sqref="C17"/>
    </sheetView>
  </sheetViews>
  <sheetFormatPr defaultRowHeight="12.75" x14ac:dyDescent="0.2"/>
  <cols>
    <col min="1" max="1" width="33.140625" customWidth="1"/>
    <col min="2" max="2" width="65.85546875" customWidth="1"/>
  </cols>
  <sheetData>
    <row r="1" spans="1:2" s="12" customFormat="1" x14ac:dyDescent="0.2">
      <c r="A1" s="43" t="s">
        <v>60</v>
      </c>
      <c r="B1" s="43" t="s">
        <v>249</v>
      </c>
    </row>
    <row r="2" spans="1:2" x14ac:dyDescent="0.2">
      <c r="A2" s="43" t="s">
        <v>58</v>
      </c>
      <c r="B2" t="s">
        <v>251</v>
      </c>
    </row>
    <row r="3" spans="1:2" ht="13.5" thickBot="1" x14ac:dyDescent="0.25">
      <c r="A3" s="43" t="s">
        <v>59</v>
      </c>
      <c r="B3" t="s">
        <v>250</v>
      </c>
    </row>
    <row r="4" spans="1:2" s="12" customFormat="1" x14ac:dyDescent="0.2">
      <c r="A4" s="12" t="s">
        <v>54</v>
      </c>
      <c r="B4" s="45">
        <v>42396</v>
      </c>
    </row>
    <row r="5" spans="1:2" s="12" customFormat="1" x14ac:dyDescent="0.2">
      <c r="A5" s="49" t="s">
        <v>57</v>
      </c>
      <c r="B5" s="46">
        <f>B4</f>
        <v>42396</v>
      </c>
    </row>
    <row r="6" spans="1:2" s="12" customFormat="1" ht="13.5" thickBot="1" x14ac:dyDescent="0.25">
      <c r="A6" s="47" t="s">
        <v>55</v>
      </c>
      <c r="B6" s="48">
        <v>2</v>
      </c>
    </row>
    <row r="7" spans="1:2" s="12" customFormat="1" x14ac:dyDescent="0.2">
      <c r="A7" s="47" t="s">
        <v>56</v>
      </c>
      <c r="B7" s="45">
        <f>B4+B6-1</f>
        <v>42397</v>
      </c>
    </row>
    <row r="8" spans="1:2" x14ac:dyDescent="0.2">
      <c r="A8" t="s">
        <v>53</v>
      </c>
      <c r="B8" t="str">
        <f>RIGHT(Title!C4,1)</f>
        <v>0</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Title</vt:lpstr>
      <vt:lpstr>802.11 Cover</vt:lpstr>
      <vt:lpstr>Courtesy Notice</vt:lpstr>
      <vt:lpstr>Links</vt:lpstr>
      <vt:lpstr>Agenda Graphic</vt:lpstr>
      <vt:lpstr>WG11</vt:lpstr>
      <vt:lpstr>Parameters</vt:lpstr>
      <vt:lpstr>'802.11 Cover'!Print_Area</vt:lpstr>
      <vt:lpstr>'Agenda Graphic'!Print_Area</vt:lpstr>
      <vt:lpstr>'Courtesy Notice'!Print_Area</vt:lpstr>
      <vt:lpstr>Title!Print_Area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January 2015 IEEE 802.11 WG agenda China Interim</dc:title>
  <dc:subject>Agendas for the WG, TG, SC and AHC</dc:subject>
  <dc:creator/>
  <cp:keywords>Xiamen, China</cp:keywords>
  <cp:lastModifiedBy/>
  <cp:lastPrinted>2011-11-10T14:50:17Z</cp:lastPrinted>
  <dcterms:created xsi:type="dcterms:W3CDTF">2007-05-08T22:03:28Z</dcterms:created>
  <dcterms:modified xsi:type="dcterms:W3CDTF">2016-01-26T01:49:30Z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