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4" r:id="rId6"/>
    <sheet name="CAC" sheetId="815" r:id="rId7"/>
    <sheet name="TGaj Agenda" sheetId="813" r:id="rId8"/>
    <sheet name="JTC1" sheetId="808" r:id="rId9"/>
    <sheet name="Parameters" sheetId="782" r:id="rId10"/>
  </sheets>
  <definedNames>
    <definedName name="all" localSheetId="2">#REF!</definedName>
    <definedName name="all" localSheetId="8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7">'TGaj Agenda'!$A$1:$I$63</definedName>
    <definedName name="_xlnm.Print_Area" localSheetId="0">Title!$B$1:$O$31</definedName>
    <definedName name="Print_Area_MI" localSheetId="2">#REF!</definedName>
    <definedName name="Print_Area_MI" localSheetId="8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5" l="1"/>
  <c r="H26" i="815"/>
  <c r="F26" i="815"/>
  <c r="H24" i="815"/>
  <c r="F24" i="815"/>
  <c r="H22" i="815"/>
  <c r="F22" i="815"/>
  <c r="H20" i="815"/>
  <c r="F20" i="815"/>
  <c r="H18" i="815"/>
  <c r="F18" i="815"/>
  <c r="H16" i="815"/>
  <c r="F16" i="815"/>
  <c r="H14" i="815"/>
  <c r="A3" i="815"/>
  <c r="A2" i="815"/>
  <c r="A1" i="815"/>
  <c r="G224" i="814"/>
  <c r="H223" i="814"/>
  <c r="F223" i="814"/>
  <c r="H222" i="814"/>
  <c r="F222" i="814"/>
  <c r="H221" i="814"/>
  <c r="F221" i="814"/>
  <c r="H218" i="814"/>
  <c r="F218" i="814"/>
  <c r="H215" i="814"/>
  <c r="F215" i="814"/>
  <c r="H213" i="814"/>
  <c r="F213" i="814"/>
  <c r="H212" i="814"/>
  <c r="F212" i="814"/>
  <c r="H211" i="814"/>
  <c r="F211" i="814"/>
  <c r="H210" i="814"/>
  <c r="F210" i="814"/>
  <c r="H209" i="814"/>
  <c r="F209" i="814"/>
  <c r="H208" i="814"/>
  <c r="F208" i="814"/>
  <c r="H207" i="814"/>
  <c r="F207" i="814"/>
  <c r="H206" i="814"/>
  <c r="F206" i="814"/>
  <c r="H205" i="814"/>
  <c r="F205" i="814"/>
  <c r="H203" i="814"/>
  <c r="F203" i="814"/>
  <c r="H202" i="814"/>
  <c r="F202" i="814"/>
  <c r="H201" i="814"/>
  <c r="F201" i="814"/>
  <c r="H200" i="814"/>
  <c r="F200" i="814"/>
  <c r="H199" i="814"/>
  <c r="F199" i="814"/>
  <c r="H198" i="814"/>
  <c r="F198" i="814"/>
  <c r="H196" i="814"/>
  <c r="F196" i="814"/>
  <c r="H195" i="814"/>
  <c r="F195" i="814"/>
  <c r="H194" i="814"/>
  <c r="F194" i="814"/>
  <c r="H193" i="814"/>
  <c r="F193" i="814"/>
  <c r="H192" i="814"/>
  <c r="F192" i="814"/>
  <c r="H188" i="814"/>
  <c r="F188" i="814"/>
  <c r="H185" i="814"/>
  <c r="F185" i="814"/>
  <c r="H184" i="814"/>
  <c r="F184" i="814"/>
  <c r="H183" i="814"/>
  <c r="F183" i="814"/>
  <c r="H182" i="814"/>
  <c r="F182" i="814"/>
  <c r="H181" i="814"/>
  <c r="F181" i="814"/>
  <c r="H179" i="814"/>
  <c r="F179" i="814"/>
  <c r="H177" i="814"/>
  <c r="F177" i="814"/>
  <c r="H176" i="814"/>
  <c r="F176" i="814"/>
  <c r="H175" i="814"/>
  <c r="F175" i="814"/>
  <c r="H174" i="814"/>
  <c r="F174" i="814"/>
  <c r="H173" i="814"/>
  <c r="F173" i="814"/>
  <c r="H172" i="814"/>
  <c r="F172" i="814"/>
  <c r="H171" i="814"/>
  <c r="F171" i="814"/>
  <c r="H170" i="814"/>
  <c r="F170" i="814"/>
  <c r="H169" i="814"/>
  <c r="F169" i="814"/>
  <c r="H167" i="814"/>
  <c r="F167" i="814"/>
  <c r="H166" i="814"/>
  <c r="F166" i="814"/>
  <c r="H165" i="814"/>
  <c r="F165" i="814"/>
  <c r="H164" i="814"/>
  <c r="F164" i="814"/>
  <c r="H163" i="814"/>
  <c r="F163" i="814"/>
  <c r="H162" i="814"/>
  <c r="F162" i="814"/>
  <c r="H160" i="814"/>
  <c r="F160" i="814"/>
  <c r="H159" i="814"/>
  <c r="F159" i="814"/>
  <c r="H158" i="814"/>
  <c r="F158" i="814"/>
  <c r="H157" i="814"/>
  <c r="F157" i="814"/>
  <c r="H156" i="814"/>
  <c r="F156" i="814"/>
  <c r="H155" i="814"/>
  <c r="F155" i="814"/>
  <c r="H151" i="814"/>
  <c r="F151" i="814"/>
  <c r="H150" i="814"/>
  <c r="F150" i="814"/>
  <c r="H149" i="814"/>
  <c r="F149" i="814"/>
  <c r="H148" i="814"/>
  <c r="F148" i="814"/>
  <c r="H147" i="814"/>
  <c r="F147" i="814"/>
  <c r="H146" i="814"/>
  <c r="F146" i="814"/>
  <c r="H145" i="814"/>
  <c r="F145" i="814"/>
  <c r="H144" i="814"/>
  <c r="F144" i="814"/>
  <c r="H141" i="814"/>
  <c r="F141" i="814"/>
  <c r="H140" i="814"/>
  <c r="F140" i="814"/>
  <c r="H139" i="814"/>
  <c r="G134" i="814"/>
  <c r="H133" i="814"/>
  <c r="F133" i="814"/>
  <c r="H131" i="814"/>
  <c r="F131" i="814"/>
  <c r="H130" i="814"/>
  <c r="F130" i="814"/>
  <c r="H129" i="814"/>
  <c r="F129" i="814"/>
  <c r="H128" i="814"/>
  <c r="F128" i="814"/>
  <c r="H127" i="814"/>
  <c r="F127" i="814"/>
  <c r="H124" i="814"/>
  <c r="F124" i="814"/>
  <c r="H123" i="814"/>
  <c r="F123" i="814"/>
  <c r="H121" i="814"/>
  <c r="F121" i="814"/>
  <c r="H120" i="814"/>
  <c r="F120" i="814"/>
  <c r="H116" i="814"/>
  <c r="F116" i="814"/>
  <c r="H115" i="814"/>
  <c r="F115" i="814"/>
  <c r="H112" i="814"/>
  <c r="F112" i="814"/>
  <c r="H111" i="814"/>
  <c r="F111" i="814"/>
  <c r="H110" i="814"/>
  <c r="F110" i="814"/>
  <c r="H109" i="814"/>
  <c r="F109" i="814"/>
  <c r="H108" i="814"/>
  <c r="F108" i="814"/>
  <c r="H107" i="814"/>
  <c r="F107" i="814"/>
  <c r="H104" i="814"/>
  <c r="F104" i="814"/>
  <c r="H103" i="814"/>
  <c r="F103" i="814"/>
  <c r="H102" i="814"/>
  <c r="G97" i="814"/>
  <c r="H96" i="814"/>
  <c r="F96" i="814"/>
  <c r="H94" i="814"/>
  <c r="F94" i="814"/>
  <c r="H93" i="814"/>
  <c r="F93" i="814"/>
  <c r="H90" i="814"/>
  <c r="F90" i="814"/>
  <c r="H88" i="814"/>
  <c r="F88" i="814"/>
  <c r="H87" i="814"/>
  <c r="F87" i="814"/>
  <c r="H86" i="814"/>
  <c r="F86" i="814"/>
  <c r="H85" i="814"/>
  <c r="F85" i="814"/>
  <c r="H84" i="814"/>
  <c r="F84" i="814"/>
  <c r="H83" i="814"/>
  <c r="F83" i="814"/>
  <c r="H82" i="814"/>
  <c r="F82" i="814"/>
  <c r="H81" i="814"/>
  <c r="F81" i="814"/>
  <c r="H80" i="814"/>
  <c r="F80" i="814"/>
  <c r="H78" i="814"/>
  <c r="F78" i="814"/>
  <c r="H77" i="814"/>
  <c r="F77" i="814"/>
  <c r="H76" i="814"/>
  <c r="F76" i="814"/>
  <c r="H75" i="814"/>
  <c r="F75" i="814"/>
  <c r="H74" i="814"/>
  <c r="F74" i="814"/>
  <c r="H73" i="814"/>
  <c r="F73" i="814"/>
  <c r="H71" i="814"/>
  <c r="F71" i="814"/>
  <c r="H70" i="814"/>
  <c r="F70" i="814"/>
  <c r="H69" i="814"/>
  <c r="F69" i="814"/>
  <c r="H68" i="814"/>
  <c r="F68" i="814"/>
  <c r="H67" i="814"/>
  <c r="F67" i="814"/>
  <c r="H66" i="814"/>
  <c r="F66" i="814"/>
  <c r="H65" i="814"/>
  <c r="F65" i="814"/>
  <c r="H64" i="814"/>
  <c r="F64" i="814"/>
  <c r="H63" i="814"/>
  <c r="F63" i="814"/>
  <c r="H62" i="814"/>
  <c r="F62" i="814"/>
  <c r="H61" i="814"/>
  <c r="F61" i="814"/>
  <c r="H57" i="814"/>
  <c r="F57" i="814"/>
  <c r="H56" i="814"/>
  <c r="F56" i="814"/>
  <c r="H55" i="814"/>
  <c r="F55" i="814"/>
  <c r="H54" i="814"/>
  <c r="F54" i="814"/>
  <c r="H53" i="814"/>
  <c r="F53" i="814"/>
  <c r="H52" i="814"/>
  <c r="F52" i="814"/>
  <c r="H51" i="814"/>
  <c r="F51" i="814"/>
  <c r="H50" i="814"/>
  <c r="F50" i="814"/>
  <c r="H49" i="814"/>
  <c r="F49" i="814"/>
  <c r="H48" i="814"/>
  <c r="F48" i="814"/>
  <c r="H47" i="814"/>
  <c r="F47" i="814"/>
  <c r="H46" i="814"/>
  <c r="F46" i="814"/>
  <c r="H43" i="814"/>
  <c r="F43" i="814"/>
  <c r="H42" i="814"/>
  <c r="F42" i="814"/>
  <c r="H41" i="814"/>
  <c r="F41" i="814"/>
  <c r="H40" i="814"/>
  <c r="F40" i="814"/>
  <c r="H39" i="814"/>
  <c r="F39" i="814"/>
  <c r="H38" i="814"/>
  <c r="F38" i="814"/>
  <c r="H37" i="814"/>
  <c r="F37" i="814"/>
  <c r="H35" i="814"/>
  <c r="F35" i="814"/>
  <c r="H34" i="814"/>
  <c r="F34" i="814"/>
  <c r="H33" i="814"/>
  <c r="F33" i="814"/>
  <c r="H32" i="814"/>
  <c r="F32" i="814"/>
  <c r="H31" i="814"/>
  <c r="F31" i="814"/>
  <c r="H30" i="814"/>
  <c r="F30" i="814"/>
  <c r="H29" i="814"/>
  <c r="F29" i="814"/>
  <c r="H28" i="814"/>
  <c r="F28" i="814"/>
  <c r="H27" i="814"/>
  <c r="F27" i="814"/>
  <c r="H26" i="814"/>
  <c r="F26" i="814"/>
  <c r="H24" i="814"/>
  <c r="F24" i="814"/>
  <c r="H20" i="814"/>
  <c r="F20" i="814"/>
  <c r="H19" i="814"/>
  <c r="F19" i="814"/>
  <c r="H18" i="814"/>
  <c r="F18" i="814"/>
  <c r="H17" i="814"/>
  <c r="F17" i="814"/>
  <c r="H16" i="814"/>
  <c r="F16" i="814"/>
  <c r="H15" i="814"/>
  <c r="A3" i="814"/>
  <c r="A2" i="814"/>
  <c r="A1" i="814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  <c r="A1" i="779" l="1"/>
  <c r="A8" i="814"/>
  <c r="A8" i="815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<sst xmlns="http://schemas.openxmlformats.org/spreadsheetml/2006/main" count="1273" uniqueCount="592">
  <si>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</si>
  <si>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</si>
  <si>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</si>
  <si>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</si>
  <si>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</si>
  <si>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</si>
  <si>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</si>
  <si>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</si>
  <si>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</si>
  <si>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</si>
  <si>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</si>
  <si>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</si>
  <si>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</si>
  <si>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</si>
  <si>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</si>
  <si>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</si>
  <si>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</si>
  <si>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</si>
  <si>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</si>
  <si>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</si>
  <si>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</si>
  <si>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</si>
  <si>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</si>
  <si>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</si>
  <si>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</si>
  <si>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</si>
  <si>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</si>
  <si>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</si>
  <si>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</si>
  <si>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</si>
  <si>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</si>
  <si>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</si>
  <si>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</si>
  <si>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</si>
  <si>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</si>
  <si>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</si>
  <si>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</si>
  <si>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</si>
  <si>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</si>
  <si>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</si>
  <si>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</si>
  <si>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</si>
  <si>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</si>
  <si>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</si>
  <si>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</si>
  <si>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</si>
  <si>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</si>
  <si>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</si>
  <si>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</si>
  <si>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</si>
  <si>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</si>
  <si>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</si>
  <si>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</si>
  <si>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</si>
  <si>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</si>
  <si>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</si>
  <si>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</si>
  <si>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</si>
  <si>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</si>
  <si>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</si>
  <si>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</si>
  <si>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</si>
  <si>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</si>
  <si>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</si>
  <si>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</si>
  <si>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</si>
  <si>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</si>
  <si>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</si>
  <si>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</si>
  <si>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</si>
  <si>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</si>
  <si>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</si>
  <si>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</si>
  <si>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</si>
  <si>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</si>
  <si>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</si>
  <si>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</si>
  <si>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</si>
  <si>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</si>
  <si>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</si>
  <si>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</si>
  <si>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</si>
  <si>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</si>
  <si>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</si>
  <si>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</si>
  <si>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</si>
  <si>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</si>
  <si>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</si>
  <si>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</si>
  <si>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</si>
  <si>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</si>
  <si>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</si>
  <si>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</si>
  <si>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</si>
  <si>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</si>
  <si>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</si>
  <si>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</si>
  <si>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</si>
  <si>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</si>
  <si>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</si>
  <si>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</si>
  <si>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</si>
  <si>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</si>
  <si>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</si>
  <si>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</si>
  <si>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</si>
  <si>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</si>
  <si>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</si>
  <si>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</si>
  <si>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</si>
  <si>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</si>
  <si>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</si>
  <si>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</si>
  <si>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</si>
  <si>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</si>
  <si>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</si>
  <si>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</si>
  <si>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</si>
  <si>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</si>
  <si>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</si>
  <si>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</si>
  <si>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</si>
  <si>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</si>
  <si>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</si>
  <si>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</si>
  <si>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</si>
  <si>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</si>
  <si>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</si>
  <si>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</si>
  <si>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</si>
  <si>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</si>
  <si>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</si>
  <si>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</si>
  <si>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</si>
  <si>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</si>
  <si>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</si>
  <si>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</si>
  <si>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</si>
  <si>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</si>
  <si>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</si>
  <si>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</si>
  <si>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</si>
  <si>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</si>
  <si>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</si>
  <si>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</si>
  <si>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</si>
  <si>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</si>
  <si>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</si>
  <si>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</si>
  <si>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</si>
  <si>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</si>
  <si>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</si>
  <si>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</si>
  <si>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</si>
  <si>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</si>
  <si>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</si>
  <si>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</si>
  <si>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</si>
  <si>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</si>
  <si>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</si>
  <si>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</si>
  <si>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</si>
  <si>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</si>
  <si>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</si>
  <si>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</si>
  <si>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</si>
  <si>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</si>
  <si>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</si>
  <si>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</si>
  <si>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</si>
  <si>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</si>
  <si>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</si>
  <si>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</si>
  <si>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</si>
  <si>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</si>
  <si>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</si>
  <si>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</si>
  <si>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</si>
  <si>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</si>
  <si>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</si>
  <si>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</si>
  <si>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</si>
  <si>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</si>
  <si>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</si>
  <si>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</si>
  <si>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</si>
  <si>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</si>
  <si>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</si>
  <si>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</si>
  <si>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</si>
  <si>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</si>
  <si>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</si>
  <si>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</si>
  <si>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</si>
  <si>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</si>
  <si>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</si>
  <si>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</si>
  <si>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</si>
  <si>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</si>
  <si>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</si>
  <si>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</si>
  <si>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</si>
  <si>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</si>
  <si>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</si>
  <si>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</si>
  <si>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</si>
  <si>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</si>
  <si>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</si>
  <si>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</si>
  <si>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</si>
  <si>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</si>
  <si>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</si>
  <si>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</si>
  <si>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</si>
  <si>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</si>
  <si>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</si>
  <si>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</si>
  <si>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</si>
  <si>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</si>
  <si>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</si>
  <si>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</si>
  <si>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</si>
  <si>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</si>
  <si>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</si>
  <si>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</si>
  <si>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</si>
  <si>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</si>
  <si>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</si>
  <si>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</si>
  <si>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</si>
  <si>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</si>
  <si>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</si>
  <si>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</si>
  <si>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</si>
  <si>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</si>
  <si>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</si>
  <si>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</si>
  <si>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</si>
  <si>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</si>
  <si>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</si>
  <si>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</si>
  <si>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</si>
  <si>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</si>
  <si>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</si>
  <si>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</si>
  <si>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</si>
  <si>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</si>
  <si>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</si>
  <si>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</si>
  <si>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</si>
  <si>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</si>
  <si>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</si>
  <si>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</si>
  <si>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</si>
  <si>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</si>
  <si>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</si>
  <si>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</si>
  <si>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</si>
  <si>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</si>
  <si>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</si>
  <si>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</si>
  <si>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</si>
  <si>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</si>
  <si>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</si>
  <si>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</si>
  <si>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</si>
  <si>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</si>
  <si>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</si>
  <si>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</si>
  <si>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</si>
  <si>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</si>
  <si>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</si>
  <si>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</si>
  <si>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</si>
  <si>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</si>
  <si>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</si>
  <si>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</si>
  <si>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</si>
  <si>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</si>
  <si>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</si>
  <si>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</si>
  <si>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</si>
  <si>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</si>
  <si>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</si>
  <si>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</si>
  <si>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</si>
  <si>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</si>
  <si>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</si>
  <si>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</si>
  <si>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</si>
  <si>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</si>
  <si>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</si>
  <si>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</si>
  <si>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</si>
  <si>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</si>
  <si>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</si>
  <si>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</si>
  <si>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</si>
  <si>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</si>
  <si>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</si>
  <si>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</si>
  <si>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</si>
  <si>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</si>
  <si>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</si>
  <si>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</si>
  <si>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</si>
  <si>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</si>
  <si>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</si>
  <si>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</si>
  <si>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</si>
  <si>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</si>
  <si>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</si>
  <si>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</si>
  <si>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</si>
  <si>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</si>
  <si>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</si>
  <si>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</si>
  <si>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</si>
  <si>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</si>
  <si>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</si>
  <si>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</si>
  <si>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</si>
  <si>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</si>
  <si>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</si>
  <si>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</si>
  <si>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</si>
  <si>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</si>
  <si>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</si>
  <si>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</si>
  <si>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</si>
  <si>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</si>
  <si>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</si>
  <si>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</si>
  <si>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</si>
  <si>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</si>
  <si>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</si>
  <si>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</si>
  <si>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</si>
  <si>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</si>
  <si>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</si>
  <si>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</si>
  <si>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</si>
  <si>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</si>
  <si>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</si>
  <si>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</si>
  <si>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</si>
  <si>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</si>
  <si>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</si>
  <si>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</si>
  <si>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</si>
  <si>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</si>
  <si>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</si>
  <si>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</si>
  <si>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</si>
  <si>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</si>
  <si>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</si>
  <si>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</si>
  <si>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</si>
  <si>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</si>
  <si>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</si>
  <si>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</si>
  <si>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</si>
  <si>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</si>
  <si>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</si>
  <si>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</si>
  <si>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</si>
  <si>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</si>
  <si>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</si>
  <si>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</si>
  <si>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</si>
  <si>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</si>
  <si>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</si>
  <si>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</si>
  <si>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</si>
  <si>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</si>
  <si>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</si>
  <si>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</si>
  <si>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</si>
  <si>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</si>
  <si>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</si>
  <si>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</si>
  <si>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</si>
  <si>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</si>
  <si>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</si>
  <si>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</si>
  <si>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</si>
  <si>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</si>
  <si>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</si>
  <si>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</si>
  <si>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</si>
  <si>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</si>
  <si>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</si>
  <si>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</si>
  <si>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</si>
  <si>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</si>
  <si>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</si>
  <si>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</si>
  <si>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</si>
  <si>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</si>
  <si>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</si>
  <si>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</si>
  <si>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</si>
  <si>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</si>
  <si>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</si>
  <si>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</si>
  <si>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</si>
  <si>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</si>
  <si>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</si>
  <si>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</si>
  <si>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</si>
  <si>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</si>
  <si>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</si>
  <si>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</si>
  <si>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</si>
  <si>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</si>
  <si>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</si>
  <si>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</si>
  <si>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</si>
  <si>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</si>
  <si>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</si>
  <si>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</si>
  <si>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</si>
  <si>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</si>
  <si>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</si>
  <si>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</si>
  <si>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</si>
  <si>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</si>
  <si>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</si>
  <si>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</si>
  <si>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</si>
  <si>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</si>
  <si>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</si>
  <si>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</si>
  <si>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</si>
  <si>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</si>
  <si>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</si>
  <si>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</si>
  <si>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</si>
  <si>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</si>
  <si>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</si>
  <si>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</si>
  <si>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</si>
  <si>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</si>
  <si>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</si>
  <si>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</si>
  <si>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</si>
  <si>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</si>
  <si>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</si>
  <si>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</si>
  <si>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</si>
  <si>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</si>
  <si>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</si>
  <si>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</si>
  <si>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</si>
  <si>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</si>
  <si>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</si>
  <si>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</si>
  <si>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</si>
  <si>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</si>
  <si>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</si>
  <si>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</si>
  <si>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</si>
  <si>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</si>
  <si>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</si>
  <si>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</si>
  <si>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</si>
  <si>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</si>
  <si>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</si>
  <si>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</si>
  <si>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</si>
  <si>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</si>
  <si>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</si>
  <si>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</si>
  <si>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</si>
  <si>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</si>
  <si>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</si>
  <si>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</si>
  <si>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</si>
  <si>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</si>
  <si>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</si>
  <si>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</si>
  <si>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</si>
  <si>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</si>
  <si>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</si>
  <si>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</si>
  <si>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</si>
  <si>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</si>
  <si>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</si>
  <si>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</si>
  <si>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</si>
  <si>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</si>
  <si>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</si>
  <si>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</si>
  <si>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</si>
  <si>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</si>
  <si>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</si>
  <si>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</si>
  <si>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</si>
  <si>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</si>
  <si>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</si>
  <si>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</si>
  <si>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</si>
  <si>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</si>
  <si>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</si>
  <si>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</si>
  <si>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</si>
  <si>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</si>
  <si>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</si>
  <si>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</si>
  <si>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</si>
  <si>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</si>
  <si>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</si>
  <si>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</si>
  <si>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</si>
  <si>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</si>
  <si>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</si>
  <si>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</si>
  <si>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</si>
  <si>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</si>
  <si>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</si>
  <si>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</si>
  <si>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</si>
  <si>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</si>
  <si>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</si>
  <si>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</si>
  <si>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</si>
  <si>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</si>
  <si>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</si>
  <si>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</si>
  <si>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</si>
  <si>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</si>
  <si>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</si>
  <si>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</si>
  <si>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</si>
  <si>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</si>
  <si>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</si>
  <si>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</si>
  <si>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>*WG Treasurer's report (on the consent agenda at interim sessions)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</si>
  <si>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</si>
  <si>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</si>
  <si>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</si>
  <si>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</si>
  <si>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</si>
  <si>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</si>
  <si>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</si>
  <si>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</si>
  <si>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</si>
  <si>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</si>
  <si>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</si>
  <si>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</si>
  <si>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CAC Agenda - Thu 2015-09-17 - 19:00 to 21:00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</si>
  <si>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</si>
  <si>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</si>
  <si>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</si>
  <si>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</si>
  <si>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</si>
  <si>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</si>
  <si>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</si>
  <si>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</si>
  <si>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</si>
  <si>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</si>
  <si>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</si>
  <si>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</si>
  <si>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</si>
  <si>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</si>
  <si>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</si>
  <si>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</si>
  <si>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</si>
  <si>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</si>
  <si>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</si>
  <si>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</si>
  <si>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</si>
  <si>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</si>
  <si>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</si>
  <si>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</si>
  <si>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</si>
  <si>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</si>
  <si>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</si>
  <si>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</si>
  <si>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</si>
  <si>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</si>
  <si>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</si>
  <si>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</si>
  <si>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</si>
  <si>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</si>
  <si>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</si>
  <si>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</si>
  <si>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</si>
  <si>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</si>
  <si>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</si>
  <si>
    <t>AX**</t>
  </si>
  <si>
    <t>doc.: IEEE 802.11-15/0984r2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</si>
</sst>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17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78" fillId="54" borderId="11" xfId="0" applyFont="1" applyFill="1" applyBorder="1" applyAlignment="1">
      <alignment horizontal="center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4" TargetMode="External"/><Relationship Id="rId50" Type="http://schemas.openxmlformats.org/officeDocument/2006/relationships/hyperlink" Target="https://mentor.ieee.org/802.11/dcn/11-15-0986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77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9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4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94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95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75" TargetMode="External"/><Relationship Id="rId59" Type="http://schemas.openxmlformats.org/officeDocument/2006/relationships/hyperlink" Target="https://mentor.ieee.org/802.11/dcn/11-15-0986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8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78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hyperlink" Target="https://mentor.ieee.org/802.11/dcn/11-15-0986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591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482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483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42261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63" t="s">
        <v>143</v>
      </c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5"/>
    </row>
    <row r="23" spans="1:16" ht="20.100000000000001" customHeight="1" x14ac:dyDescent="0.3">
      <c r="B23" s="37" t="s">
        <v>142</v>
      </c>
      <c r="C23" s="366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P23" s="368"/>
    </row>
    <row r="24" spans="1:16" ht="20.100000000000001" customHeight="1" x14ac:dyDescent="0.25">
      <c r="C24" s="369"/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1"/>
    </row>
    <row r="32" spans="1:16" ht="20.100000000000001" customHeight="1" x14ac:dyDescent="0.25">
      <c r="B32" s="38"/>
      <c r="C32" s="362"/>
      <c r="D32" s="362"/>
      <c r="E32" s="362"/>
      <c r="F32" s="362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1"/>
      <c r="D34" s="361"/>
      <c r="E34" s="361"/>
      <c r="F34" s="361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1"/>
      <c r="D36" s="361"/>
      <c r="E36" s="361"/>
      <c r="F36" s="361"/>
    </row>
    <row r="37" spans="2:6" ht="20.100000000000001" customHeight="1" x14ac:dyDescent="0.25">
      <c r="C37" s="361"/>
      <c r="D37" s="361"/>
      <c r="E37" s="361"/>
      <c r="F37" s="36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484</v>
      </c>
    </row>
    <row r="2" spans="1:2" x14ac:dyDescent="0.2">
      <c r="A2" s="40" t="s">
        <v>109</v>
      </c>
      <c r="B2" s="40" t="s">
        <v>584</v>
      </c>
    </row>
    <row r="3" spans="1:2" ht="13.5" thickBot="1" x14ac:dyDescent="0.25">
      <c r="A3" s="40" t="s">
        <v>110</v>
      </c>
      <c r="B3" t="s">
        <v>485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72" t="str">
        <f>Parameters!B1</f>
        <v>153rd IEEE 802.11 WIRELESS LOCAL AREA NETWORKS SESSION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4"/>
      <c r="IS2" s="1" t="s">
        <v>6</v>
      </c>
    </row>
    <row r="3" spans="1:253" ht="15.75" customHeight="1" x14ac:dyDescent="0.2">
      <c r="B3" s="375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7"/>
    </row>
    <row r="4" spans="1:253" ht="15.75" customHeight="1" x14ac:dyDescent="0.2">
      <c r="B4" s="378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80"/>
    </row>
    <row r="5" spans="1:253" ht="21" customHeight="1" x14ac:dyDescent="0.2">
      <c r="B5" s="381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84" t="str">
        <f>Parameters!B3</f>
        <v>September 13-18, 2015</v>
      </c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82"/>
      <c r="R7" s="82"/>
    </row>
    <row r="8" spans="1:253" ht="15.75" customHeight="1" x14ac:dyDescent="0.2">
      <c r="A8" s="59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83" t="s">
        <v>5</v>
      </c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82"/>
      <c r="R25" s="82"/>
    </row>
    <row r="26" spans="1:21" ht="15.75" customHeight="1" x14ac:dyDescent="0.2">
      <c r="A26" s="59"/>
      <c r="B26" s="383"/>
      <c r="C26" s="383"/>
      <c r="D26" s="383"/>
      <c r="E26" s="383"/>
      <c r="F26" s="383"/>
      <c r="G26" s="383"/>
      <c r="H26" s="383"/>
      <c r="I26" s="383"/>
      <c r="J26" s="383"/>
      <c r="K26" s="383"/>
      <c r="L26" s="383"/>
      <c r="M26" s="383"/>
      <c r="N26" s="383"/>
      <c r="O26" s="383"/>
      <c r="P26" s="383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8"/>
      <c r="K27" s="388"/>
      <c r="L27" s="385" t="str">
        <f>Title!C14</f>
        <v>adrian.p.stephens@ieee.org</v>
      </c>
      <c r="M27" s="386"/>
      <c r="N27" s="386"/>
      <c r="O27" s="386"/>
      <c r="P27" s="386"/>
      <c r="Q27" s="386"/>
      <c r="R27" s="386"/>
    </row>
    <row r="28" spans="1:21" ht="15.75" customHeight="1" x14ac:dyDescent="0.2">
      <c r="B28" s="389"/>
      <c r="C28" s="389"/>
      <c r="D28" s="389"/>
      <c r="E28" s="389"/>
      <c r="F28" s="389"/>
      <c r="G28" s="389"/>
      <c r="H28" s="389"/>
      <c r="I28" s="389"/>
      <c r="J28" s="388"/>
      <c r="K28" s="388"/>
      <c r="L28" s="387"/>
      <c r="M28" s="387"/>
      <c r="N28" s="387"/>
      <c r="O28" s="387"/>
      <c r="P28" s="387"/>
      <c r="Q28" s="387"/>
      <c r="R28" s="387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8"/>
      <c r="K29" s="388"/>
      <c r="L29" s="385" t="str">
        <f>Title!I14</f>
        <v>jrosdahl@ieee.org</v>
      </c>
      <c r="M29" s="386"/>
      <c r="N29" s="386"/>
      <c r="O29" s="386"/>
      <c r="P29" s="386"/>
      <c r="Q29" s="386"/>
      <c r="R29" s="386"/>
    </row>
    <row r="30" spans="1:21" ht="15.75" customHeight="1" x14ac:dyDescent="0.2">
      <c r="B30" s="389"/>
      <c r="C30" s="389"/>
      <c r="D30" s="389"/>
      <c r="E30" s="389"/>
      <c r="F30" s="389"/>
      <c r="G30" s="389"/>
      <c r="H30" s="389"/>
      <c r="I30" s="389"/>
      <c r="J30" s="388"/>
      <c r="K30" s="388"/>
      <c r="L30" s="387"/>
      <c r="M30" s="387"/>
      <c r="N30" s="387"/>
      <c r="O30" s="387"/>
      <c r="P30" s="387"/>
      <c r="Q30" s="387"/>
      <c r="R30" s="387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8"/>
      <c r="K31" s="388"/>
      <c r="L31" s="385" t="str">
        <f>Title!I20</f>
        <v>dstanley@arubanetworks.com</v>
      </c>
      <c r="M31" s="386"/>
      <c r="N31" s="386"/>
      <c r="O31" s="386"/>
      <c r="P31" s="386"/>
      <c r="Q31" s="386"/>
      <c r="R31" s="386"/>
    </row>
    <row r="32" spans="1:21" ht="15.75" customHeight="1" x14ac:dyDescent="0.2">
      <c r="B32" s="389"/>
      <c r="C32" s="389"/>
      <c r="D32" s="389"/>
      <c r="E32" s="389"/>
      <c r="F32" s="389"/>
      <c r="G32" s="389"/>
      <c r="H32" s="389"/>
      <c r="I32" s="389"/>
      <c r="J32" s="388"/>
      <c r="K32" s="388"/>
      <c r="L32" s="387"/>
      <c r="M32" s="387"/>
      <c r="N32" s="387"/>
      <c r="O32" s="387"/>
      <c r="P32" s="387"/>
      <c r="Q32" s="387"/>
      <c r="R32" s="387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6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0"/>
    </row>
    <row r="7" spans="2:15" x14ac:dyDescent="0.2">
      <c r="M7" s="390"/>
    </row>
    <row r="8" spans="2:15" x14ac:dyDescent="0.2">
      <c r="M8" s="390"/>
    </row>
    <row r="9" spans="2:15" x14ac:dyDescent="0.2">
      <c r="M9" s="390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1" t="s">
        <v>113</v>
      </c>
      <c r="B3" s="391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528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532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551</v>
      </c>
    </row>
    <row r="9" spans="1:4" ht="12.75" customHeight="1" x14ac:dyDescent="0.2">
      <c r="A9" s="88" t="s">
        <v>8</v>
      </c>
      <c r="B9" s="49" t="s">
        <v>150</v>
      </c>
      <c r="C9" s="49" t="s">
        <v>552</v>
      </c>
      <c r="D9" s="78" t="s">
        <v>553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503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532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489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529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494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500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530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533</v>
      </c>
    </row>
    <row r="18" spans="1:10" x14ac:dyDescent="0.2">
      <c r="A18" s="178" t="s">
        <v>496</v>
      </c>
      <c r="B18" s="49" t="s">
        <v>497</v>
      </c>
      <c r="C18" s="48" t="s">
        <v>498</v>
      </c>
      <c r="D18" s="78" t="s">
        <v>531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486</v>
      </c>
      <c r="C32" s="2"/>
      <c r="D32" s="2"/>
    </row>
    <row r="33" spans="1:4" x14ac:dyDescent="0.2">
      <c r="A33" s="56" t="s">
        <v>132</v>
      </c>
      <c r="B33" s="84" t="s">
        <v>487</v>
      </c>
      <c r="C33" s="2"/>
      <c r="D33" s="2"/>
    </row>
    <row r="34" spans="1:4" x14ac:dyDescent="0.2">
      <c r="A34" s="56" t="s">
        <v>133</v>
      </c>
      <c r="B34" s="84" t="s">
        <v>490</v>
      </c>
      <c r="C34" s="2"/>
      <c r="D34" s="2"/>
    </row>
    <row r="35" spans="1:4" x14ac:dyDescent="0.2">
      <c r="A35" s="56" t="s">
        <v>134</v>
      </c>
      <c r="B35" s="84" t="s">
        <v>488</v>
      </c>
      <c r="C35" s="2"/>
      <c r="D35" s="2"/>
    </row>
    <row r="36" spans="1:4" x14ac:dyDescent="0.2">
      <c r="A36" s="56" t="s">
        <v>3</v>
      </c>
      <c r="B36" s="84" t="s">
        <v>491</v>
      </c>
      <c r="C36" s="2"/>
      <c r="D36" s="2"/>
    </row>
    <row r="37" spans="1:4" x14ac:dyDescent="0.2">
      <c r="A37" s="56" t="s">
        <v>135</v>
      </c>
      <c r="B37" s="84" t="s">
        <v>492</v>
      </c>
      <c r="C37" s="2"/>
      <c r="D37" s="2"/>
    </row>
    <row r="38" spans="1:4" ht="14.25" x14ac:dyDescent="0.2">
      <c r="A38" s="56" t="s">
        <v>136</v>
      </c>
      <c r="B38" s="84" t="s">
        <v>501</v>
      </c>
      <c r="C38" s="2"/>
      <c r="D38" s="2"/>
    </row>
    <row r="39" spans="1:4" x14ac:dyDescent="0.2">
      <c r="A39" s="56" t="s">
        <v>137</v>
      </c>
      <c r="B39" s="84" t="s">
        <v>502</v>
      </c>
      <c r="C39" s="2"/>
      <c r="D39" s="2"/>
    </row>
    <row r="40" spans="1:4" ht="14.25" x14ac:dyDescent="0.2">
      <c r="A40" s="56" t="s">
        <v>138</v>
      </c>
      <c r="B40" s="84" t="s">
        <v>493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zoomScale="70" zoomScaleNormal="70" workbookViewId="0">
      <selection activeCell="J34" sqref="J34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59" t="str">
        <f>" 802.11 Agenda R" &amp;Parameters!B8</f>
        <v xml:space="preserve"> 802.11 Agenda R2</v>
      </c>
      <c r="B1" s="461" t="str">
        <f>Parameters!B2</f>
        <v>Centara Grand Hotel, Bangkok, Thailand</v>
      </c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  <c r="V1" s="461"/>
      <c r="W1" s="461"/>
      <c r="X1" s="461"/>
      <c r="Y1" s="461"/>
      <c r="Z1" s="461"/>
      <c r="AA1" s="461"/>
      <c r="AB1" s="461"/>
      <c r="AC1" s="461"/>
      <c r="AD1" s="461"/>
      <c r="AE1" s="461"/>
      <c r="AF1" s="461"/>
    </row>
    <row r="2" spans="1:32" s="2" customFormat="1" ht="20.25" customHeight="1" x14ac:dyDescent="0.2">
      <c r="A2" s="460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60"/>
      <c r="B3" s="466" t="str">
        <f>Parameters!B3</f>
        <v>September 13-18, 2015</v>
      </c>
      <c r="C3" s="466"/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66"/>
      <c r="AD3" s="466"/>
      <c r="AE3" s="466"/>
      <c r="AF3" s="466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82">
        <f>B5+1</f>
        <v>42261</v>
      </c>
      <c r="D5" s="483"/>
      <c r="E5" s="483"/>
      <c r="F5" s="483"/>
      <c r="G5" s="483"/>
      <c r="H5" s="484"/>
      <c r="I5" s="482">
        <f>B5+2</f>
        <v>42262</v>
      </c>
      <c r="J5" s="483"/>
      <c r="K5" s="483"/>
      <c r="L5" s="483"/>
      <c r="M5" s="483"/>
      <c r="N5" s="484"/>
      <c r="O5" s="482">
        <f>B5+3</f>
        <v>42263</v>
      </c>
      <c r="P5" s="483"/>
      <c r="Q5" s="483"/>
      <c r="R5" s="483"/>
      <c r="S5" s="483"/>
      <c r="T5" s="484"/>
      <c r="U5" s="482">
        <f>B5+4</f>
        <v>42264</v>
      </c>
      <c r="V5" s="483"/>
      <c r="W5" s="483"/>
      <c r="X5" s="483"/>
      <c r="Y5" s="483"/>
      <c r="Z5" s="484"/>
      <c r="AA5" s="482">
        <f>B5+5</f>
        <v>42265</v>
      </c>
      <c r="AB5" s="483"/>
      <c r="AC5" s="483"/>
      <c r="AD5" s="483"/>
      <c r="AE5" s="483"/>
      <c r="AF5" s="484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392" t="s">
        <v>159</v>
      </c>
      <c r="J6" s="393"/>
      <c r="K6" s="393"/>
      <c r="L6" s="393"/>
      <c r="M6" s="393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15" t="s">
        <v>495</v>
      </c>
      <c r="D7" s="467"/>
      <c r="E7" s="467"/>
      <c r="F7" s="467"/>
      <c r="G7" s="467"/>
      <c r="H7" s="468"/>
      <c r="I7" s="424" t="s">
        <v>58</v>
      </c>
      <c r="J7" s="462" t="s">
        <v>158</v>
      </c>
      <c r="K7" s="402"/>
      <c r="L7" s="421" t="s">
        <v>166</v>
      </c>
      <c r="M7" s="413" t="s">
        <v>59</v>
      </c>
      <c r="N7" s="402"/>
      <c r="O7" s="451" t="s">
        <v>49</v>
      </c>
      <c r="P7" s="399" t="s">
        <v>69</v>
      </c>
      <c r="Q7" s="446" t="s">
        <v>583</v>
      </c>
      <c r="R7" s="421" t="s">
        <v>166</v>
      </c>
      <c r="S7" s="413" t="s">
        <v>59</v>
      </c>
      <c r="T7" s="402"/>
      <c r="U7" s="402"/>
      <c r="V7" s="399" t="s">
        <v>69</v>
      </c>
      <c r="W7" s="424" t="s">
        <v>58</v>
      </c>
      <c r="X7" s="454" t="s">
        <v>163</v>
      </c>
      <c r="Y7" s="448" t="s">
        <v>177</v>
      </c>
      <c r="Z7" s="107"/>
      <c r="AA7" s="473" t="s">
        <v>71</v>
      </c>
      <c r="AB7" s="474"/>
      <c r="AC7" s="474"/>
      <c r="AD7" s="474"/>
      <c r="AE7" s="474"/>
      <c r="AF7" s="475"/>
    </row>
    <row r="8" spans="1:32" s="2" customFormat="1" ht="15.75" customHeight="1" x14ac:dyDescent="0.2">
      <c r="A8" s="169" t="s">
        <v>39</v>
      </c>
      <c r="B8" s="107"/>
      <c r="C8" s="416"/>
      <c r="D8" s="469"/>
      <c r="E8" s="469"/>
      <c r="F8" s="469"/>
      <c r="G8" s="469"/>
      <c r="H8" s="470"/>
      <c r="I8" s="425"/>
      <c r="J8" s="463"/>
      <c r="K8" s="403"/>
      <c r="L8" s="422"/>
      <c r="M8" s="414"/>
      <c r="N8" s="403"/>
      <c r="O8" s="452"/>
      <c r="P8" s="400"/>
      <c r="Q8" s="447"/>
      <c r="R8" s="422"/>
      <c r="S8" s="414"/>
      <c r="T8" s="403"/>
      <c r="U8" s="403"/>
      <c r="V8" s="400"/>
      <c r="W8" s="425"/>
      <c r="X8" s="455"/>
      <c r="Y8" s="449"/>
      <c r="Z8" s="107"/>
      <c r="AA8" s="476"/>
      <c r="AB8" s="477"/>
      <c r="AC8" s="477"/>
      <c r="AD8" s="477"/>
      <c r="AE8" s="477"/>
      <c r="AF8" s="478"/>
    </row>
    <row r="9" spans="1:32" s="2" customFormat="1" ht="15.75" customHeight="1" x14ac:dyDescent="0.2">
      <c r="A9" s="169" t="s">
        <v>37</v>
      </c>
      <c r="B9" s="107"/>
      <c r="C9" s="416" t="s">
        <v>172</v>
      </c>
      <c r="D9" s="469"/>
      <c r="E9" s="469"/>
      <c r="F9" s="469"/>
      <c r="G9" s="469"/>
      <c r="H9" s="470"/>
      <c r="I9" s="425"/>
      <c r="J9" s="463"/>
      <c r="K9" s="403"/>
      <c r="L9" s="422"/>
      <c r="M9" s="414"/>
      <c r="N9" s="403"/>
      <c r="O9" s="452"/>
      <c r="P9" s="400"/>
      <c r="Q9" s="447"/>
      <c r="R9" s="422"/>
      <c r="S9" s="414"/>
      <c r="T9" s="403"/>
      <c r="U9" s="403"/>
      <c r="V9" s="400"/>
      <c r="W9" s="425"/>
      <c r="X9" s="455"/>
      <c r="Y9" s="449"/>
      <c r="Z9" s="107"/>
      <c r="AA9" s="476"/>
      <c r="AB9" s="477"/>
      <c r="AC9" s="477"/>
      <c r="AD9" s="477"/>
      <c r="AE9" s="477"/>
      <c r="AF9" s="478"/>
    </row>
    <row r="10" spans="1:32" s="2" customFormat="1" ht="15.75" customHeight="1" x14ac:dyDescent="0.2">
      <c r="A10" s="169" t="s">
        <v>38</v>
      </c>
      <c r="B10" s="107"/>
      <c r="C10" s="417"/>
      <c r="D10" s="471"/>
      <c r="E10" s="471"/>
      <c r="F10" s="471"/>
      <c r="G10" s="471"/>
      <c r="H10" s="472"/>
      <c r="I10" s="426"/>
      <c r="J10" s="464"/>
      <c r="K10" s="404"/>
      <c r="L10" s="422"/>
      <c r="M10" s="414"/>
      <c r="N10" s="404"/>
      <c r="O10" s="453"/>
      <c r="P10" s="401"/>
      <c r="Q10" s="447"/>
      <c r="R10" s="422"/>
      <c r="S10" s="414"/>
      <c r="T10" s="404"/>
      <c r="U10" s="404"/>
      <c r="V10" s="401"/>
      <c r="W10" s="426"/>
      <c r="X10" s="456"/>
      <c r="Y10" s="450"/>
      <c r="Z10" s="107"/>
      <c r="AA10" s="476"/>
      <c r="AB10" s="477"/>
      <c r="AC10" s="477"/>
      <c r="AD10" s="477"/>
      <c r="AE10" s="477"/>
      <c r="AF10" s="478"/>
    </row>
    <row r="11" spans="1:32" s="2" customFormat="1" ht="27" customHeight="1" x14ac:dyDescent="0.2">
      <c r="A11" s="64" t="s">
        <v>24</v>
      </c>
      <c r="B11" s="177"/>
      <c r="C11" s="408" t="s">
        <v>9</v>
      </c>
      <c r="D11" s="409"/>
      <c r="E11" s="409"/>
      <c r="F11" s="409"/>
      <c r="G11" s="409"/>
      <c r="H11" s="410"/>
      <c r="I11" s="398" t="s">
        <v>9</v>
      </c>
      <c r="J11" s="398"/>
      <c r="K11" s="398"/>
      <c r="L11" s="398"/>
      <c r="M11" s="398"/>
      <c r="N11" s="398"/>
      <c r="O11" s="410" t="s">
        <v>9</v>
      </c>
      <c r="P11" s="398"/>
      <c r="Q11" s="398"/>
      <c r="R11" s="398"/>
      <c r="S11" s="398"/>
      <c r="T11" s="398"/>
      <c r="U11" s="398" t="s">
        <v>9</v>
      </c>
      <c r="V11" s="398"/>
      <c r="W11" s="398"/>
      <c r="X11" s="398"/>
      <c r="Y11" s="398"/>
      <c r="Z11" s="398"/>
      <c r="AA11" s="476"/>
      <c r="AB11" s="477"/>
      <c r="AC11" s="477"/>
      <c r="AD11" s="477"/>
      <c r="AE11" s="477"/>
      <c r="AF11" s="478"/>
    </row>
    <row r="12" spans="1:32" s="2" customFormat="1" ht="15.75" customHeight="1" x14ac:dyDescent="0.2">
      <c r="A12" s="170" t="s">
        <v>23</v>
      </c>
      <c r="B12" s="107"/>
      <c r="C12" s="424" t="s">
        <v>58</v>
      </c>
      <c r="D12" s="399" t="s">
        <v>69</v>
      </c>
      <c r="E12" s="402"/>
      <c r="F12" s="421" t="s">
        <v>166</v>
      </c>
      <c r="G12" s="415" t="s">
        <v>175</v>
      </c>
      <c r="H12" s="402"/>
      <c r="I12" s="451" t="s">
        <v>49</v>
      </c>
      <c r="J12" s="399" t="s">
        <v>69</v>
      </c>
      <c r="K12" s="399" t="s">
        <v>69</v>
      </c>
      <c r="L12" s="454" t="s">
        <v>164</v>
      </c>
      <c r="M12" s="448" t="s">
        <v>177</v>
      </c>
      <c r="N12" s="402"/>
      <c r="O12" s="415" t="s">
        <v>70</v>
      </c>
      <c r="P12" s="467"/>
      <c r="Q12" s="467"/>
      <c r="R12" s="467"/>
      <c r="S12" s="467"/>
      <c r="T12" s="468"/>
      <c r="U12" s="424" t="s">
        <v>58</v>
      </c>
      <c r="V12" s="405" t="s">
        <v>2</v>
      </c>
      <c r="W12" s="402"/>
      <c r="X12" s="446" t="s">
        <v>583</v>
      </c>
      <c r="Y12" s="413" t="s">
        <v>59</v>
      </c>
      <c r="Z12" s="107"/>
      <c r="AA12" s="476"/>
      <c r="AB12" s="477"/>
      <c r="AC12" s="477"/>
      <c r="AD12" s="477"/>
      <c r="AE12" s="477"/>
      <c r="AF12" s="478"/>
    </row>
    <row r="13" spans="1:32" s="2" customFormat="1" ht="15.75" customHeight="1" x14ac:dyDescent="0.2">
      <c r="A13" s="170" t="s">
        <v>25</v>
      </c>
      <c r="B13" s="107"/>
      <c r="C13" s="425"/>
      <c r="D13" s="400"/>
      <c r="E13" s="403"/>
      <c r="F13" s="422"/>
      <c r="G13" s="416"/>
      <c r="H13" s="403"/>
      <c r="I13" s="452"/>
      <c r="J13" s="400"/>
      <c r="K13" s="400"/>
      <c r="L13" s="455"/>
      <c r="M13" s="449"/>
      <c r="N13" s="403"/>
      <c r="O13" s="416"/>
      <c r="P13" s="469"/>
      <c r="Q13" s="469"/>
      <c r="R13" s="469"/>
      <c r="S13" s="469"/>
      <c r="T13" s="470"/>
      <c r="U13" s="425"/>
      <c r="V13" s="406"/>
      <c r="W13" s="403"/>
      <c r="X13" s="447"/>
      <c r="Y13" s="414"/>
      <c r="Z13" s="107"/>
      <c r="AA13" s="476"/>
      <c r="AB13" s="477"/>
      <c r="AC13" s="477"/>
      <c r="AD13" s="477"/>
      <c r="AE13" s="477"/>
      <c r="AF13" s="478"/>
    </row>
    <row r="14" spans="1:32" s="2" customFormat="1" ht="15.75" customHeight="1" x14ac:dyDescent="0.2">
      <c r="A14" s="170" t="s">
        <v>26</v>
      </c>
      <c r="B14" s="107"/>
      <c r="C14" s="425"/>
      <c r="D14" s="400"/>
      <c r="E14" s="403"/>
      <c r="F14" s="422"/>
      <c r="G14" s="416"/>
      <c r="H14" s="403"/>
      <c r="I14" s="452"/>
      <c r="J14" s="400"/>
      <c r="K14" s="400"/>
      <c r="L14" s="455"/>
      <c r="M14" s="449"/>
      <c r="N14" s="403"/>
      <c r="O14" s="416"/>
      <c r="P14" s="469"/>
      <c r="Q14" s="469"/>
      <c r="R14" s="469"/>
      <c r="S14" s="469"/>
      <c r="T14" s="470"/>
      <c r="U14" s="425"/>
      <c r="V14" s="406"/>
      <c r="W14" s="403"/>
      <c r="X14" s="447"/>
      <c r="Y14" s="414"/>
      <c r="Z14" s="107"/>
      <c r="AA14" s="479"/>
      <c r="AB14" s="480"/>
      <c r="AC14" s="480"/>
      <c r="AD14" s="480"/>
      <c r="AE14" s="480"/>
      <c r="AF14" s="481"/>
    </row>
    <row r="15" spans="1:32" s="2" customFormat="1" ht="15.75" customHeight="1" x14ac:dyDescent="0.2">
      <c r="A15" s="170" t="s">
        <v>27</v>
      </c>
      <c r="B15" s="107"/>
      <c r="C15" s="426"/>
      <c r="D15" s="401"/>
      <c r="E15" s="404"/>
      <c r="F15" s="422"/>
      <c r="G15" s="417"/>
      <c r="H15" s="404"/>
      <c r="I15" s="453"/>
      <c r="J15" s="401"/>
      <c r="K15" s="401"/>
      <c r="L15" s="456"/>
      <c r="M15" s="450"/>
      <c r="N15" s="404"/>
      <c r="O15" s="417"/>
      <c r="P15" s="471"/>
      <c r="Q15" s="471"/>
      <c r="R15" s="471"/>
      <c r="S15" s="471"/>
      <c r="T15" s="472"/>
      <c r="U15" s="426"/>
      <c r="V15" s="407"/>
      <c r="W15" s="404"/>
      <c r="X15" s="447"/>
      <c r="Y15" s="414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398" t="s">
        <v>36</v>
      </c>
      <c r="D16" s="398"/>
      <c r="E16" s="398"/>
      <c r="F16" s="398"/>
      <c r="G16" s="398"/>
      <c r="H16" s="398"/>
      <c r="I16" s="398" t="s">
        <v>36</v>
      </c>
      <c r="J16" s="398"/>
      <c r="K16" s="398"/>
      <c r="L16" s="398"/>
      <c r="M16" s="398"/>
      <c r="N16" s="398"/>
      <c r="O16" s="410" t="s">
        <v>36</v>
      </c>
      <c r="P16" s="398"/>
      <c r="Q16" s="398"/>
      <c r="R16" s="398"/>
      <c r="S16" s="398"/>
      <c r="T16" s="398"/>
      <c r="U16" s="398" t="s">
        <v>36</v>
      </c>
      <c r="V16" s="398"/>
      <c r="W16" s="398"/>
      <c r="X16" s="398"/>
      <c r="Y16" s="398"/>
      <c r="Z16" s="398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410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11" t="s">
        <v>54</v>
      </c>
      <c r="D18" s="399" t="s">
        <v>69</v>
      </c>
      <c r="E18" s="399" t="s">
        <v>69</v>
      </c>
      <c r="F18" s="437" t="s">
        <v>496</v>
      </c>
      <c r="G18" s="448" t="s">
        <v>177</v>
      </c>
      <c r="H18" s="402"/>
      <c r="I18" s="465" t="s">
        <v>54</v>
      </c>
      <c r="J18" s="399" t="s">
        <v>69</v>
      </c>
      <c r="K18" s="399" t="s">
        <v>69</v>
      </c>
      <c r="L18" s="421" t="s">
        <v>166</v>
      </c>
      <c r="M18" s="457" t="s">
        <v>50</v>
      </c>
      <c r="N18" s="402"/>
      <c r="O18" s="411" t="s">
        <v>54</v>
      </c>
      <c r="P18" s="399" t="s">
        <v>69</v>
      </c>
      <c r="Q18" s="399" t="s">
        <v>69</v>
      </c>
      <c r="R18" s="402"/>
      <c r="S18" s="413" t="s">
        <v>59</v>
      </c>
      <c r="T18" s="402"/>
      <c r="U18" s="413" t="s">
        <v>59</v>
      </c>
      <c r="V18" s="399" t="s">
        <v>69</v>
      </c>
      <c r="W18" s="402"/>
      <c r="X18" s="402"/>
      <c r="Y18" s="411" t="s">
        <v>54</v>
      </c>
      <c r="Z18" s="402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11"/>
      <c r="D19" s="400"/>
      <c r="E19" s="400"/>
      <c r="F19" s="438"/>
      <c r="G19" s="449"/>
      <c r="H19" s="403"/>
      <c r="I19" s="411"/>
      <c r="J19" s="400"/>
      <c r="K19" s="400"/>
      <c r="L19" s="422"/>
      <c r="M19" s="458"/>
      <c r="N19" s="403"/>
      <c r="O19" s="411"/>
      <c r="P19" s="400"/>
      <c r="Q19" s="400"/>
      <c r="R19" s="403"/>
      <c r="S19" s="414"/>
      <c r="T19" s="403"/>
      <c r="U19" s="414"/>
      <c r="V19" s="400"/>
      <c r="W19" s="403"/>
      <c r="X19" s="403"/>
      <c r="Y19" s="411"/>
      <c r="Z19" s="403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11"/>
      <c r="D20" s="400"/>
      <c r="E20" s="400"/>
      <c r="F20" s="438"/>
      <c r="G20" s="449"/>
      <c r="H20" s="403"/>
      <c r="I20" s="411"/>
      <c r="J20" s="400"/>
      <c r="K20" s="400"/>
      <c r="L20" s="422"/>
      <c r="M20" s="458"/>
      <c r="N20" s="403"/>
      <c r="O20" s="411"/>
      <c r="P20" s="400"/>
      <c r="Q20" s="400"/>
      <c r="R20" s="403"/>
      <c r="S20" s="414"/>
      <c r="T20" s="403"/>
      <c r="U20" s="414"/>
      <c r="V20" s="400"/>
      <c r="W20" s="403"/>
      <c r="X20" s="403"/>
      <c r="Y20" s="411"/>
      <c r="Z20" s="403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12"/>
      <c r="D21" s="401"/>
      <c r="E21" s="401"/>
      <c r="F21" s="438"/>
      <c r="G21" s="450"/>
      <c r="H21" s="404"/>
      <c r="I21" s="411"/>
      <c r="J21" s="401"/>
      <c r="K21" s="401"/>
      <c r="L21" s="422"/>
      <c r="M21" s="458"/>
      <c r="N21" s="404"/>
      <c r="O21" s="412"/>
      <c r="P21" s="401"/>
      <c r="Q21" s="401"/>
      <c r="R21" s="404"/>
      <c r="S21" s="414"/>
      <c r="T21" s="404"/>
      <c r="U21" s="414"/>
      <c r="V21" s="400"/>
      <c r="W21" s="404"/>
      <c r="X21" s="404"/>
      <c r="Y21" s="412"/>
      <c r="Z21" s="404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398" t="s">
        <v>9</v>
      </c>
      <c r="D22" s="398"/>
      <c r="E22" s="398"/>
      <c r="F22" s="398"/>
      <c r="G22" s="398"/>
      <c r="H22" s="398"/>
      <c r="I22" s="398" t="s">
        <v>9</v>
      </c>
      <c r="J22" s="398"/>
      <c r="K22" s="398"/>
      <c r="L22" s="398"/>
      <c r="M22" s="398"/>
      <c r="N22" s="398"/>
      <c r="O22" s="410" t="s">
        <v>9</v>
      </c>
      <c r="P22" s="398"/>
      <c r="Q22" s="398"/>
      <c r="R22" s="398"/>
      <c r="S22" s="398"/>
      <c r="T22" s="398"/>
      <c r="U22" s="398" t="s">
        <v>9</v>
      </c>
      <c r="V22" s="398"/>
      <c r="W22" s="398"/>
      <c r="X22" s="398"/>
      <c r="Y22" s="398"/>
      <c r="Z22" s="398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27" t="s">
        <v>73</v>
      </c>
      <c r="C23" s="411" t="s">
        <v>54</v>
      </c>
      <c r="D23" s="405" t="s">
        <v>2</v>
      </c>
      <c r="E23" s="402"/>
      <c r="F23" s="421" t="s">
        <v>166</v>
      </c>
      <c r="G23" s="413" t="s">
        <v>59</v>
      </c>
      <c r="H23" s="402"/>
      <c r="I23" s="411" t="s">
        <v>54</v>
      </c>
      <c r="J23" s="399" t="s">
        <v>69</v>
      </c>
      <c r="K23" s="402"/>
      <c r="L23" s="446" t="s">
        <v>583</v>
      </c>
      <c r="M23" s="413" t="s">
        <v>59</v>
      </c>
      <c r="N23" s="402"/>
      <c r="O23" s="413" t="s">
        <v>59</v>
      </c>
      <c r="P23" s="494" t="s">
        <v>69</v>
      </c>
      <c r="Q23" s="399" t="s">
        <v>69</v>
      </c>
      <c r="R23" s="411" t="s">
        <v>54</v>
      </c>
      <c r="S23" s="448" t="s">
        <v>177</v>
      </c>
      <c r="T23" s="402"/>
      <c r="U23" s="424" t="s">
        <v>58</v>
      </c>
      <c r="V23" s="437" t="s">
        <v>496</v>
      </c>
      <c r="W23" s="402"/>
      <c r="X23" s="421" t="s">
        <v>166</v>
      </c>
      <c r="Y23" s="411" t="s">
        <v>54</v>
      </c>
      <c r="Z23" s="402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27"/>
      <c r="C24" s="411"/>
      <c r="D24" s="406"/>
      <c r="E24" s="403"/>
      <c r="F24" s="422"/>
      <c r="G24" s="414"/>
      <c r="H24" s="403"/>
      <c r="I24" s="411"/>
      <c r="J24" s="400"/>
      <c r="K24" s="403"/>
      <c r="L24" s="447"/>
      <c r="M24" s="414"/>
      <c r="N24" s="403"/>
      <c r="O24" s="414"/>
      <c r="P24" s="495"/>
      <c r="Q24" s="400"/>
      <c r="R24" s="411"/>
      <c r="S24" s="449"/>
      <c r="T24" s="403"/>
      <c r="U24" s="425"/>
      <c r="V24" s="438"/>
      <c r="W24" s="403"/>
      <c r="X24" s="422"/>
      <c r="Y24" s="411"/>
      <c r="Z24" s="403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27"/>
      <c r="C25" s="411"/>
      <c r="D25" s="406"/>
      <c r="E25" s="403"/>
      <c r="F25" s="422"/>
      <c r="G25" s="414"/>
      <c r="H25" s="403"/>
      <c r="I25" s="411"/>
      <c r="J25" s="400"/>
      <c r="K25" s="403"/>
      <c r="L25" s="447"/>
      <c r="M25" s="414"/>
      <c r="N25" s="403"/>
      <c r="O25" s="414"/>
      <c r="P25" s="495"/>
      <c r="Q25" s="400"/>
      <c r="R25" s="411"/>
      <c r="S25" s="449"/>
      <c r="T25" s="403"/>
      <c r="U25" s="425"/>
      <c r="V25" s="438"/>
      <c r="W25" s="403"/>
      <c r="X25" s="422"/>
      <c r="Y25" s="411"/>
      <c r="Z25" s="403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12"/>
      <c r="D26" s="407"/>
      <c r="E26" s="404"/>
      <c r="F26" s="422"/>
      <c r="G26" s="414"/>
      <c r="H26" s="404"/>
      <c r="I26" s="412"/>
      <c r="J26" s="401"/>
      <c r="K26" s="404"/>
      <c r="L26" s="447"/>
      <c r="M26" s="414"/>
      <c r="N26" s="404"/>
      <c r="O26" s="414"/>
      <c r="P26" s="495"/>
      <c r="Q26" s="400"/>
      <c r="R26" s="412"/>
      <c r="S26" s="450"/>
      <c r="T26" s="403"/>
      <c r="U26" s="426"/>
      <c r="V26" s="438"/>
      <c r="W26" s="404"/>
      <c r="X26" s="422"/>
      <c r="Y26" s="412"/>
      <c r="Z26" s="404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39" t="s">
        <v>72</v>
      </c>
      <c r="C27" s="485" t="s">
        <v>51</v>
      </c>
      <c r="D27" s="486"/>
      <c r="E27" s="486"/>
      <c r="F27" s="486"/>
      <c r="G27" s="486"/>
      <c r="H27" s="487"/>
      <c r="I27" s="398" t="s">
        <v>51</v>
      </c>
      <c r="J27" s="398"/>
      <c r="K27" s="398"/>
      <c r="L27" s="398"/>
      <c r="M27" s="398"/>
      <c r="N27" s="398"/>
      <c r="O27" s="79"/>
      <c r="P27" s="80"/>
      <c r="Q27" s="80"/>
      <c r="R27" s="80"/>
      <c r="S27" s="80"/>
      <c r="T27" s="80"/>
      <c r="U27" s="410" t="s">
        <v>51</v>
      </c>
      <c r="V27" s="398"/>
      <c r="W27" s="398"/>
      <c r="X27" s="398"/>
      <c r="Y27" s="398"/>
      <c r="Z27" s="398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39"/>
      <c r="C28" s="488"/>
      <c r="D28" s="489"/>
      <c r="E28" s="489"/>
      <c r="F28" s="489"/>
      <c r="G28" s="489"/>
      <c r="H28" s="490"/>
      <c r="I28" s="398"/>
      <c r="J28" s="398"/>
      <c r="K28" s="398"/>
      <c r="L28" s="398"/>
      <c r="M28" s="398"/>
      <c r="N28" s="398"/>
      <c r="O28" s="79"/>
      <c r="P28" s="105"/>
      <c r="Q28" s="105"/>
      <c r="R28" s="105"/>
      <c r="S28" s="105"/>
      <c r="T28" s="168"/>
      <c r="U28" s="410"/>
      <c r="V28" s="398"/>
      <c r="W28" s="398"/>
      <c r="X28" s="398"/>
      <c r="Y28" s="398"/>
      <c r="Z28" s="398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39"/>
      <c r="C29" s="491"/>
      <c r="D29" s="492"/>
      <c r="E29" s="492"/>
      <c r="F29" s="492"/>
      <c r="G29" s="492"/>
      <c r="H29" s="493"/>
      <c r="I29" s="398"/>
      <c r="J29" s="398"/>
      <c r="K29" s="398"/>
      <c r="L29" s="398"/>
      <c r="M29" s="398"/>
      <c r="N29" s="398"/>
      <c r="O29" s="428" t="s">
        <v>499</v>
      </c>
      <c r="P29" s="429"/>
      <c r="Q29" s="429"/>
      <c r="R29" s="429"/>
      <c r="S29" s="429"/>
      <c r="T29" s="430"/>
      <c r="U29" s="398"/>
      <c r="V29" s="398"/>
      <c r="W29" s="398"/>
      <c r="X29" s="398"/>
      <c r="Y29" s="398"/>
      <c r="Z29" s="398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24" t="s">
        <v>58</v>
      </c>
      <c r="D30" s="399" t="s">
        <v>590</v>
      </c>
      <c r="E30" s="179"/>
      <c r="F30" s="179"/>
      <c r="G30" s="179"/>
      <c r="H30" s="180"/>
      <c r="I30" s="424" t="s">
        <v>58</v>
      </c>
      <c r="J30" s="399" t="s">
        <v>590</v>
      </c>
      <c r="K30" s="418"/>
      <c r="L30" s="418"/>
      <c r="M30" s="418"/>
      <c r="N30" s="443"/>
      <c r="O30" s="431"/>
      <c r="P30" s="432"/>
      <c r="Q30" s="432"/>
      <c r="R30" s="432"/>
      <c r="S30" s="432"/>
      <c r="T30" s="433"/>
      <c r="U30" s="439" t="s">
        <v>72</v>
      </c>
      <c r="V30" s="439"/>
      <c r="W30" s="439"/>
      <c r="X30" s="439"/>
      <c r="Y30" s="439"/>
      <c r="Z30" s="440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25"/>
      <c r="D31" s="400"/>
      <c r="E31" s="181"/>
      <c r="F31" s="181"/>
      <c r="G31" s="181"/>
      <c r="H31" s="182"/>
      <c r="I31" s="425"/>
      <c r="J31" s="400"/>
      <c r="K31" s="419"/>
      <c r="L31" s="419"/>
      <c r="M31" s="419"/>
      <c r="N31" s="444"/>
      <c r="O31" s="431"/>
      <c r="P31" s="432"/>
      <c r="Q31" s="432"/>
      <c r="R31" s="432"/>
      <c r="S31" s="432"/>
      <c r="T31" s="433"/>
      <c r="U31" s="439"/>
      <c r="V31" s="439"/>
      <c r="W31" s="439"/>
      <c r="X31" s="439"/>
      <c r="Y31" s="439"/>
      <c r="Z31" s="441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25"/>
      <c r="D32" s="400"/>
      <c r="E32" s="166"/>
      <c r="F32" s="166"/>
      <c r="G32" s="166"/>
      <c r="H32" s="183"/>
      <c r="I32" s="425"/>
      <c r="J32" s="400"/>
      <c r="K32" s="419"/>
      <c r="L32" s="419"/>
      <c r="M32" s="419"/>
      <c r="N32" s="444"/>
      <c r="O32" s="431"/>
      <c r="P32" s="432"/>
      <c r="Q32" s="432"/>
      <c r="R32" s="432"/>
      <c r="S32" s="432"/>
      <c r="T32" s="433"/>
      <c r="U32" s="439"/>
      <c r="V32" s="439"/>
      <c r="W32" s="439"/>
      <c r="X32" s="439"/>
      <c r="Y32" s="439"/>
      <c r="Z32" s="441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25"/>
      <c r="D33" s="401"/>
      <c r="E33" s="172"/>
      <c r="F33" s="172"/>
      <c r="G33" s="172"/>
      <c r="H33" s="173"/>
      <c r="I33" s="425"/>
      <c r="J33" s="401"/>
      <c r="K33" s="420"/>
      <c r="L33" s="420"/>
      <c r="M33" s="420"/>
      <c r="N33" s="445"/>
      <c r="O33" s="431"/>
      <c r="P33" s="432"/>
      <c r="Q33" s="432"/>
      <c r="R33" s="432"/>
      <c r="S33" s="432"/>
      <c r="T33" s="433"/>
      <c r="U33" s="439"/>
      <c r="V33" s="439"/>
      <c r="W33" s="439"/>
      <c r="X33" s="439"/>
      <c r="Y33" s="439"/>
      <c r="Z33" s="442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34"/>
      <c r="P34" s="435"/>
      <c r="Q34" s="435"/>
      <c r="R34" s="435"/>
      <c r="S34" s="435"/>
      <c r="T34" s="436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423" t="s">
        <v>157</v>
      </c>
      <c r="B36" s="423"/>
      <c r="C36" s="423"/>
      <c r="D36" s="423"/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</row>
    <row r="37" spans="1:32" x14ac:dyDescent="0.2">
      <c r="A37" s="394" t="s">
        <v>176</v>
      </c>
      <c r="B37" s="394"/>
      <c r="C37" s="395" t="s">
        <v>1</v>
      </c>
      <c r="D37" s="397"/>
      <c r="E37" s="397"/>
      <c r="F37" s="397"/>
      <c r="G37" s="397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394"/>
      <c r="B38" s="394"/>
      <c r="C38" s="396"/>
      <c r="D38" s="397"/>
      <c r="E38" s="397"/>
      <c r="F38" s="397"/>
      <c r="G38" s="397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394"/>
      <c r="B39" s="394"/>
      <c r="C39" s="396"/>
      <c r="D39" s="397"/>
      <c r="E39" s="397"/>
      <c r="F39" s="397"/>
      <c r="G39" s="397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30"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D18:D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30:D33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4"/>
  <sheetViews>
    <sheetView topLeftCell="A76" zoomScale="175" zoomScaleNormal="175" workbookViewId="0">
      <selection activeCell="C86" sqref="C86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498" t="str">
        <f>Parameters!B1</f>
        <v>153rd IEEE 802.11 WIRELESS LOCAL AREA NETWORKS SESSION</v>
      </c>
      <c r="B1" s="497"/>
      <c r="C1" s="497"/>
      <c r="D1" s="497"/>
      <c r="E1" s="497"/>
      <c r="F1" s="497"/>
      <c r="G1" s="497"/>
      <c r="H1" s="497"/>
      <c r="I1" s="497"/>
    </row>
    <row r="2" spans="1:9" ht="24.95" customHeight="1" x14ac:dyDescent="0.4">
      <c r="A2" s="498" t="str">
        <f>Parameters!B2</f>
        <v>Centara Grand Hotel, Bangkok, Thailand</v>
      </c>
      <c r="B2" s="497"/>
      <c r="C2" s="497"/>
      <c r="D2" s="497"/>
      <c r="E2" s="497"/>
      <c r="F2" s="497"/>
      <c r="G2" s="497"/>
      <c r="H2" s="497"/>
      <c r="I2" s="497"/>
    </row>
    <row r="3" spans="1:9" ht="24.95" customHeight="1" x14ac:dyDescent="0.4">
      <c r="A3" s="498" t="str">
        <f>Parameters!B3</f>
        <v>September 13-18, 2015</v>
      </c>
      <c r="B3" s="497"/>
      <c r="C3" s="497"/>
      <c r="D3" s="497"/>
      <c r="E3" s="497"/>
      <c r="F3" s="497"/>
      <c r="G3" s="497"/>
      <c r="H3" s="497"/>
      <c r="I3" s="497"/>
    </row>
    <row r="4" spans="1:9" ht="18" customHeight="1" x14ac:dyDescent="0.25">
      <c r="A4" s="496" t="s">
        <v>185</v>
      </c>
      <c r="B4" s="497"/>
      <c r="C4" s="497"/>
      <c r="D4" s="497"/>
      <c r="E4" s="497"/>
      <c r="F4" s="497"/>
      <c r="G4" s="497"/>
      <c r="H4" s="497"/>
      <c r="I4" s="497"/>
    </row>
    <row r="5" spans="1:9" ht="18" customHeight="1" x14ac:dyDescent="0.25">
      <c r="A5" s="496" t="s">
        <v>186</v>
      </c>
      <c r="B5" s="497"/>
      <c r="C5" s="497"/>
      <c r="D5" s="497"/>
      <c r="E5" s="497"/>
      <c r="F5" s="497"/>
      <c r="G5" s="497"/>
      <c r="H5" s="497"/>
      <c r="I5" s="497"/>
    </row>
    <row r="6" spans="1:9" ht="18" customHeight="1" x14ac:dyDescent="0.25">
      <c r="A6" s="496" t="s">
        <v>187</v>
      </c>
      <c r="B6" s="497"/>
      <c r="C6" s="497"/>
      <c r="D6" s="497"/>
      <c r="E6" s="497"/>
      <c r="F6" s="497"/>
      <c r="G6" s="497"/>
      <c r="H6" s="497"/>
      <c r="I6" s="497"/>
    </row>
    <row r="7" spans="1:9" ht="18" customHeight="1" x14ac:dyDescent="0.25">
      <c r="A7" s="496" t="s">
        <v>188</v>
      </c>
      <c r="B7" s="497"/>
      <c r="C7" s="497"/>
      <c r="D7" s="497"/>
      <c r="E7" s="497"/>
      <c r="F7" s="497"/>
      <c r="G7" s="497"/>
      <c r="H7" s="497"/>
      <c r="I7" s="497"/>
    </row>
    <row r="8" spans="1:9" ht="30" customHeight="1" x14ac:dyDescent="0.4">
      <c r="A8" s="499" t="str">
        <f>"Agenda R" &amp; Parameters!$B$8</f>
        <v>Agenda R2</v>
      </c>
      <c r="B8" s="500"/>
      <c r="C8" s="500"/>
      <c r="D8" s="500"/>
      <c r="E8" s="500"/>
      <c r="F8" s="500"/>
      <c r="G8" s="500"/>
      <c r="H8" s="500"/>
      <c r="I8" s="500"/>
    </row>
    <row r="12" spans="1:9" ht="15.75" x14ac:dyDescent="0.25">
      <c r="A12" s="501" t="s">
        <v>534</v>
      </c>
      <c r="B12" s="502"/>
      <c r="C12" s="502"/>
      <c r="D12" s="502"/>
      <c r="E12" s="502"/>
      <c r="F12" s="502"/>
      <c r="G12" s="502"/>
      <c r="H12" s="502"/>
      <c r="I12" s="502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585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585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585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535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536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384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1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1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28.5" x14ac:dyDescent="0.2">
      <c r="A68" s="116" t="s">
        <v>306</v>
      </c>
      <c r="B68" s="128" t="s">
        <v>178</v>
      </c>
      <c r="C68" s="128" t="s">
        <v>537</v>
      </c>
      <c r="D68" s="135" t="s">
        <v>473</v>
      </c>
      <c r="E68" s="128" t="s">
        <v>271</v>
      </c>
      <c r="F68" s="352">
        <f t="shared" si="8"/>
        <v>0.40902777777777766</v>
      </c>
      <c r="G68" s="145">
        <v>0</v>
      </c>
      <c r="H68" s="352">
        <f t="shared" si="7"/>
        <v>0.40902777777777766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310</v>
      </c>
      <c r="D69" s="128"/>
      <c r="E69" s="128" t="s">
        <v>211</v>
      </c>
      <c r="F69" s="352">
        <f t="shared" si="8"/>
        <v>0.40902777777777766</v>
      </c>
      <c r="G69" s="145">
        <v>1</v>
      </c>
      <c r="H69" s="352">
        <f t="shared" si="7"/>
        <v>0.4097222222222221</v>
      </c>
      <c r="I69" s="157"/>
    </row>
    <row r="70" spans="1:9" ht="14.25" x14ac:dyDescent="0.2">
      <c r="A70" s="116" t="s">
        <v>309</v>
      </c>
      <c r="B70" s="128" t="s">
        <v>178</v>
      </c>
      <c r="C70" s="128" t="s">
        <v>312</v>
      </c>
      <c r="D70" s="135" t="s">
        <v>313</v>
      </c>
      <c r="E70" s="128" t="s">
        <v>314</v>
      </c>
      <c r="F70" s="352">
        <f t="shared" si="8"/>
        <v>0.4097222222222221</v>
      </c>
      <c r="G70" s="145">
        <v>1</v>
      </c>
      <c r="H70" s="352">
        <f t="shared" si="7"/>
        <v>0.41041666666666654</v>
      </c>
      <c r="I70" s="157"/>
    </row>
    <row r="71" spans="1:9" ht="14.25" x14ac:dyDescent="0.2">
      <c r="A71" s="116" t="s">
        <v>311</v>
      </c>
      <c r="B71" s="128"/>
      <c r="C71" s="128"/>
      <c r="D71" s="128"/>
      <c r="E71" s="128"/>
      <c r="F71" s="352">
        <f t="shared" si="8"/>
        <v>0.41041666666666654</v>
      </c>
      <c r="G71" s="145">
        <v>0</v>
      </c>
      <c r="H71" s="352">
        <f t="shared" si="7"/>
        <v>0.41041666666666654</v>
      </c>
      <c r="I71" s="157"/>
    </row>
    <row r="72" spans="1:9" ht="15.75" x14ac:dyDescent="0.25">
      <c r="A72" s="115" t="s">
        <v>315</v>
      </c>
      <c r="B72" s="127"/>
      <c r="C72" s="127" t="s">
        <v>316</v>
      </c>
      <c r="D72" s="127"/>
      <c r="E72" s="127"/>
      <c r="F72" s="351"/>
      <c r="G72" s="144"/>
      <c r="H72" s="351"/>
      <c r="I72" s="156"/>
    </row>
    <row r="73" spans="1:9" ht="28.5" x14ac:dyDescent="0.2">
      <c r="A73" s="116" t="s">
        <v>317</v>
      </c>
      <c r="B73" s="128" t="s">
        <v>178</v>
      </c>
      <c r="C73" s="128" t="s">
        <v>318</v>
      </c>
      <c r="D73" s="135" t="s">
        <v>313</v>
      </c>
      <c r="E73" s="128" t="s">
        <v>319</v>
      </c>
      <c r="F73" s="352">
        <f>H71</f>
        <v>0.41041666666666654</v>
      </c>
      <c r="G73" s="145">
        <v>2</v>
      </c>
      <c r="H73" s="352">
        <f t="shared" ref="H73:H78" si="9">F73+TIME(0,G73,0)</f>
        <v>0.41180555555555542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144</v>
      </c>
      <c r="D74" s="135" t="s">
        <v>313</v>
      </c>
      <c r="E74" s="128" t="s">
        <v>271</v>
      </c>
      <c r="F74" s="352">
        <f>H73</f>
        <v>0.41180555555555542</v>
      </c>
      <c r="G74" s="145">
        <v>1</v>
      </c>
      <c r="H74" s="352">
        <f t="shared" si="9"/>
        <v>0.41249999999999987</v>
      </c>
      <c r="I74" s="157"/>
    </row>
    <row r="75" spans="1:9" ht="14.25" x14ac:dyDescent="0.2">
      <c r="A75" s="116" t="s">
        <v>321</v>
      </c>
      <c r="B75" s="128" t="s">
        <v>178</v>
      </c>
      <c r="C75" s="128" t="s">
        <v>322</v>
      </c>
      <c r="D75" s="135" t="s">
        <v>313</v>
      </c>
      <c r="E75" s="128" t="s">
        <v>211</v>
      </c>
      <c r="F75" s="352">
        <f>H74</f>
        <v>0.41249999999999987</v>
      </c>
      <c r="G75" s="145">
        <v>1</v>
      </c>
      <c r="H75" s="352">
        <f t="shared" si="9"/>
        <v>0.41319444444444431</v>
      </c>
      <c r="I75" s="157"/>
    </row>
    <row r="76" spans="1:9" ht="14.25" x14ac:dyDescent="0.2">
      <c r="A76" s="116" t="s">
        <v>323</v>
      </c>
      <c r="B76" s="128" t="s">
        <v>178</v>
      </c>
      <c r="C76" s="128" t="s">
        <v>324</v>
      </c>
      <c r="D76" s="135" t="s">
        <v>313</v>
      </c>
      <c r="E76" s="128" t="s">
        <v>325</v>
      </c>
      <c r="F76" s="352">
        <f>H75</f>
        <v>0.41319444444444431</v>
      </c>
      <c r="G76" s="145">
        <v>1</v>
      </c>
      <c r="H76" s="352">
        <f t="shared" si="9"/>
        <v>0.41388888888888875</v>
      </c>
      <c r="I76" s="157"/>
    </row>
    <row r="77" spans="1:9" ht="14.25" x14ac:dyDescent="0.2">
      <c r="A77" s="116" t="s">
        <v>326</v>
      </c>
      <c r="B77" s="128" t="s">
        <v>178</v>
      </c>
      <c r="C77" s="128" t="s">
        <v>327</v>
      </c>
      <c r="D77" s="135" t="s">
        <v>313</v>
      </c>
      <c r="E77" s="128" t="s">
        <v>586</v>
      </c>
      <c r="F77" s="352">
        <f>H76</f>
        <v>0.41388888888888875</v>
      </c>
      <c r="G77" s="145">
        <v>1</v>
      </c>
      <c r="H77" s="352">
        <f t="shared" si="9"/>
        <v>0.41458333333333319</v>
      </c>
      <c r="I77" s="157" t="s">
        <v>585</v>
      </c>
    </row>
    <row r="78" spans="1:9" ht="14.25" x14ac:dyDescent="0.2">
      <c r="A78" s="116" t="s">
        <v>329</v>
      </c>
      <c r="B78" s="128" t="s">
        <v>178</v>
      </c>
      <c r="C78" s="128" t="s">
        <v>330</v>
      </c>
      <c r="D78" s="135" t="s">
        <v>313</v>
      </c>
      <c r="E78" s="128" t="s">
        <v>331</v>
      </c>
      <c r="F78" s="352">
        <f>H77</f>
        <v>0.41458333333333319</v>
      </c>
      <c r="G78" s="145">
        <v>1</v>
      </c>
      <c r="H78" s="352">
        <f t="shared" si="9"/>
        <v>0.41527777777777763</v>
      </c>
      <c r="I78" s="157"/>
    </row>
    <row r="79" spans="1:9" ht="15.75" x14ac:dyDescent="0.25">
      <c r="A79" s="115" t="s">
        <v>332</v>
      </c>
      <c r="B79" s="127"/>
      <c r="C79" s="127" t="s">
        <v>333</v>
      </c>
      <c r="D79" s="127"/>
      <c r="E79" s="127"/>
      <c r="F79" s="351"/>
      <c r="G79" s="144"/>
      <c r="H79" s="351"/>
      <c r="I79" s="156"/>
    </row>
    <row r="80" spans="1:9" ht="14.25" x14ac:dyDescent="0.2">
      <c r="A80" s="116" t="s">
        <v>334</v>
      </c>
      <c r="B80" s="128" t="s">
        <v>178</v>
      </c>
      <c r="C80" s="128" t="s">
        <v>335</v>
      </c>
      <c r="D80" s="135" t="s">
        <v>313</v>
      </c>
      <c r="E80" s="128" t="s">
        <v>221</v>
      </c>
      <c r="F80" s="352">
        <f>H78</f>
        <v>0.41527777777777763</v>
      </c>
      <c r="G80" s="145">
        <v>1</v>
      </c>
      <c r="H80" s="352">
        <f t="shared" ref="H80:H88" si="10">F80+TIME(0,G80,0)</f>
        <v>0.41597222222222208</v>
      </c>
      <c r="I80" s="157"/>
    </row>
    <row r="81" spans="1:9" ht="14.25" x14ac:dyDescent="0.2">
      <c r="A81" s="116" t="s">
        <v>336</v>
      </c>
      <c r="B81" s="128" t="s">
        <v>178</v>
      </c>
      <c r="C81" s="128" t="s">
        <v>337</v>
      </c>
      <c r="D81" s="135" t="s">
        <v>313</v>
      </c>
      <c r="E81" s="128" t="s">
        <v>338</v>
      </c>
      <c r="F81" s="352">
        <f t="shared" ref="F81:F88" si="11">H80</f>
        <v>0.41597222222222208</v>
      </c>
      <c r="G81" s="145">
        <v>1</v>
      </c>
      <c r="H81" s="352">
        <f t="shared" si="10"/>
        <v>0.41666666666666652</v>
      </c>
      <c r="I81" s="157"/>
    </row>
    <row r="82" spans="1:9" ht="14.25" x14ac:dyDescent="0.2">
      <c r="A82" s="116" t="s">
        <v>339</v>
      </c>
      <c r="B82" s="128" t="s">
        <v>178</v>
      </c>
      <c r="C82" s="128" t="s">
        <v>340</v>
      </c>
      <c r="D82" s="135" t="s">
        <v>313</v>
      </c>
      <c r="E82" s="128" t="s">
        <v>341</v>
      </c>
      <c r="F82" s="352">
        <f t="shared" si="11"/>
        <v>0.41666666666666652</v>
      </c>
      <c r="G82" s="145">
        <v>1</v>
      </c>
      <c r="H82" s="352">
        <f t="shared" si="10"/>
        <v>0.41736111111111096</v>
      </c>
      <c r="I82" s="157"/>
    </row>
    <row r="83" spans="1:9" ht="14.25" x14ac:dyDescent="0.2">
      <c r="A83" s="116" t="s">
        <v>342</v>
      </c>
      <c r="B83" s="128" t="s">
        <v>178</v>
      </c>
      <c r="C83" s="128" t="s">
        <v>343</v>
      </c>
      <c r="D83" s="135" t="s">
        <v>313</v>
      </c>
      <c r="E83" s="128" t="s">
        <v>344</v>
      </c>
      <c r="F83" s="352">
        <f t="shared" si="11"/>
        <v>0.41736111111111096</v>
      </c>
      <c r="G83" s="145">
        <v>1</v>
      </c>
      <c r="H83" s="352">
        <f t="shared" si="10"/>
        <v>0.4180555555555554</v>
      </c>
      <c r="I83" s="157"/>
    </row>
    <row r="84" spans="1:9" ht="14.25" x14ac:dyDescent="0.2">
      <c r="A84" s="116" t="s">
        <v>345</v>
      </c>
      <c r="B84" s="128" t="s">
        <v>178</v>
      </c>
      <c r="C84" s="128" t="s">
        <v>346</v>
      </c>
      <c r="D84" s="135" t="s">
        <v>313</v>
      </c>
      <c r="E84" s="128" t="s">
        <v>347</v>
      </c>
      <c r="F84" s="352">
        <f t="shared" si="11"/>
        <v>0.4180555555555554</v>
      </c>
      <c r="G84" s="145">
        <v>1</v>
      </c>
      <c r="H84" s="352">
        <f t="shared" si="10"/>
        <v>0.41874999999999984</v>
      </c>
      <c r="I84" s="157"/>
    </row>
    <row r="85" spans="1:9" ht="14.25" x14ac:dyDescent="0.2">
      <c r="A85" s="116" t="s">
        <v>348</v>
      </c>
      <c r="B85" s="128" t="s">
        <v>178</v>
      </c>
      <c r="C85" s="128" t="s">
        <v>349</v>
      </c>
      <c r="D85" s="135" t="s">
        <v>313</v>
      </c>
      <c r="E85" s="128" t="s">
        <v>211</v>
      </c>
      <c r="F85" s="352">
        <f t="shared" si="11"/>
        <v>0.41874999999999984</v>
      </c>
      <c r="G85" s="145">
        <v>1</v>
      </c>
      <c r="H85" s="352">
        <f t="shared" si="10"/>
        <v>0.41944444444444429</v>
      </c>
      <c r="I85" s="157"/>
    </row>
    <row r="86" spans="1:9" ht="14.25" x14ac:dyDescent="0.2">
      <c r="A86" s="116" t="s">
        <v>350</v>
      </c>
      <c r="B86" s="128" t="s">
        <v>178</v>
      </c>
      <c r="C86" s="128" t="s">
        <v>351</v>
      </c>
      <c r="D86" s="135" t="s">
        <v>313</v>
      </c>
      <c r="E86" s="128" t="s">
        <v>352</v>
      </c>
      <c r="F86" s="352">
        <f t="shared" si="11"/>
        <v>0.41944444444444429</v>
      </c>
      <c r="G86" s="145">
        <v>1</v>
      </c>
      <c r="H86" s="352">
        <f t="shared" si="10"/>
        <v>0.42013888888888873</v>
      </c>
      <c r="I86" s="157"/>
    </row>
    <row r="87" spans="1:9" ht="14.25" x14ac:dyDescent="0.2">
      <c r="A87" s="116" t="s">
        <v>474</v>
      </c>
      <c r="B87" s="128" t="s">
        <v>178</v>
      </c>
      <c r="C87" s="128" t="s">
        <v>475</v>
      </c>
      <c r="D87" s="135" t="s">
        <v>313</v>
      </c>
      <c r="E87" s="128" t="s">
        <v>355</v>
      </c>
      <c r="F87" s="352">
        <f t="shared" si="11"/>
        <v>0.42013888888888873</v>
      </c>
      <c r="G87" s="145">
        <v>1</v>
      </c>
      <c r="H87" s="352">
        <f t="shared" si="10"/>
        <v>0.42083333333333317</v>
      </c>
      <c r="I87" s="157"/>
    </row>
    <row r="88" spans="1:9" ht="14.25" x14ac:dyDescent="0.2">
      <c r="A88" s="116" t="s">
        <v>538</v>
      </c>
      <c r="B88" s="128" t="s">
        <v>178</v>
      </c>
      <c r="C88" s="128" t="s">
        <v>539</v>
      </c>
      <c r="D88" s="135" t="s">
        <v>313</v>
      </c>
      <c r="E88" s="128" t="s">
        <v>356</v>
      </c>
      <c r="F88" s="352">
        <f t="shared" si="11"/>
        <v>0.42083333333333317</v>
      </c>
      <c r="G88" s="145">
        <v>1</v>
      </c>
      <c r="H88" s="352">
        <f t="shared" si="10"/>
        <v>0.42152777777777761</v>
      </c>
      <c r="I88" s="157"/>
    </row>
    <row r="89" spans="1:9" ht="15.75" x14ac:dyDescent="0.25">
      <c r="A89" s="115" t="s">
        <v>353</v>
      </c>
      <c r="B89" s="127"/>
      <c r="C89" s="127" t="s">
        <v>540</v>
      </c>
      <c r="D89" s="127"/>
      <c r="E89" s="127"/>
      <c r="F89" s="351"/>
      <c r="G89" s="144"/>
      <c r="H89" s="351"/>
      <c r="I89" s="156"/>
    </row>
    <row r="90" spans="1:9" ht="14.25" x14ac:dyDescent="0.2">
      <c r="A90" s="119" t="s">
        <v>354</v>
      </c>
      <c r="B90" s="131" t="s">
        <v>178</v>
      </c>
      <c r="C90" s="131" t="s">
        <v>541</v>
      </c>
      <c r="D90" s="137" t="s">
        <v>313</v>
      </c>
      <c r="E90" s="131" t="s">
        <v>422</v>
      </c>
      <c r="F90" s="355">
        <f>H88</f>
        <v>0.42152777777777761</v>
      </c>
      <c r="G90" s="148">
        <v>1</v>
      </c>
      <c r="H90" s="355">
        <f>F90+TIME(0,G90,0)</f>
        <v>0.42222222222222205</v>
      </c>
      <c r="I90" s="160"/>
    </row>
    <row r="92" spans="1:9" ht="15.75" x14ac:dyDescent="0.25">
      <c r="A92" s="112" t="s">
        <v>357</v>
      </c>
      <c r="B92" s="124"/>
      <c r="C92" s="124" t="s">
        <v>457</v>
      </c>
      <c r="D92" s="124"/>
      <c r="E92" s="124"/>
      <c r="F92" s="348"/>
      <c r="G92" s="141"/>
      <c r="H92" s="348"/>
      <c r="I92" s="153"/>
    </row>
    <row r="93" spans="1:9" ht="15" x14ac:dyDescent="0.2">
      <c r="A93" s="113" t="s">
        <v>374</v>
      </c>
      <c r="B93" s="125"/>
      <c r="C93" s="125"/>
      <c r="D93" s="125"/>
      <c r="E93" s="125"/>
      <c r="F93" s="349">
        <f>H90</f>
        <v>0.42222222222222205</v>
      </c>
      <c r="G93" s="142">
        <v>0</v>
      </c>
      <c r="H93" s="349">
        <f>F93+TIME(0,G93,0)</f>
        <v>0.42222222222222205</v>
      </c>
      <c r="I93" s="154"/>
    </row>
    <row r="94" spans="1:9" ht="15" x14ac:dyDescent="0.2">
      <c r="A94" s="114" t="s">
        <v>434</v>
      </c>
      <c r="B94" s="126"/>
      <c r="C94" s="126"/>
      <c r="D94" s="126"/>
      <c r="E94" s="126"/>
      <c r="F94" s="350">
        <f>H93</f>
        <v>0.42222222222222205</v>
      </c>
      <c r="G94" s="143">
        <v>0</v>
      </c>
      <c r="H94" s="350">
        <f>F94+TIME(0,G94,0)</f>
        <v>0.42222222222222205</v>
      </c>
      <c r="I94" s="155"/>
    </row>
    <row r="96" spans="1:9" ht="15.75" x14ac:dyDescent="0.25">
      <c r="A96" s="120" t="s">
        <v>376</v>
      </c>
      <c r="B96" s="132"/>
      <c r="C96" s="132" t="s">
        <v>182</v>
      </c>
      <c r="D96" s="132"/>
      <c r="E96" s="132" t="s">
        <v>201</v>
      </c>
      <c r="F96" s="356">
        <f>H94</f>
        <v>0.42222222222222205</v>
      </c>
      <c r="G96" s="149">
        <v>0</v>
      </c>
      <c r="H96" s="356">
        <f>F96+TIME(0,G96,0)</f>
        <v>0.42222222222222205</v>
      </c>
      <c r="I96" s="132"/>
    </row>
    <row r="97" spans="1:9" x14ac:dyDescent="0.2">
      <c r="A97" s="121"/>
      <c r="B97" s="121"/>
      <c r="C97" s="121" t="s">
        <v>358</v>
      </c>
      <c r="D97" s="121"/>
      <c r="E97" s="121"/>
      <c r="F97" s="357"/>
      <c r="G97" s="150">
        <f>(H97-H96) * 24 * 60</f>
        <v>2.0000000000002327</v>
      </c>
      <c r="H97" s="357">
        <v>0.4236111111111111</v>
      </c>
      <c r="I97" s="121"/>
    </row>
    <row r="99" spans="1:9" ht="15.75" x14ac:dyDescent="0.25">
      <c r="A99" s="501" t="s">
        <v>542</v>
      </c>
      <c r="B99" s="502"/>
      <c r="C99" s="502"/>
      <c r="D99" s="502"/>
      <c r="E99" s="502"/>
      <c r="F99" s="502"/>
      <c r="G99" s="502"/>
      <c r="H99" s="502"/>
      <c r="I99" s="502"/>
    </row>
    <row r="100" spans="1:9" s="3" customFormat="1" ht="31.5" x14ac:dyDescent="0.25">
      <c r="A100" s="111" t="s">
        <v>189</v>
      </c>
      <c r="B100" s="111" t="s">
        <v>190</v>
      </c>
      <c r="C100" s="111" t="s">
        <v>76</v>
      </c>
      <c r="D100" s="111" t="s">
        <v>191</v>
      </c>
      <c r="E100" s="111" t="s">
        <v>192</v>
      </c>
      <c r="F100" s="347" t="s">
        <v>193</v>
      </c>
      <c r="G100" s="140" t="s">
        <v>194</v>
      </c>
      <c r="H100" s="347" t="s">
        <v>195</v>
      </c>
      <c r="I100" s="111" t="s">
        <v>196</v>
      </c>
    </row>
    <row r="101" spans="1:9" ht="15.75" x14ac:dyDescent="0.25">
      <c r="A101" s="112" t="s">
        <v>197</v>
      </c>
      <c r="B101" s="124"/>
      <c r="C101" s="124" t="s">
        <v>198</v>
      </c>
      <c r="D101" s="124"/>
      <c r="E101" s="124"/>
      <c r="F101" s="348"/>
      <c r="G101" s="141"/>
      <c r="H101" s="348"/>
      <c r="I101" s="153"/>
    </row>
    <row r="102" spans="1:9" ht="15" x14ac:dyDescent="0.2">
      <c r="A102" s="113" t="s">
        <v>199</v>
      </c>
      <c r="B102" s="125" t="s">
        <v>178</v>
      </c>
      <c r="C102" s="125" t="s">
        <v>359</v>
      </c>
      <c r="D102" s="125"/>
      <c r="E102" s="125" t="s">
        <v>201</v>
      </c>
      <c r="F102" s="349">
        <v>0.4375</v>
      </c>
      <c r="G102" s="142">
        <v>1</v>
      </c>
      <c r="H102" s="349">
        <f>F102+TIME(0,G102,0)</f>
        <v>0.43819444444444444</v>
      </c>
      <c r="I102" s="154"/>
    </row>
    <row r="103" spans="1:9" ht="15" x14ac:dyDescent="0.2">
      <c r="A103" s="113" t="s">
        <v>202</v>
      </c>
      <c r="B103" s="125" t="s">
        <v>178</v>
      </c>
      <c r="C103" s="125" t="s">
        <v>360</v>
      </c>
      <c r="D103" s="125"/>
      <c r="E103" s="125" t="s">
        <v>180</v>
      </c>
      <c r="F103" s="349">
        <f>H102</f>
        <v>0.43819444444444444</v>
      </c>
      <c r="G103" s="142">
        <v>1</v>
      </c>
      <c r="H103" s="349">
        <f>F103+TIME(0,G103,0)</f>
        <v>0.43888888888888888</v>
      </c>
      <c r="I103" s="154"/>
    </row>
    <row r="104" spans="1:9" ht="15" x14ac:dyDescent="0.2">
      <c r="A104" s="114" t="s">
        <v>204</v>
      </c>
      <c r="B104" s="126" t="s">
        <v>179</v>
      </c>
      <c r="C104" s="126" t="s">
        <v>361</v>
      </c>
      <c r="D104" s="138" t="s">
        <v>131</v>
      </c>
      <c r="E104" s="126" t="s">
        <v>201</v>
      </c>
      <c r="F104" s="350">
        <f>H103</f>
        <v>0.43888888888888888</v>
      </c>
      <c r="G104" s="143">
        <v>1</v>
      </c>
      <c r="H104" s="350">
        <f>F104+TIME(0,G104,0)</f>
        <v>0.43958333333333333</v>
      </c>
      <c r="I104" s="155"/>
    </row>
    <row r="106" spans="1:9" ht="15.75" x14ac:dyDescent="0.25">
      <c r="A106" s="112" t="s">
        <v>214</v>
      </c>
      <c r="B106" s="124"/>
      <c r="C106" s="124" t="s">
        <v>215</v>
      </c>
      <c r="D106" s="124"/>
      <c r="E106" s="124"/>
      <c r="F106" s="348"/>
      <c r="G106" s="141"/>
      <c r="H106" s="348"/>
      <c r="I106" s="153"/>
    </row>
    <row r="107" spans="1:9" ht="15" x14ac:dyDescent="0.2">
      <c r="A107" s="113" t="s">
        <v>216</v>
      </c>
      <c r="B107" s="125" t="s">
        <v>178</v>
      </c>
      <c r="C107" s="125" t="s">
        <v>362</v>
      </c>
      <c r="D107" s="134" t="s">
        <v>363</v>
      </c>
      <c r="E107" s="125" t="s">
        <v>201</v>
      </c>
      <c r="F107" s="349">
        <f>H104</f>
        <v>0.43958333333333333</v>
      </c>
      <c r="G107" s="142">
        <v>1</v>
      </c>
      <c r="H107" s="349">
        <f t="shared" ref="H107:H112" si="12">F107+TIME(0,G107,0)</f>
        <v>0.44027777777777777</v>
      </c>
      <c r="I107" s="154"/>
    </row>
    <row r="108" spans="1:9" ht="15" x14ac:dyDescent="0.2">
      <c r="A108" s="113" t="s">
        <v>248</v>
      </c>
      <c r="B108" s="125" t="s">
        <v>178</v>
      </c>
      <c r="C108" s="125" t="s">
        <v>364</v>
      </c>
      <c r="D108" s="134" t="s">
        <v>363</v>
      </c>
      <c r="E108" s="125" t="s">
        <v>201</v>
      </c>
      <c r="F108" s="349">
        <f>H107</f>
        <v>0.44027777777777777</v>
      </c>
      <c r="G108" s="142">
        <v>1</v>
      </c>
      <c r="H108" s="349">
        <f t="shared" si="12"/>
        <v>0.44097222222222221</v>
      </c>
      <c r="I108" s="154"/>
    </row>
    <row r="109" spans="1:9" ht="15" x14ac:dyDescent="0.2">
      <c r="A109" s="113" t="s">
        <v>250</v>
      </c>
      <c r="B109" s="125" t="s">
        <v>178</v>
      </c>
      <c r="C109" s="125" t="s">
        <v>365</v>
      </c>
      <c r="D109" s="134" t="s">
        <v>363</v>
      </c>
      <c r="E109" s="125" t="s">
        <v>201</v>
      </c>
      <c r="F109" s="349">
        <f>H108</f>
        <v>0.44097222222222221</v>
      </c>
      <c r="G109" s="142">
        <v>1</v>
      </c>
      <c r="H109" s="349">
        <f t="shared" si="12"/>
        <v>0.44166666666666665</v>
      </c>
      <c r="I109" s="154"/>
    </row>
    <row r="110" spans="1:9" ht="30" x14ac:dyDescent="0.2">
      <c r="A110" s="113" t="s">
        <v>256</v>
      </c>
      <c r="B110" s="125" t="s">
        <v>178</v>
      </c>
      <c r="C110" s="125" t="s">
        <v>473</v>
      </c>
      <c r="D110" s="134" t="s">
        <v>473</v>
      </c>
      <c r="E110" s="125" t="s">
        <v>271</v>
      </c>
      <c r="F110" s="349">
        <f>H109</f>
        <v>0.44166666666666665</v>
      </c>
      <c r="G110" s="142">
        <v>5</v>
      </c>
      <c r="H110" s="349">
        <f t="shared" si="12"/>
        <v>0.44513888888888886</v>
      </c>
      <c r="I110" s="154" t="s">
        <v>587</v>
      </c>
    </row>
    <row r="111" spans="1:9" ht="15" x14ac:dyDescent="0.2">
      <c r="A111" s="113" t="s">
        <v>258</v>
      </c>
      <c r="B111" s="125" t="s">
        <v>178</v>
      </c>
      <c r="C111" s="125" t="s">
        <v>366</v>
      </c>
      <c r="D111" s="125"/>
      <c r="E111" s="125" t="s">
        <v>180</v>
      </c>
      <c r="F111" s="349">
        <f>H110</f>
        <v>0.44513888888888886</v>
      </c>
      <c r="G111" s="142">
        <v>0</v>
      </c>
      <c r="H111" s="349">
        <f t="shared" si="12"/>
        <v>0.44513888888888886</v>
      </c>
      <c r="I111" s="154"/>
    </row>
    <row r="112" spans="1:9" ht="15" x14ac:dyDescent="0.2">
      <c r="A112" s="114" t="s">
        <v>259</v>
      </c>
      <c r="B112" s="126"/>
      <c r="C112" s="126"/>
      <c r="D112" s="126"/>
      <c r="E112" s="126"/>
      <c r="F112" s="350">
        <f>H111</f>
        <v>0.44513888888888886</v>
      </c>
      <c r="G112" s="143">
        <v>0</v>
      </c>
      <c r="H112" s="350">
        <f t="shared" si="12"/>
        <v>0.44513888888888886</v>
      </c>
      <c r="I112" s="155"/>
    </row>
    <row r="114" spans="1:9" ht="15.75" x14ac:dyDescent="0.25">
      <c r="A114" s="112" t="s">
        <v>262</v>
      </c>
      <c r="B114" s="124"/>
      <c r="C114" s="124" t="s">
        <v>367</v>
      </c>
      <c r="D114" s="124"/>
      <c r="E114" s="124"/>
      <c r="F114" s="348"/>
      <c r="G114" s="141"/>
      <c r="H114" s="348"/>
      <c r="I114" s="153"/>
    </row>
    <row r="115" spans="1:9" ht="15" x14ac:dyDescent="0.2">
      <c r="A115" s="113" t="s">
        <v>264</v>
      </c>
      <c r="B115" s="125" t="s">
        <v>178</v>
      </c>
      <c r="C115" s="125" t="s">
        <v>368</v>
      </c>
      <c r="D115" s="125"/>
      <c r="E115" s="125"/>
      <c r="F115" s="349">
        <f>H112</f>
        <v>0.44513888888888886</v>
      </c>
      <c r="G115" s="142">
        <v>5</v>
      </c>
      <c r="H115" s="349">
        <f>F115+TIME(0,G115,0)</f>
        <v>0.44861111111111107</v>
      </c>
      <c r="I115" s="154"/>
    </row>
    <row r="116" spans="1:9" ht="15" x14ac:dyDescent="0.2">
      <c r="A116" s="114" t="s">
        <v>266</v>
      </c>
      <c r="B116" s="126"/>
      <c r="C116" s="126"/>
      <c r="D116" s="126"/>
      <c r="E116" s="126"/>
      <c r="F116" s="350">
        <f>H115</f>
        <v>0.44861111111111107</v>
      </c>
      <c r="G116" s="143">
        <v>0</v>
      </c>
      <c r="H116" s="350">
        <f>F116+TIME(0,G116,0)</f>
        <v>0.44861111111111107</v>
      </c>
      <c r="I116" s="155"/>
    </row>
    <row r="118" spans="1:9" ht="15.75" x14ac:dyDescent="0.25">
      <c r="A118" s="112" t="s">
        <v>289</v>
      </c>
      <c r="B118" s="124"/>
      <c r="C118" s="124" t="s">
        <v>369</v>
      </c>
      <c r="D118" s="124"/>
      <c r="E118" s="124"/>
      <c r="F118" s="348"/>
      <c r="G118" s="141"/>
      <c r="H118" s="348"/>
      <c r="I118" s="153"/>
    </row>
    <row r="119" spans="1:9" ht="15.75" x14ac:dyDescent="0.25">
      <c r="A119" s="115" t="s">
        <v>291</v>
      </c>
      <c r="B119" s="127"/>
      <c r="C119" s="127" t="s">
        <v>370</v>
      </c>
      <c r="D119" s="127"/>
      <c r="E119" s="127"/>
      <c r="F119" s="351"/>
      <c r="G119" s="144"/>
      <c r="H119" s="351"/>
      <c r="I119" s="156"/>
    </row>
    <row r="120" spans="1:9" ht="14.25" x14ac:dyDescent="0.2">
      <c r="A120" s="116" t="s">
        <v>293</v>
      </c>
      <c r="B120" s="128" t="s">
        <v>178</v>
      </c>
      <c r="C120" s="128" t="s">
        <v>478</v>
      </c>
      <c r="D120" s="128"/>
      <c r="E120" s="128" t="s">
        <v>479</v>
      </c>
      <c r="F120" s="352">
        <f>H116</f>
        <v>0.44861111111111107</v>
      </c>
      <c r="G120" s="145">
        <v>5</v>
      </c>
      <c r="H120" s="352">
        <f>F120+TIME(0,G120,0)</f>
        <v>0.45208333333333328</v>
      </c>
      <c r="I120" s="157"/>
    </row>
    <row r="121" spans="1:9" ht="14.25" x14ac:dyDescent="0.2">
      <c r="A121" s="116" t="s">
        <v>295</v>
      </c>
      <c r="B121" s="128" t="s">
        <v>178</v>
      </c>
      <c r="C121" s="128" t="s">
        <v>371</v>
      </c>
      <c r="D121" s="128"/>
      <c r="E121" s="128" t="s">
        <v>221</v>
      </c>
      <c r="F121" s="352">
        <f>H120</f>
        <v>0.45208333333333328</v>
      </c>
      <c r="G121" s="145">
        <v>10</v>
      </c>
      <c r="H121" s="352">
        <f>F121+TIME(0,G121,0)</f>
        <v>0.4590277777777777</v>
      </c>
      <c r="I121" s="157"/>
    </row>
    <row r="122" spans="1:9" ht="15.75" x14ac:dyDescent="0.25">
      <c r="A122" s="115" t="s">
        <v>315</v>
      </c>
      <c r="B122" s="127"/>
      <c r="C122" s="127" t="s">
        <v>372</v>
      </c>
      <c r="D122" s="127"/>
      <c r="E122" s="127"/>
      <c r="F122" s="351"/>
      <c r="G122" s="144"/>
      <c r="H122" s="351"/>
      <c r="I122" s="156"/>
    </row>
    <row r="123" spans="1:9" ht="14.25" x14ac:dyDescent="0.2">
      <c r="A123" s="116" t="s">
        <v>317</v>
      </c>
      <c r="B123" s="128"/>
      <c r="C123" s="128"/>
      <c r="D123" s="128"/>
      <c r="E123" s="128"/>
      <c r="F123" s="352">
        <f>H121</f>
        <v>0.4590277777777777</v>
      </c>
      <c r="G123" s="145">
        <v>0</v>
      </c>
      <c r="H123" s="352">
        <f>F123+TIME(0,G123,0)</f>
        <v>0.4590277777777777</v>
      </c>
      <c r="I123" s="157"/>
    </row>
    <row r="124" spans="1:9" ht="14.25" x14ac:dyDescent="0.2">
      <c r="A124" s="119" t="s">
        <v>320</v>
      </c>
      <c r="B124" s="131"/>
      <c r="C124" s="131"/>
      <c r="D124" s="131"/>
      <c r="E124" s="131"/>
      <c r="F124" s="355">
        <f>H123</f>
        <v>0.4590277777777777</v>
      </c>
      <c r="G124" s="148">
        <v>0</v>
      </c>
      <c r="H124" s="355">
        <f>F124+TIME(0,G124,0)</f>
        <v>0.4590277777777777</v>
      </c>
      <c r="I124" s="160"/>
    </row>
    <row r="126" spans="1:9" ht="15.75" x14ac:dyDescent="0.25">
      <c r="A126" s="112" t="s">
        <v>357</v>
      </c>
      <c r="B126" s="124"/>
      <c r="C126" s="124" t="s">
        <v>373</v>
      </c>
      <c r="D126" s="124"/>
      <c r="E126" s="124"/>
      <c r="F126" s="348"/>
      <c r="G126" s="141"/>
      <c r="H126" s="348"/>
      <c r="I126" s="153"/>
    </row>
    <row r="127" spans="1:9" ht="15" x14ac:dyDescent="0.2">
      <c r="A127" s="113" t="s">
        <v>374</v>
      </c>
      <c r="B127" s="125" t="s">
        <v>179</v>
      </c>
      <c r="C127" s="125" t="s">
        <v>375</v>
      </c>
      <c r="D127" s="134" t="s">
        <v>131</v>
      </c>
      <c r="E127" s="125" t="s">
        <v>201</v>
      </c>
      <c r="F127" s="349">
        <f>H124</f>
        <v>0.4590277777777777</v>
      </c>
      <c r="G127" s="142">
        <v>6</v>
      </c>
      <c r="H127" s="349">
        <f>F127+TIME(0,G127,0)</f>
        <v>0.46319444444444435</v>
      </c>
      <c r="I127" s="154"/>
    </row>
    <row r="128" spans="1:9" ht="30" x14ac:dyDescent="0.2">
      <c r="A128" s="113" t="s">
        <v>434</v>
      </c>
      <c r="B128" s="125" t="s">
        <v>181</v>
      </c>
      <c r="C128" s="125" t="s">
        <v>543</v>
      </c>
      <c r="D128" s="125"/>
      <c r="E128" s="125" t="s">
        <v>331</v>
      </c>
      <c r="F128" s="349">
        <f>H127</f>
        <v>0.46319444444444435</v>
      </c>
      <c r="G128" s="142">
        <v>15</v>
      </c>
      <c r="H128" s="349">
        <f>F128+TIME(0,G128,0)</f>
        <v>0.47361111111111104</v>
      </c>
      <c r="I128" s="154" t="s">
        <v>585</v>
      </c>
    </row>
    <row r="129" spans="1:9" ht="15" x14ac:dyDescent="0.2">
      <c r="A129" s="113" t="s">
        <v>443</v>
      </c>
      <c r="B129" s="125" t="s">
        <v>178</v>
      </c>
      <c r="C129" s="125" t="s">
        <v>588</v>
      </c>
      <c r="D129" s="125"/>
      <c r="E129" s="125" t="s">
        <v>221</v>
      </c>
      <c r="F129" s="349">
        <f>H128</f>
        <v>0.47361111111111104</v>
      </c>
      <c r="G129" s="142">
        <v>15</v>
      </c>
      <c r="H129" s="349">
        <f>F129+TIME(0,G129,0)</f>
        <v>0.48402777777777772</v>
      </c>
      <c r="I129" s="154" t="s">
        <v>585</v>
      </c>
    </row>
    <row r="130" spans="1:9" ht="15" x14ac:dyDescent="0.2">
      <c r="A130" s="113" t="s">
        <v>455</v>
      </c>
      <c r="B130" s="125"/>
      <c r="C130" s="125"/>
      <c r="D130" s="125"/>
      <c r="E130" s="125"/>
      <c r="F130" s="349">
        <f>H129</f>
        <v>0.48402777777777772</v>
      </c>
      <c r="G130" s="142">
        <v>0</v>
      </c>
      <c r="H130" s="349">
        <f>F130+TIME(0,G130,0)</f>
        <v>0.48402777777777772</v>
      </c>
      <c r="I130" s="154"/>
    </row>
    <row r="131" spans="1:9" ht="15" x14ac:dyDescent="0.2">
      <c r="A131" s="114" t="s">
        <v>468</v>
      </c>
      <c r="B131" s="126"/>
      <c r="C131" s="126"/>
      <c r="D131" s="126"/>
      <c r="E131" s="126"/>
      <c r="F131" s="350">
        <f>H130</f>
        <v>0.48402777777777772</v>
      </c>
      <c r="G131" s="143">
        <v>0</v>
      </c>
      <c r="H131" s="350">
        <f>F131+TIME(0,G131,0)</f>
        <v>0.48402777777777772</v>
      </c>
      <c r="I131" s="155"/>
    </row>
    <row r="133" spans="1:9" ht="15.75" x14ac:dyDescent="0.25">
      <c r="A133" s="120" t="s">
        <v>376</v>
      </c>
      <c r="B133" s="132"/>
      <c r="C133" s="132" t="s">
        <v>182</v>
      </c>
      <c r="D133" s="132"/>
      <c r="E133" s="132" t="s">
        <v>201</v>
      </c>
      <c r="F133" s="356">
        <f>H131</f>
        <v>0.48402777777777772</v>
      </c>
      <c r="G133" s="149">
        <v>0</v>
      </c>
      <c r="H133" s="356">
        <f>F133+TIME(0,G133,0)</f>
        <v>0.48402777777777772</v>
      </c>
      <c r="I133" s="132"/>
    </row>
    <row r="134" spans="1:9" x14ac:dyDescent="0.2">
      <c r="A134" s="121"/>
      <c r="B134" s="121"/>
      <c r="C134" s="121" t="s">
        <v>358</v>
      </c>
      <c r="D134" s="121"/>
      <c r="E134" s="121"/>
      <c r="F134" s="357"/>
      <c r="G134" s="150">
        <f>(H134-H133) * 24 * 60</f>
        <v>53.000000000000128</v>
      </c>
      <c r="H134" s="357">
        <v>0.52083333333333337</v>
      </c>
      <c r="I134" s="121"/>
    </row>
    <row r="136" spans="1:9" ht="15.75" x14ac:dyDescent="0.25">
      <c r="A136" s="501" t="s">
        <v>544</v>
      </c>
      <c r="B136" s="502"/>
      <c r="C136" s="502"/>
      <c r="D136" s="502"/>
      <c r="E136" s="502"/>
      <c r="F136" s="502"/>
      <c r="G136" s="502"/>
      <c r="H136" s="502"/>
      <c r="I136" s="502"/>
    </row>
    <row r="137" spans="1:9" s="3" customFormat="1" ht="31.5" x14ac:dyDescent="0.25">
      <c r="A137" s="111" t="s">
        <v>189</v>
      </c>
      <c r="B137" s="111" t="s">
        <v>190</v>
      </c>
      <c r="C137" s="111" t="s">
        <v>76</v>
      </c>
      <c r="D137" s="111" t="s">
        <v>191</v>
      </c>
      <c r="E137" s="111" t="s">
        <v>192</v>
      </c>
      <c r="F137" s="347" t="s">
        <v>193</v>
      </c>
      <c r="G137" s="140" t="s">
        <v>194</v>
      </c>
      <c r="H137" s="347" t="s">
        <v>195</v>
      </c>
      <c r="I137" s="111" t="s">
        <v>196</v>
      </c>
    </row>
    <row r="138" spans="1:9" ht="15.75" x14ac:dyDescent="0.25">
      <c r="A138" s="112" t="s">
        <v>197</v>
      </c>
      <c r="B138" s="124"/>
      <c r="C138" s="124" t="s">
        <v>198</v>
      </c>
      <c r="D138" s="124"/>
      <c r="E138" s="124"/>
      <c r="F138" s="348"/>
      <c r="G138" s="141"/>
      <c r="H138" s="348"/>
      <c r="I138" s="153"/>
    </row>
    <row r="139" spans="1:9" ht="15" x14ac:dyDescent="0.2">
      <c r="A139" s="113" t="s">
        <v>199</v>
      </c>
      <c r="B139" s="125" t="s">
        <v>178</v>
      </c>
      <c r="C139" s="125" t="s">
        <v>359</v>
      </c>
      <c r="D139" s="125"/>
      <c r="E139" s="125" t="s">
        <v>201</v>
      </c>
      <c r="F139" s="349">
        <v>0.33333333333333331</v>
      </c>
      <c r="G139" s="142">
        <v>1</v>
      </c>
      <c r="H139" s="349">
        <f>F139+TIME(0,G139,0)</f>
        <v>0.33402777777777776</v>
      </c>
      <c r="I139" s="154"/>
    </row>
    <row r="140" spans="1:9" ht="15" x14ac:dyDescent="0.2">
      <c r="A140" s="113" t="s">
        <v>202</v>
      </c>
      <c r="B140" s="125" t="s">
        <v>178</v>
      </c>
      <c r="C140" s="125" t="s">
        <v>360</v>
      </c>
      <c r="D140" s="125"/>
      <c r="E140" s="125" t="s">
        <v>180</v>
      </c>
      <c r="F140" s="349">
        <f>H139</f>
        <v>0.33402777777777776</v>
      </c>
      <c r="G140" s="142">
        <v>1</v>
      </c>
      <c r="H140" s="349">
        <f>F140+TIME(0,G140,0)</f>
        <v>0.3347222222222222</v>
      </c>
      <c r="I140" s="154"/>
    </row>
    <row r="141" spans="1:9" ht="15" x14ac:dyDescent="0.2">
      <c r="A141" s="114" t="s">
        <v>204</v>
      </c>
      <c r="B141" s="126" t="s">
        <v>179</v>
      </c>
      <c r="C141" s="126" t="s">
        <v>361</v>
      </c>
      <c r="D141" s="138" t="s">
        <v>131</v>
      </c>
      <c r="E141" s="126" t="s">
        <v>201</v>
      </c>
      <c r="F141" s="350">
        <f>H140</f>
        <v>0.3347222222222222</v>
      </c>
      <c r="G141" s="143">
        <v>1</v>
      </c>
      <c r="H141" s="350">
        <f>F141+TIME(0,G141,0)</f>
        <v>0.33541666666666664</v>
      </c>
      <c r="I141" s="155"/>
    </row>
    <row r="143" spans="1:9" ht="15.75" x14ac:dyDescent="0.25">
      <c r="A143" s="112" t="s">
        <v>214</v>
      </c>
      <c r="B143" s="124"/>
      <c r="C143" s="124" t="s">
        <v>215</v>
      </c>
      <c r="D143" s="124"/>
      <c r="E143" s="124"/>
      <c r="F143" s="348"/>
      <c r="G143" s="141"/>
      <c r="H143" s="348"/>
      <c r="I143" s="153"/>
    </row>
    <row r="144" spans="1:9" ht="15" x14ac:dyDescent="0.2">
      <c r="A144" s="113" t="s">
        <v>216</v>
      </c>
      <c r="B144" s="125" t="s">
        <v>178</v>
      </c>
      <c r="C144" s="125" t="s">
        <v>362</v>
      </c>
      <c r="D144" s="134" t="s">
        <v>363</v>
      </c>
      <c r="E144" s="125" t="s">
        <v>201</v>
      </c>
      <c r="F144" s="349">
        <f>H141</f>
        <v>0.33541666666666664</v>
      </c>
      <c r="G144" s="142">
        <v>1</v>
      </c>
      <c r="H144" s="349">
        <f t="shared" ref="H144:H151" si="13">F144+TIME(0,G144,0)</f>
        <v>0.33611111111111108</v>
      </c>
      <c r="I144" s="154"/>
    </row>
    <row r="145" spans="1:9" ht="15" x14ac:dyDescent="0.2">
      <c r="A145" s="113" t="s">
        <v>248</v>
      </c>
      <c r="B145" s="125" t="s">
        <v>178</v>
      </c>
      <c r="C145" s="125" t="s">
        <v>364</v>
      </c>
      <c r="D145" s="134" t="s">
        <v>363</v>
      </c>
      <c r="E145" s="125" t="s">
        <v>201</v>
      </c>
      <c r="F145" s="349">
        <f t="shared" ref="F145:F151" si="14">H144</f>
        <v>0.33611111111111108</v>
      </c>
      <c r="G145" s="142">
        <v>1</v>
      </c>
      <c r="H145" s="349">
        <f t="shared" si="13"/>
        <v>0.33680555555555552</v>
      </c>
      <c r="I145" s="154"/>
    </row>
    <row r="146" spans="1:9" ht="15" x14ac:dyDescent="0.2">
      <c r="A146" s="113" t="s">
        <v>250</v>
      </c>
      <c r="B146" s="125" t="s">
        <v>178</v>
      </c>
      <c r="C146" s="125" t="s">
        <v>379</v>
      </c>
      <c r="D146" s="125"/>
      <c r="E146" s="125" t="s">
        <v>211</v>
      </c>
      <c r="F146" s="349">
        <f t="shared" si="14"/>
        <v>0.33680555555555552</v>
      </c>
      <c r="G146" s="142">
        <v>1</v>
      </c>
      <c r="H146" s="349">
        <f t="shared" si="13"/>
        <v>0.33749999999999997</v>
      </c>
      <c r="I146" s="154"/>
    </row>
    <row r="147" spans="1:9" ht="30" x14ac:dyDescent="0.2">
      <c r="A147" s="113" t="s">
        <v>256</v>
      </c>
      <c r="B147" s="125" t="s">
        <v>178</v>
      </c>
      <c r="C147" s="125" t="s">
        <v>380</v>
      </c>
      <c r="D147" s="134" t="s">
        <v>363</v>
      </c>
      <c r="E147" s="125" t="s">
        <v>201</v>
      </c>
      <c r="F147" s="349">
        <f t="shared" si="14"/>
        <v>0.33749999999999997</v>
      </c>
      <c r="G147" s="142">
        <v>1</v>
      </c>
      <c r="H147" s="349">
        <f t="shared" si="13"/>
        <v>0.33819444444444441</v>
      </c>
      <c r="I147" s="154"/>
    </row>
    <row r="148" spans="1:9" ht="15" x14ac:dyDescent="0.2">
      <c r="A148" s="113" t="s">
        <v>258</v>
      </c>
      <c r="B148" s="125" t="s">
        <v>178</v>
      </c>
      <c r="C148" s="125" t="s">
        <v>381</v>
      </c>
      <c r="D148" s="134" t="s">
        <v>363</v>
      </c>
      <c r="E148" s="125" t="s">
        <v>201</v>
      </c>
      <c r="F148" s="349">
        <f t="shared" si="14"/>
        <v>0.33819444444444441</v>
      </c>
      <c r="G148" s="142">
        <v>1</v>
      </c>
      <c r="H148" s="349">
        <f t="shared" si="13"/>
        <v>0.33888888888888885</v>
      </c>
      <c r="I148" s="154"/>
    </row>
    <row r="149" spans="1:9" ht="15" x14ac:dyDescent="0.2">
      <c r="A149" s="113" t="s">
        <v>259</v>
      </c>
      <c r="B149" s="125" t="s">
        <v>178</v>
      </c>
      <c r="C149" s="125" t="s">
        <v>382</v>
      </c>
      <c r="D149" s="134" t="s">
        <v>363</v>
      </c>
      <c r="E149" s="125" t="s">
        <v>201</v>
      </c>
      <c r="F149" s="349">
        <f t="shared" si="14"/>
        <v>0.33888888888888885</v>
      </c>
      <c r="G149" s="142">
        <v>1</v>
      </c>
      <c r="H149" s="349">
        <f t="shared" si="13"/>
        <v>0.33958333333333329</v>
      </c>
      <c r="I149" s="154"/>
    </row>
    <row r="150" spans="1:9" ht="15" x14ac:dyDescent="0.2">
      <c r="A150" s="113" t="s">
        <v>261</v>
      </c>
      <c r="B150" s="125" t="s">
        <v>178</v>
      </c>
      <c r="C150" s="125" t="s">
        <v>383</v>
      </c>
      <c r="D150" s="134" t="s">
        <v>363</v>
      </c>
      <c r="E150" s="125" t="s">
        <v>201</v>
      </c>
      <c r="F150" s="349">
        <f t="shared" si="14"/>
        <v>0.33958333333333329</v>
      </c>
      <c r="G150" s="142">
        <v>1</v>
      </c>
      <c r="H150" s="349">
        <f t="shared" si="13"/>
        <v>0.34027777777777773</v>
      </c>
      <c r="I150" s="154"/>
    </row>
    <row r="151" spans="1:9" ht="15" x14ac:dyDescent="0.2">
      <c r="A151" s="114" t="s">
        <v>384</v>
      </c>
      <c r="B151" s="126"/>
      <c r="C151" s="126"/>
      <c r="D151" s="126"/>
      <c r="E151" s="126"/>
      <c r="F151" s="350">
        <f t="shared" si="14"/>
        <v>0.34027777777777773</v>
      </c>
      <c r="G151" s="143">
        <v>0</v>
      </c>
      <c r="H151" s="350">
        <f t="shared" si="13"/>
        <v>0.34027777777777773</v>
      </c>
      <c r="I151" s="155"/>
    </row>
    <row r="153" spans="1:9" ht="15.75" x14ac:dyDescent="0.25">
      <c r="A153" s="112" t="s">
        <v>262</v>
      </c>
      <c r="B153" s="124"/>
      <c r="C153" s="124" t="s">
        <v>385</v>
      </c>
      <c r="D153" s="124"/>
      <c r="E153" s="124"/>
      <c r="F153" s="348"/>
      <c r="G153" s="141"/>
      <c r="H153" s="348"/>
      <c r="I153" s="153"/>
    </row>
    <row r="154" spans="1:9" ht="15.75" x14ac:dyDescent="0.25">
      <c r="A154" s="115" t="s">
        <v>264</v>
      </c>
      <c r="B154" s="127"/>
      <c r="C154" s="127" t="s">
        <v>386</v>
      </c>
      <c r="D154" s="127"/>
      <c r="E154" s="127"/>
      <c r="F154" s="351"/>
      <c r="G154" s="144"/>
      <c r="H154" s="351"/>
      <c r="I154" s="156"/>
    </row>
    <row r="155" spans="1:9" ht="14.25" x14ac:dyDescent="0.2">
      <c r="A155" s="116" t="s">
        <v>387</v>
      </c>
      <c r="B155" s="128" t="s">
        <v>178</v>
      </c>
      <c r="C155" s="128" t="s">
        <v>388</v>
      </c>
      <c r="D155" s="135" t="s">
        <v>389</v>
      </c>
      <c r="E155" s="128" t="s">
        <v>201</v>
      </c>
      <c r="F155" s="352">
        <f>H151</f>
        <v>0.34027777777777773</v>
      </c>
      <c r="G155" s="145">
        <v>2</v>
      </c>
      <c r="H155" s="352">
        <f t="shared" ref="H155:H160" si="15">F155+TIME(0,G155,0)</f>
        <v>0.34166666666666662</v>
      </c>
      <c r="I155" s="157"/>
    </row>
    <row r="156" spans="1:9" ht="28.5" x14ac:dyDescent="0.2">
      <c r="A156" s="116" t="s">
        <v>390</v>
      </c>
      <c r="B156" s="128" t="s">
        <v>178</v>
      </c>
      <c r="C156" s="128" t="s">
        <v>391</v>
      </c>
      <c r="D156" s="128"/>
      <c r="E156" s="128" t="s">
        <v>271</v>
      </c>
      <c r="F156" s="352">
        <f>H155</f>
        <v>0.34166666666666662</v>
      </c>
      <c r="G156" s="145">
        <v>2</v>
      </c>
      <c r="H156" s="352">
        <f t="shared" si="15"/>
        <v>0.3430555555555555</v>
      </c>
      <c r="I156" s="157"/>
    </row>
    <row r="157" spans="1:9" ht="14.25" x14ac:dyDescent="0.2">
      <c r="A157" s="116" t="s">
        <v>392</v>
      </c>
      <c r="B157" s="128" t="s">
        <v>181</v>
      </c>
      <c r="C157" s="128" t="s">
        <v>393</v>
      </c>
      <c r="D157" s="135" t="s">
        <v>270</v>
      </c>
      <c r="E157" s="128" t="s">
        <v>271</v>
      </c>
      <c r="F157" s="352">
        <f>H156</f>
        <v>0.3430555555555555</v>
      </c>
      <c r="G157" s="145">
        <v>10</v>
      </c>
      <c r="H157" s="352">
        <f t="shared" si="15"/>
        <v>0.34999999999999992</v>
      </c>
      <c r="I157" s="157"/>
    </row>
    <row r="158" spans="1:9" ht="14.25" x14ac:dyDescent="0.2">
      <c r="A158" s="116" t="s">
        <v>394</v>
      </c>
      <c r="B158" s="128" t="s">
        <v>178</v>
      </c>
      <c r="C158" s="128" t="s">
        <v>395</v>
      </c>
      <c r="D158" s="128"/>
      <c r="E158" s="128" t="s">
        <v>211</v>
      </c>
      <c r="F158" s="352">
        <f>H157</f>
        <v>0.34999999999999992</v>
      </c>
      <c r="G158" s="145">
        <v>5</v>
      </c>
      <c r="H158" s="352">
        <f t="shared" si="15"/>
        <v>0.35347222222222213</v>
      </c>
      <c r="I158" s="157"/>
    </row>
    <row r="159" spans="1:9" ht="14.25" x14ac:dyDescent="0.2">
      <c r="A159" s="116" t="s">
        <v>396</v>
      </c>
      <c r="B159" s="128" t="s">
        <v>178</v>
      </c>
      <c r="C159" s="128" t="s">
        <v>397</v>
      </c>
      <c r="D159" s="135" t="s">
        <v>389</v>
      </c>
      <c r="E159" s="128" t="s">
        <v>314</v>
      </c>
      <c r="F159" s="352">
        <f>H158</f>
        <v>0.35347222222222213</v>
      </c>
      <c r="G159" s="145">
        <v>3</v>
      </c>
      <c r="H159" s="352">
        <f t="shared" si="15"/>
        <v>0.35555555555555546</v>
      </c>
      <c r="I159" s="157"/>
    </row>
    <row r="160" spans="1:9" ht="14.25" x14ac:dyDescent="0.2">
      <c r="A160" s="116" t="s">
        <v>398</v>
      </c>
      <c r="B160" s="128"/>
      <c r="C160" s="128"/>
      <c r="D160" s="128"/>
      <c r="E160" s="128"/>
      <c r="F160" s="352">
        <f>H159</f>
        <v>0.35555555555555546</v>
      </c>
      <c r="G160" s="145">
        <v>0</v>
      </c>
      <c r="H160" s="352">
        <f t="shared" si="15"/>
        <v>0.35555555555555546</v>
      </c>
      <c r="I160" s="157"/>
    </row>
    <row r="161" spans="1:9" ht="15.75" x14ac:dyDescent="0.25">
      <c r="A161" s="115" t="s">
        <v>266</v>
      </c>
      <c r="B161" s="127"/>
      <c r="C161" s="127" t="s">
        <v>316</v>
      </c>
      <c r="D161" s="127"/>
      <c r="E161" s="127"/>
      <c r="F161" s="351"/>
      <c r="G161" s="144"/>
      <c r="H161" s="351"/>
      <c r="I161" s="156"/>
    </row>
    <row r="162" spans="1:9" ht="14.25" x14ac:dyDescent="0.2">
      <c r="A162" s="116" t="s">
        <v>399</v>
      </c>
      <c r="B162" s="128" t="s">
        <v>178</v>
      </c>
      <c r="C162" s="128" t="s">
        <v>400</v>
      </c>
      <c r="D162" s="135" t="s">
        <v>389</v>
      </c>
      <c r="E162" s="128" t="s">
        <v>319</v>
      </c>
      <c r="F162" s="352">
        <f>H160</f>
        <v>0.35555555555555546</v>
      </c>
      <c r="G162" s="145">
        <v>3</v>
      </c>
      <c r="H162" s="352">
        <f t="shared" ref="H162:H167" si="16">F162+TIME(0,G162,0)</f>
        <v>0.35763888888888878</v>
      </c>
      <c r="I162" s="157"/>
    </row>
    <row r="163" spans="1:9" ht="14.25" x14ac:dyDescent="0.2">
      <c r="A163" s="116" t="s">
        <v>401</v>
      </c>
      <c r="B163" s="128" t="s">
        <v>178</v>
      </c>
      <c r="C163" s="128" t="s">
        <v>144</v>
      </c>
      <c r="D163" s="135" t="s">
        <v>389</v>
      </c>
      <c r="E163" s="128" t="s">
        <v>271</v>
      </c>
      <c r="F163" s="352">
        <f>H162</f>
        <v>0.35763888888888878</v>
      </c>
      <c r="G163" s="145">
        <v>10</v>
      </c>
      <c r="H163" s="352">
        <f t="shared" si="16"/>
        <v>0.3645833333333332</v>
      </c>
      <c r="I163" s="157"/>
    </row>
    <row r="164" spans="1:9" ht="14.25" x14ac:dyDescent="0.2">
      <c r="A164" s="116" t="s">
        <v>402</v>
      </c>
      <c r="B164" s="128" t="s">
        <v>178</v>
      </c>
      <c r="C164" s="128" t="s">
        <v>322</v>
      </c>
      <c r="D164" s="135" t="s">
        <v>389</v>
      </c>
      <c r="E164" s="128" t="s">
        <v>211</v>
      </c>
      <c r="F164" s="352">
        <f>H163</f>
        <v>0.3645833333333332</v>
      </c>
      <c r="G164" s="145">
        <v>3</v>
      </c>
      <c r="H164" s="352">
        <f t="shared" si="16"/>
        <v>0.36666666666666653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324</v>
      </c>
      <c r="D165" s="135" t="s">
        <v>389</v>
      </c>
      <c r="E165" s="128" t="s">
        <v>325</v>
      </c>
      <c r="F165" s="352">
        <f>H164</f>
        <v>0.36666666666666653</v>
      </c>
      <c r="G165" s="145">
        <v>5</v>
      </c>
      <c r="H165" s="352">
        <f t="shared" si="16"/>
        <v>0.37013888888888874</v>
      </c>
      <c r="I165" s="157"/>
    </row>
    <row r="166" spans="1:9" ht="14.25" x14ac:dyDescent="0.2">
      <c r="A166" s="116" t="s">
        <v>404</v>
      </c>
      <c r="B166" s="128" t="s">
        <v>178</v>
      </c>
      <c r="C166" s="128" t="s">
        <v>327</v>
      </c>
      <c r="D166" s="135" t="s">
        <v>389</v>
      </c>
      <c r="E166" s="128" t="s">
        <v>586</v>
      </c>
      <c r="F166" s="352">
        <f>H165</f>
        <v>0.37013888888888874</v>
      </c>
      <c r="G166" s="145">
        <v>3</v>
      </c>
      <c r="H166" s="352">
        <f t="shared" si="16"/>
        <v>0.37222222222222207</v>
      </c>
      <c r="I166" s="157" t="s">
        <v>585</v>
      </c>
    </row>
    <row r="167" spans="1:9" ht="14.25" x14ac:dyDescent="0.2">
      <c r="A167" s="116" t="s">
        <v>405</v>
      </c>
      <c r="B167" s="128" t="s">
        <v>178</v>
      </c>
      <c r="C167" s="128" t="s">
        <v>406</v>
      </c>
      <c r="D167" s="135" t="s">
        <v>389</v>
      </c>
      <c r="E167" s="128" t="s">
        <v>331</v>
      </c>
      <c r="F167" s="352">
        <f>H166</f>
        <v>0.37222222222222207</v>
      </c>
      <c r="G167" s="145">
        <v>3</v>
      </c>
      <c r="H167" s="352">
        <f t="shared" si="16"/>
        <v>0.37430555555555539</v>
      </c>
      <c r="I167" s="157"/>
    </row>
    <row r="168" spans="1:9" ht="15.75" x14ac:dyDescent="0.25">
      <c r="A168" s="115" t="s">
        <v>268</v>
      </c>
      <c r="B168" s="127"/>
      <c r="C168" s="127" t="s">
        <v>333</v>
      </c>
      <c r="D168" s="127"/>
      <c r="E168" s="127"/>
      <c r="F168" s="351"/>
      <c r="G168" s="144"/>
      <c r="H168" s="351"/>
      <c r="I168" s="156"/>
    </row>
    <row r="169" spans="1:9" ht="14.25" x14ac:dyDescent="0.2">
      <c r="A169" s="116" t="s">
        <v>407</v>
      </c>
      <c r="B169" s="128" t="s">
        <v>178</v>
      </c>
      <c r="C169" s="128" t="s">
        <v>335</v>
      </c>
      <c r="D169" s="135" t="s">
        <v>389</v>
      </c>
      <c r="E169" s="128" t="s">
        <v>221</v>
      </c>
      <c r="F169" s="352">
        <f>H167</f>
        <v>0.37430555555555539</v>
      </c>
      <c r="G169" s="145">
        <v>3</v>
      </c>
      <c r="H169" s="352">
        <f t="shared" ref="H169:H177" si="17">F169+TIME(0,G169,0)</f>
        <v>0.37638888888888872</v>
      </c>
      <c r="I169" s="157"/>
    </row>
    <row r="170" spans="1:9" ht="14.25" x14ac:dyDescent="0.2">
      <c r="A170" s="116" t="s">
        <v>408</v>
      </c>
      <c r="B170" s="128" t="s">
        <v>178</v>
      </c>
      <c r="C170" s="128" t="s">
        <v>337</v>
      </c>
      <c r="D170" s="135" t="s">
        <v>389</v>
      </c>
      <c r="E170" s="128" t="s">
        <v>338</v>
      </c>
      <c r="F170" s="352">
        <f t="shared" ref="F170:F177" si="18">H169</f>
        <v>0.37638888888888872</v>
      </c>
      <c r="G170" s="145">
        <v>3</v>
      </c>
      <c r="H170" s="352">
        <f t="shared" si="17"/>
        <v>0.37847222222222204</v>
      </c>
      <c r="I170" s="157"/>
    </row>
    <row r="171" spans="1:9" ht="14.25" x14ac:dyDescent="0.2">
      <c r="A171" s="116" t="s">
        <v>409</v>
      </c>
      <c r="B171" s="128" t="s">
        <v>178</v>
      </c>
      <c r="C171" s="128" t="s">
        <v>340</v>
      </c>
      <c r="D171" s="135" t="s">
        <v>389</v>
      </c>
      <c r="E171" s="128" t="s">
        <v>341</v>
      </c>
      <c r="F171" s="352">
        <f t="shared" si="18"/>
        <v>0.37847222222222204</v>
      </c>
      <c r="G171" s="145">
        <v>3</v>
      </c>
      <c r="H171" s="352">
        <f t="shared" si="17"/>
        <v>0.38055555555555537</v>
      </c>
      <c r="I171" s="157"/>
    </row>
    <row r="172" spans="1:9" ht="14.25" x14ac:dyDescent="0.2">
      <c r="A172" s="116" t="s">
        <v>410</v>
      </c>
      <c r="B172" s="128" t="s">
        <v>178</v>
      </c>
      <c r="C172" s="128" t="s">
        <v>343</v>
      </c>
      <c r="D172" s="135" t="s">
        <v>389</v>
      </c>
      <c r="E172" s="128" t="s">
        <v>480</v>
      </c>
      <c r="F172" s="352">
        <f t="shared" si="18"/>
        <v>0.38055555555555537</v>
      </c>
      <c r="G172" s="145">
        <v>3</v>
      </c>
      <c r="H172" s="352">
        <f t="shared" si="17"/>
        <v>0.3826388888888887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346</v>
      </c>
      <c r="D173" s="135" t="s">
        <v>389</v>
      </c>
      <c r="E173" s="128" t="s">
        <v>347</v>
      </c>
      <c r="F173" s="352">
        <f t="shared" si="18"/>
        <v>0.3826388888888887</v>
      </c>
      <c r="G173" s="145">
        <v>3</v>
      </c>
      <c r="H173" s="352">
        <f t="shared" si="17"/>
        <v>0.38472222222222202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349</v>
      </c>
      <c r="D174" s="135" t="s">
        <v>389</v>
      </c>
      <c r="E174" s="128" t="s">
        <v>211</v>
      </c>
      <c r="F174" s="352">
        <f t="shared" si="18"/>
        <v>0.38472222222222202</v>
      </c>
      <c r="G174" s="145">
        <v>3</v>
      </c>
      <c r="H174" s="352">
        <f t="shared" si="17"/>
        <v>0.38680555555555535</v>
      </c>
      <c r="I174" s="157"/>
    </row>
    <row r="175" spans="1:9" ht="14.25" x14ac:dyDescent="0.2">
      <c r="A175" s="116" t="s">
        <v>413</v>
      </c>
      <c r="B175" s="128" t="s">
        <v>178</v>
      </c>
      <c r="C175" s="128" t="s">
        <v>351</v>
      </c>
      <c r="D175" s="135" t="s">
        <v>389</v>
      </c>
      <c r="E175" s="128" t="s">
        <v>352</v>
      </c>
      <c r="F175" s="352">
        <f t="shared" si="18"/>
        <v>0.38680555555555535</v>
      </c>
      <c r="G175" s="145">
        <v>3</v>
      </c>
      <c r="H175" s="352">
        <f t="shared" si="17"/>
        <v>0.38888888888888867</v>
      </c>
      <c r="I175" s="157"/>
    </row>
    <row r="176" spans="1:9" ht="14.25" x14ac:dyDescent="0.2">
      <c r="A176" s="116" t="s">
        <v>476</v>
      </c>
      <c r="B176" s="128" t="s">
        <v>178</v>
      </c>
      <c r="C176" s="128" t="s">
        <v>477</v>
      </c>
      <c r="D176" s="135" t="s">
        <v>389</v>
      </c>
      <c r="E176" s="128" t="s">
        <v>355</v>
      </c>
      <c r="F176" s="352">
        <f t="shared" si="18"/>
        <v>0.38888888888888867</v>
      </c>
      <c r="G176" s="145">
        <v>3</v>
      </c>
      <c r="H176" s="352">
        <f t="shared" si="17"/>
        <v>0.390972222222222</v>
      </c>
      <c r="I176" s="157"/>
    </row>
    <row r="177" spans="1:9" ht="14.25" x14ac:dyDescent="0.2">
      <c r="A177" s="116" t="s">
        <v>545</v>
      </c>
      <c r="B177" s="128" t="s">
        <v>178</v>
      </c>
      <c r="C177" s="128" t="s">
        <v>546</v>
      </c>
      <c r="D177" s="135" t="s">
        <v>389</v>
      </c>
      <c r="E177" s="128" t="s">
        <v>356</v>
      </c>
      <c r="F177" s="352">
        <f t="shared" si="18"/>
        <v>0.390972222222222</v>
      </c>
      <c r="G177" s="145">
        <v>3</v>
      </c>
      <c r="H177" s="352">
        <f t="shared" si="17"/>
        <v>0.39305555555555532</v>
      </c>
      <c r="I177" s="157"/>
    </row>
    <row r="178" spans="1:9" ht="15.75" x14ac:dyDescent="0.25">
      <c r="A178" s="115" t="s">
        <v>272</v>
      </c>
      <c r="B178" s="127"/>
      <c r="C178" s="127" t="s">
        <v>547</v>
      </c>
      <c r="D178" s="127"/>
      <c r="E178" s="127"/>
      <c r="F178" s="351"/>
      <c r="G178" s="144"/>
      <c r="H178" s="351"/>
      <c r="I178" s="156"/>
    </row>
    <row r="179" spans="1:9" ht="14.25" x14ac:dyDescent="0.2">
      <c r="A179" s="116" t="s">
        <v>414</v>
      </c>
      <c r="B179" s="128" t="s">
        <v>178</v>
      </c>
      <c r="C179" s="128" t="s">
        <v>541</v>
      </c>
      <c r="D179" s="135" t="s">
        <v>389</v>
      </c>
      <c r="E179" s="128" t="s">
        <v>422</v>
      </c>
      <c r="F179" s="352">
        <f>H177</f>
        <v>0.39305555555555532</v>
      </c>
      <c r="G179" s="145">
        <v>3</v>
      </c>
      <c r="H179" s="352">
        <f>F179+TIME(0,G179,0)</f>
        <v>0.39513888888888865</v>
      </c>
      <c r="I179" s="157"/>
    </row>
    <row r="180" spans="1:9" ht="15.75" x14ac:dyDescent="0.25">
      <c r="A180" s="115" t="s">
        <v>274</v>
      </c>
      <c r="B180" s="127"/>
      <c r="C180" s="127" t="s">
        <v>415</v>
      </c>
      <c r="D180" s="127"/>
      <c r="E180" s="127"/>
      <c r="F180" s="351"/>
      <c r="G180" s="144"/>
      <c r="H180" s="351"/>
      <c r="I180" s="156"/>
    </row>
    <row r="181" spans="1:9" ht="14.25" x14ac:dyDescent="0.2">
      <c r="A181" s="116" t="s">
        <v>416</v>
      </c>
      <c r="B181" s="128" t="s">
        <v>178</v>
      </c>
      <c r="C181" s="128" t="s">
        <v>417</v>
      </c>
      <c r="D181" s="135" t="s">
        <v>389</v>
      </c>
      <c r="E181" s="128" t="s">
        <v>328</v>
      </c>
      <c r="F181" s="352">
        <f>H179</f>
        <v>0.39513888888888865</v>
      </c>
      <c r="G181" s="145">
        <v>0</v>
      </c>
      <c r="H181" s="352">
        <f>F181+TIME(0,G181,0)</f>
        <v>0.39513888888888865</v>
      </c>
      <c r="I181" s="157" t="s">
        <v>585</v>
      </c>
    </row>
    <row r="182" spans="1:9" ht="14.25" x14ac:dyDescent="0.2">
      <c r="A182" s="116" t="s">
        <v>418</v>
      </c>
      <c r="B182" s="128" t="s">
        <v>178</v>
      </c>
      <c r="C182" s="128" t="s">
        <v>419</v>
      </c>
      <c r="D182" s="135" t="s">
        <v>389</v>
      </c>
      <c r="E182" s="128" t="s">
        <v>325</v>
      </c>
      <c r="F182" s="352">
        <f>H181</f>
        <v>0.39513888888888865</v>
      </c>
      <c r="G182" s="145">
        <v>3</v>
      </c>
      <c r="H182" s="352">
        <f>F182+TIME(0,G182,0)</f>
        <v>0.39722222222222198</v>
      </c>
      <c r="I182" s="157"/>
    </row>
    <row r="183" spans="1:9" ht="14.25" x14ac:dyDescent="0.2">
      <c r="A183" s="116" t="s">
        <v>420</v>
      </c>
      <c r="B183" s="128" t="s">
        <v>178</v>
      </c>
      <c r="C183" s="128" t="s">
        <v>421</v>
      </c>
      <c r="D183" s="135" t="s">
        <v>389</v>
      </c>
      <c r="E183" s="128" t="s">
        <v>422</v>
      </c>
      <c r="F183" s="352">
        <f>H182</f>
        <v>0.39722222222222198</v>
      </c>
      <c r="G183" s="145">
        <v>5</v>
      </c>
      <c r="H183" s="352">
        <f>F183+TIME(0,G183,0)</f>
        <v>0.40069444444444419</v>
      </c>
      <c r="I183" s="157"/>
    </row>
    <row r="184" spans="1:9" ht="14.25" x14ac:dyDescent="0.2">
      <c r="A184" s="116" t="s">
        <v>423</v>
      </c>
      <c r="B184" s="128" t="s">
        <v>178</v>
      </c>
      <c r="C184" s="128" t="s">
        <v>424</v>
      </c>
      <c r="D184" s="135" t="s">
        <v>389</v>
      </c>
      <c r="E184" s="128" t="s">
        <v>425</v>
      </c>
      <c r="F184" s="352">
        <f>H183</f>
        <v>0.40069444444444419</v>
      </c>
      <c r="G184" s="145">
        <v>5</v>
      </c>
      <c r="H184" s="352">
        <f>F184+TIME(0,G184,0)</f>
        <v>0.4041666666666664</v>
      </c>
      <c r="I184" s="157"/>
    </row>
    <row r="185" spans="1:9" ht="14.25" x14ac:dyDescent="0.2">
      <c r="A185" s="119" t="s">
        <v>426</v>
      </c>
      <c r="B185" s="131" t="s">
        <v>178</v>
      </c>
      <c r="C185" s="131" t="s">
        <v>589</v>
      </c>
      <c r="D185" s="137" t="s">
        <v>389</v>
      </c>
      <c r="E185" s="131" t="s">
        <v>427</v>
      </c>
      <c r="F185" s="355">
        <f>H184</f>
        <v>0.4041666666666664</v>
      </c>
      <c r="G185" s="148">
        <v>0</v>
      </c>
      <c r="H185" s="355">
        <f>F185+TIME(0,G185,0)</f>
        <v>0.4041666666666664</v>
      </c>
      <c r="I185" s="160" t="s">
        <v>585</v>
      </c>
    </row>
    <row r="187" spans="1:9" ht="15.75" x14ac:dyDescent="0.25">
      <c r="A187" s="112" t="s">
        <v>289</v>
      </c>
      <c r="B187" s="124"/>
      <c r="C187" s="124" t="s">
        <v>428</v>
      </c>
      <c r="D187" s="124"/>
      <c r="E187" s="124"/>
      <c r="F187" s="348"/>
      <c r="G187" s="141"/>
      <c r="H187" s="348"/>
      <c r="I187" s="153"/>
    </row>
    <row r="188" spans="1:9" ht="15" x14ac:dyDescent="0.2">
      <c r="A188" s="114" t="s">
        <v>291</v>
      </c>
      <c r="B188" s="126"/>
      <c r="C188" s="126"/>
      <c r="D188" s="126"/>
      <c r="E188" s="126"/>
      <c r="F188" s="350">
        <f>H185</f>
        <v>0.4041666666666664</v>
      </c>
      <c r="G188" s="143">
        <v>0</v>
      </c>
      <c r="H188" s="350">
        <f>F188+TIME(0,G188,0)</f>
        <v>0.4041666666666664</v>
      </c>
      <c r="I188" s="155"/>
    </row>
    <row r="190" spans="1:9" ht="15.75" x14ac:dyDescent="0.25">
      <c r="A190" s="112" t="s">
        <v>357</v>
      </c>
      <c r="B190" s="124"/>
      <c r="C190" s="124" t="s">
        <v>429</v>
      </c>
      <c r="D190" s="124"/>
      <c r="E190" s="124"/>
      <c r="F190" s="348"/>
      <c r="G190" s="141"/>
      <c r="H190" s="348"/>
      <c r="I190" s="153"/>
    </row>
    <row r="191" spans="1:9" ht="15.75" x14ac:dyDescent="0.25">
      <c r="A191" s="115" t="s">
        <v>374</v>
      </c>
      <c r="B191" s="127"/>
      <c r="C191" s="127" t="s">
        <v>430</v>
      </c>
      <c r="D191" s="127"/>
      <c r="E191" s="127"/>
      <c r="F191" s="351"/>
      <c r="G191" s="144"/>
      <c r="H191" s="351"/>
      <c r="I191" s="156"/>
    </row>
    <row r="192" spans="1:9" ht="14.25" x14ac:dyDescent="0.2">
      <c r="A192" s="116" t="s">
        <v>431</v>
      </c>
      <c r="B192" s="128" t="s">
        <v>179</v>
      </c>
      <c r="C192" s="128" t="s">
        <v>432</v>
      </c>
      <c r="D192" s="135" t="s">
        <v>3</v>
      </c>
      <c r="E192" s="128" t="s">
        <v>221</v>
      </c>
      <c r="F192" s="352">
        <f>H188</f>
        <v>0.4041666666666664</v>
      </c>
      <c r="G192" s="145">
        <v>3</v>
      </c>
      <c r="H192" s="352">
        <f>F192+TIME(0,G192,0)</f>
        <v>0.40624999999999972</v>
      </c>
      <c r="I192" s="157"/>
    </row>
    <row r="193" spans="1:9" ht="14.25" x14ac:dyDescent="0.2">
      <c r="A193" s="116" t="s">
        <v>433</v>
      </c>
      <c r="B193" s="128" t="s">
        <v>179</v>
      </c>
      <c r="C193" s="128" t="s">
        <v>469</v>
      </c>
      <c r="D193" s="135" t="s">
        <v>3</v>
      </c>
      <c r="E193" s="128" t="s">
        <v>221</v>
      </c>
      <c r="F193" s="352">
        <f>H192</f>
        <v>0.40624999999999972</v>
      </c>
      <c r="G193" s="145">
        <v>3</v>
      </c>
      <c r="H193" s="352">
        <f>F193+TIME(0,G193,0)</f>
        <v>0.40833333333333305</v>
      </c>
      <c r="I193" s="157"/>
    </row>
    <row r="194" spans="1:9" ht="14.25" x14ac:dyDescent="0.2">
      <c r="A194" s="116" t="s">
        <v>470</v>
      </c>
      <c r="B194" s="128" t="s">
        <v>179</v>
      </c>
      <c r="C194" s="128" t="s">
        <v>481</v>
      </c>
      <c r="D194" s="135" t="s">
        <v>3</v>
      </c>
      <c r="E194" s="128" t="s">
        <v>221</v>
      </c>
      <c r="F194" s="352">
        <f>H193</f>
        <v>0.40833333333333305</v>
      </c>
      <c r="G194" s="145">
        <v>5</v>
      </c>
      <c r="H194" s="352">
        <f>F194+TIME(0,G194,0)</f>
        <v>0.41180555555555526</v>
      </c>
      <c r="I194" s="157"/>
    </row>
    <row r="195" spans="1:9" ht="14.25" x14ac:dyDescent="0.2">
      <c r="A195" s="116" t="s">
        <v>471</v>
      </c>
      <c r="B195" s="128"/>
      <c r="C195" s="128"/>
      <c r="D195" s="128"/>
      <c r="E195" s="128"/>
      <c r="F195" s="352">
        <f>H194</f>
        <v>0.41180555555555526</v>
      </c>
      <c r="G195" s="145">
        <v>0</v>
      </c>
      <c r="H195" s="352">
        <f>F195+TIME(0,G195,0)</f>
        <v>0.41180555555555526</v>
      </c>
      <c r="I195" s="157"/>
    </row>
    <row r="196" spans="1:9" ht="14.25" x14ac:dyDescent="0.2">
      <c r="A196" s="116" t="s">
        <v>472</v>
      </c>
      <c r="B196" s="128"/>
      <c r="C196" s="128"/>
      <c r="D196" s="128"/>
      <c r="E196" s="128"/>
      <c r="F196" s="352">
        <f>H195</f>
        <v>0.41180555555555526</v>
      </c>
      <c r="G196" s="145">
        <v>0</v>
      </c>
      <c r="H196" s="352">
        <f>F196+TIME(0,G196,0)</f>
        <v>0.41180555555555526</v>
      </c>
      <c r="I196" s="157"/>
    </row>
    <row r="197" spans="1:9" ht="15.75" x14ac:dyDescent="0.25">
      <c r="A197" s="115" t="s">
        <v>434</v>
      </c>
      <c r="B197" s="127"/>
      <c r="C197" s="127" t="s">
        <v>435</v>
      </c>
      <c r="D197" s="127"/>
      <c r="E197" s="127"/>
      <c r="F197" s="351"/>
      <c r="G197" s="144"/>
      <c r="H197" s="351"/>
      <c r="I197" s="156"/>
    </row>
    <row r="198" spans="1:9" ht="14.25" x14ac:dyDescent="0.2">
      <c r="A198" s="116" t="s">
        <v>436</v>
      </c>
      <c r="B198" s="128" t="s">
        <v>437</v>
      </c>
      <c r="C198" s="128" t="s">
        <v>400</v>
      </c>
      <c r="D198" s="128"/>
      <c r="E198" s="128" t="s">
        <v>319</v>
      </c>
      <c r="F198" s="352">
        <f>H196</f>
        <v>0.41180555555555526</v>
      </c>
      <c r="G198" s="145">
        <v>0</v>
      </c>
      <c r="H198" s="352">
        <f t="shared" ref="H198:H203" si="19">F198+TIME(0,G198,0)</f>
        <v>0.41180555555555526</v>
      </c>
      <c r="I198" s="157"/>
    </row>
    <row r="199" spans="1:9" ht="14.25" x14ac:dyDescent="0.2">
      <c r="A199" s="116" t="s">
        <v>438</v>
      </c>
      <c r="B199" s="128" t="s">
        <v>437</v>
      </c>
      <c r="C199" s="128" t="s">
        <v>144</v>
      </c>
      <c r="D199" s="128"/>
      <c r="E199" s="128" t="s">
        <v>271</v>
      </c>
      <c r="F199" s="352">
        <f>H198</f>
        <v>0.41180555555555526</v>
      </c>
      <c r="G199" s="145">
        <v>5</v>
      </c>
      <c r="H199" s="352">
        <f t="shared" si="19"/>
        <v>0.41527777777777747</v>
      </c>
      <c r="I199" s="157"/>
    </row>
    <row r="200" spans="1:9" ht="14.25" x14ac:dyDescent="0.2">
      <c r="A200" s="116" t="s">
        <v>439</v>
      </c>
      <c r="B200" s="128" t="s">
        <v>437</v>
      </c>
      <c r="C200" s="128" t="s">
        <v>322</v>
      </c>
      <c r="D200" s="128"/>
      <c r="E200" s="128" t="s">
        <v>211</v>
      </c>
      <c r="F200" s="352">
        <f>H199</f>
        <v>0.41527777777777747</v>
      </c>
      <c r="G200" s="145">
        <v>5</v>
      </c>
      <c r="H200" s="352">
        <f t="shared" si="19"/>
        <v>0.41874999999999968</v>
      </c>
      <c r="I200" s="157"/>
    </row>
    <row r="201" spans="1:9" ht="14.25" x14ac:dyDescent="0.2">
      <c r="A201" s="116" t="s">
        <v>440</v>
      </c>
      <c r="B201" s="128" t="s">
        <v>437</v>
      </c>
      <c r="C201" s="128" t="s">
        <v>324</v>
      </c>
      <c r="D201" s="135" t="s">
        <v>3</v>
      </c>
      <c r="E201" s="128" t="s">
        <v>325</v>
      </c>
      <c r="F201" s="352">
        <f>H200</f>
        <v>0.41874999999999968</v>
      </c>
      <c r="G201" s="145">
        <v>0</v>
      </c>
      <c r="H201" s="352">
        <f t="shared" si="19"/>
        <v>0.41874999999999968</v>
      </c>
      <c r="I201" s="157"/>
    </row>
    <row r="202" spans="1:9" ht="14.25" x14ac:dyDescent="0.2">
      <c r="A202" s="116" t="s">
        <v>441</v>
      </c>
      <c r="B202" s="128" t="s">
        <v>179</v>
      </c>
      <c r="C202" s="128" t="s">
        <v>327</v>
      </c>
      <c r="D202" s="128"/>
      <c r="E202" s="128" t="s">
        <v>586</v>
      </c>
      <c r="F202" s="352">
        <f>H201</f>
        <v>0.41874999999999968</v>
      </c>
      <c r="G202" s="145">
        <v>0</v>
      </c>
      <c r="H202" s="352">
        <f t="shared" si="19"/>
        <v>0.41874999999999968</v>
      </c>
      <c r="I202" s="157" t="s">
        <v>585</v>
      </c>
    </row>
    <row r="203" spans="1:9" ht="14.25" x14ac:dyDescent="0.2">
      <c r="A203" s="116" t="s">
        <v>442</v>
      </c>
      <c r="B203" s="128" t="s">
        <v>437</v>
      </c>
      <c r="C203" s="128" t="s">
        <v>406</v>
      </c>
      <c r="D203" s="128"/>
      <c r="E203" s="128" t="s">
        <v>331</v>
      </c>
      <c r="F203" s="352">
        <f>H202</f>
        <v>0.41874999999999968</v>
      </c>
      <c r="G203" s="145">
        <v>5</v>
      </c>
      <c r="H203" s="352">
        <f t="shared" si="19"/>
        <v>0.42222222222222189</v>
      </c>
      <c r="I203" s="157"/>
    </row>
    <row r="204" spans="1:9" ht="15.75" x14ac:dyDescent="0.25">
      <c r="A204" s="115" t="s">
        <v>443</v>
      </c>
      <c r="B204" s="127"/>
      <c r="C204" s="127" t="s">
        <v>444</v>
      </c>
      <c r="D204" s="127"/>
      <c r="E204" s="127"/>
      <c r="F204" s="351"/>
      <c r="G204" s="144"/>
      <c r="H204" s="351"/>
      <c r="I204" s="156"/>
    </row>
    <row r="205" spans="1:9" ht="14.25" x14ac:dyDescent="0.2">
      <c r="A205" s="116" t="s">
        <v>445</v>
      </c>
      <c r="B205" s="128" t="s">
        <v>437</v>
      </c>
      <c r="C205" s="128" t="s">
        <v>335</v>
      </c>
      <c r="D205" s="128"/>
      <c r="E205" s="128" t="s">
        <v>221</v>
      </c>
      <c r="F205" s="352">
        <f>H203</f>
        <v>0.42222222222222189</v>
      </c>
      <c r="G205" s="145">
        <v>0</v>
      </c>
      <c r="H205" s="352">
        <f t="shared" ref="H205:H213" si="20">F205+TIME(0,G205,0)</f>
        <v>0.42222222222222189</v>
      </c>
      <c r="I205" s="157"/>
    </row>
    <row r="206" spans="1:9" ht="14.25" x14ac:dyDescent="0.2">
      <c r="A206" s="116" t="s">
        <v>446</v>
      </c>
      <c r="B206" s="128" t="s">
        <v>179</v>
      </c>
      <c r="C206" s="128" t="s">
        <v>447</v>
      </c>
      <c r="D206" s="128"/>
      <c r="E206" s="128" t="s">
        <v>338</v>
      </c>
      <c r="F206" s="352">
        <f t="shared" ref="F206:F213" si="21">H205</f>
        <v>0.42222222222222189</v>
      </c>
      <c r="G206" s="145">
        <v>0</v>
      </c>
      <c r="H206" s="352">
        <f t="shared" si="20"/>
        <v>0.42222222222222189</v>
      </c>
      <c r="I206" s="157"/>
    </row>
    <row r="207" spans="1:9" ht="14.25" x14ac:dyDescent="0.2">
      <c r="A207" s="116" t="s">
        <v>448</v>
      </c>
      <c r="B207" s="128" t="s">
        <v>179</v>
      </c>
      <c r="C207" s="128" t="s">
        <v>340</v>
      </c>
      <c r="D207" s="135" t="s">
        <v>3</v>
      </c>
      <c r="E207" s="128" t="s">
        <v>341</v>
      </c>
      <c r="F207" s="352">
        <f t="shared" si="21"/>
        <v>0.42222222222222189</v>
      </c>
      <c r="G207" s="145">
        <v>5</v>
      </c>
      <c r="H207" s="352">
        <f t="shared" si="20"/>
        <v>0.4256944444444441</v>
      </c>
      <c r="I207" s="157"/>
    </row>
    <row r="208" spans="1:9" ht="14.25" x14ac:dyDescent="0.2">
      <c r="A208" s="116" t="s">
        <v>449</v>
      </c>
      <c r="B208" s="128" t="s">
        <v>179</v>
      </c>
      <c r="C208" s="128" t="s">
        <v>343</v>
      </c>
      <c r="D208" s="128"/>
      <c r="E208" s="128" t="s">
        <v>344</v>
      </c>
      <c r="F208" s="352">
        <f t="shared" si="21"/>
        <v>0.4256944444444441</v>
      </c>
      <c r="G208" s="145">
        <v>0</v>
      </c>
      <c r="H208" s="352">
        <f t="shared" si="20"/>
        <v>0.4256944444444441</v>
      </c>
      <c r="I208" s="157"/>
    </row>
    <row r="209" spans="1:9" ht="14.25" x14ac:dyDescent="0.2">
      <c r="A209" s="116" t="s">
        <v>450</v>
      </c>
      <c r="B209" s="128" t="s">
        <v>179</v>
      </c>
      <c r="C209" s="128" t="s">
        <v>346</v>
      </c>
      <c r="D209" s="135" t="s">
        <v>3</v>
      </c>
      <c r="E209" s="128" t="s">
        <v>347</v>
      </c>
      <c r="F209" s="352">
        <f t="shared" si="21"/>
        <v>0.4256944444444441</v>
      </c>
      <c r="G209" s="145">
        <v>0</v>
      </c>
      <c r="H209" s="352">
        <f t="shared" si="20"/>
        <v>0.4256944444444441</v>
      </c>
      <c r="I209" s="157"/>
    </row>
    <row r="210" spans="1:9" ht="14.25" x14ac:dyDescent="0.2">
      <c r="A210" s="116" t="s">
        <v>451</v>
      </c>
      <c r="B210" s="128" t="s">
        <v>179</v>
      </c>
      <c r="C210" s="128" t="s">
        <v>349</v>
      </c>
      <c r="D210" s="135" t="s">
        <v>3</v>
      </c>
      <c r="E210" s="128" t="s">
        <v>211</v>
      </c>
      <c r="F210" s="352">
        <f t="shared" si="21"/>
        <v>0.4256944444444441</v>
      </c>
      <c r="G210" s="145">
        <v>0</v>
      </c>
      <c r="H210" s="352">
        <f t="shared" si="20"/>
        <v>0.4256944444444441</v>
      </c>
      <c r="I210" s="157"/>
    </row>
    <row r="211" spans="1:9" ht="14.25" x14ac:dyDescent="0.2">
      <c r="A211" s="116" t="s">
        <v>452</v>
      </c>
      <c r="B211" s="128" t="s">
        <v>179</v>
      </c>
      <c r="C211" s="128" t="s">
        <v>351</v>
      </c>
      <c r="D211" s="128"/>
      <c r="E211" s="128" t="s">
        <v>352</v>
      </c>
      <c r="F211" s="352">
        <f t="shared" si="21"/>
        <v>0.4256944444444441</v>
      </c>
      <c r="G211" s="145">
        <v>0</v>
      </c>
      <c r="H211" s="352">
        <f t="shared" si="20"/>
        <v>0.4256944444444441</v>
      </c>
      <c r="I211" s="157"/>
    </row>
    <row r="212" spans="1:9" ht="14.25" x14ac:dyDescent="0.2">
      <c r="A212" s="116" t="s">
        <v>453</v>
      </c>
      <c r="B212" s="128" t="s">
        <v>179</v>
      </c>
      <c r="C212" s="128" t="s">
        <v>454</v>
      </c>
      <c r="D212" s="135" t="s">
        <v>3</v>
      </c>
      <c r="E212" s="128" t="s">
        <v>355</v>
      </c>
      <c r="F212" s="352">
        <f t="shared" si="21"/>
        <v>0.4256944444444441</v>
      </c>
      <c r="G212" s="145">
        <v>0</v>
      </c>
      <c r="H212" s="352">
        <f t="shared" si="20"/>
        <v>0.4256944444444441</v>
      </c>
      <c r="I212" s="157"/>
    </row>
    <row r="213" spans="1:9" ht="14.25" x14ac:dyDescent="0.2">
      <c r="A213" s="116" t="s">
        <v>548</v>
      </c>
      <c r="B213" s="128" t="s">
        <v>179</v>
      </c>
      <c r="C213" s="128" t="s">
        <v>546</v>
      </c>
      <c r="D213" s="128"/>
      <c r="E213" s="128" t="s">
        <v>356</v>
      </c>
      <c r="F213" s="352">
        <f t="shared" si="21"/>
        <v>0.4256944444444441</v>
      </c>
      <c r="G213" s="145">
        <v>0</v>
      </c>
      <c r="H213" s="352">
        <f t="shared" si="20"/>
        <v>0.4256944444444441</v>
      </c>
      <c r="I213" s="157"/>
    </row>
    <row r="214" spans="1:9" ht="15.75" x14ac:dyDescent="0.25">
      <c r="A214" s="115" t="s">
        <v>455</v>
      </c>
      <c r="B214" s="127"/>
      <c r="C214" s="127" t="s">
        <v>549</v>
      </c>
      <c r="D214" s="127"/>
      <c r="E214" s="127"/>
      <c r="F214" s="351"/>
      <c r="G214" s="144"/>
      <c r="H214" s="351"/>
      <c r="I214" s="156"/>
    </row>
    <row r="215" spans="1:9" ht="14.25" x14ac:dyDescent="0.2">
      <c r="A215" s="119" t="s">
        <v>456</v>
      </c>
      <c r="B215" s="131" t="s">
        <v>437</v>
      </c>
      <c r="C215" s="131" t="s">
        <v>541</v>
      </c>
      <c r="D215" s="137" t="s">
        <v>3</v>
      </c>
      <c r="E215" s="131" t="s">
        <v>422</v>
      </c>
      <c r="F215" s="355">
        <f>H213</f>
        <v>0.4256944444444441</v>
      </c>
      <c r="G215" s="148">
        <v>0</v>
      </c>
      <c r="H215" s="355">
        <f>F215+TIME(0,G215,0)</f>
        <v>0.4256944444444441</v>
      </c>
      <c r="I215" s="160"/>
    </row>
    <row r="217" spans="1:9" ht="15.75" x14ac:dyDescent="0.25">
      <c r="A217" s="112" t="s">
        <v>376</v>
      </c>
      <c r="B217" s="124"/>
      <c r="C217" s="124" t="s">
        <v>457</v>
      </c>
      <c r="D217" s="124"/>
      <c r="E217" s="124"/>
      <c r="F217" s="348"/>
      <c r="G217" s="141"/>
      <c r="H217" s="348"/>
      <c r="I217" s="153"/>
    </row>
    <row r="218" spans="1:9" ht="15" x14ac:dyDescent="0.2">
      <c r="A218" s="114" t="s">
        <v>377</v>
      </c>
      <c r="B218" s="126"/>
      <c r="C218" s="126"/>
      <c r="D218" s="126"/>
      <c r="E218" s="126"/>
      <c r="F218" s="350">
        <f>H215</f>
        <v>0.4256944444444441</v>
      </c>
      <c r="G218" s="143">
        <v>0</v>
      </c>
      <c r="H218" s="350">
        <f>F218+TIME(0,G218,0)</f>
        <v>0.4256944444444441</v>
      </c>
      <c r="I218" s="155"/>
    </row>
    <row r="220" spans="1:9" ht="15.75" x14ac:dyDescent="0.25">
      <c r="A220" s="120" t="s">
        <v>378</v>
      </c>
      <c r="B220" s="132"/>
      <c r="C220" s="132" t="s">
        <v>458</v>
      </c>
      <c r="D220" s="132"/>
      <c r="E220" s="132"/>
      <c r="F220" s="356"/>
      <c r="G220" s="149"/>
      <c r="H220" s="356"/>
      <c r="I220" s="132"/>
    </row>
    <row r="221" spans="1:9" ht="15" x14ac:dyDescent="0.2">
      <c r="A221" s="122" t="s">
        <v>459</v>
      </c>
      <c r="B221" s="133" t="s">
        <v>178</v>
      </c>
      <c r="C221" s="133" t="s">
        <v>460</v>
      </c>
      <c r="D221" s="139" t="s">
        <v>363</v>
      </c>
      <c r="E221" s="133" t="s">
        <v>201</v>
      </c>
      <c r="F221" s="358">
        <f>H218</f>
        <v>0.4256944444444441</v>
      </c>
      <c r="G221" s="151">
        <v>1</v>
      </c>
      <c r="H221" s="358">
        <f>F221+TIME(0,G221,0)</f>
        <v>0.42638888888888854</v>
      </c>
      <c r="I221" s="133"/>
    </row>
    <row r="222" spans="1:9" ht="15" x14ac:dyDescent="0.2">
      <c r="A222" s="122" t="s">
        <v>461</v>
      </c>
      <c r="B222" s="133" t="s">
        <v>178</v>
      </c>
      <c r="C222" s="133" t="s">
        <v>275</v>
      </c>
      <c r="D222" s="139" t="s">
        <v>363</v>
      </c>
      <c r="E222" s="133" t="s">
        <v>201</v>
      </c>
      <c r="F222" s="358">
        <f>H221</f>
        <v>0.42638888888888854</v>
      </c>
      <c r="G222" s="151">
        <v>1</v>
      </c>
      <c r="H222" s="358">
        <f>F222+TIME(0,G222,0)</f>
        <v>0.42708333333333298</v>
      </c>
      <c r="I222" s="133"/>
    </row>
    <row r="223" spans="1:9" ht="15" x14ac:dyDescent="0.2">
      <c r="A223" s="122" t="s">
        <v>462</v>
      </c>
      <c r="B223" s="133" t="s">
        <v>179</v>
      </c>
      <c r="C223" s="133" t="s">
        <v>184</v>
      </c>
      <c r="D223" s="133"/>
      <c r="E223" s="133" t="s">
        <v>201</v>
      </c>
      <c r="F223" s="358">
        <f>H222</f>
        <v>0.42708333333333298</v>
      </c>
      <c r="G223" s="151">
        <v>0</v>
      </c>
      <c r="H223" s="358">
        <f>F223+TIME(0,G223,0)</f>
        <v>0.42708333333333298</v>
      </c>
      <c r="I223" s="133"/>
    </row>
    <row r="224" spans="1:9" x14ac:dyDescent="0.2">
      <c r="A224" s="121"/>
      <c r="B224" s="121"/>
      <c r="C224" s="121" t="s">
        <v>358</v>
      </c>
      <c r="D224" s="121"/>
      <c r="E224" s="121"/>
      <c r="F224" s="357"/>
      <c r="G224" s="150">
        <f>(H224-H223) * 24 * 60</f>
        <v>105.00000000000051</v>
      </c>
      <c r="H224" s="357">
        <v>0.5</v>
      </c>
      <c r="I224" s="121"/>
    </row>
  </sheetData>
  <mergeCells count="11">
    <mergeCell ref="A7:I7"/>
    <mergeCell ref="A8:I8"/>
    <mergeCell ref="A12:I12"/>
    <mergeCell ref="A99:I99"/>
    <mergeCell ref="A136:I136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70" r:id="rId30"/>
    <hyperlink ref="D73" r:id="rId31"/>
    <hyperlink ref="D74" r:id="rId32"/>
    <hyperlink ref="D75" r:id="rId33"/>
    <hyperlink ref="D76" r:id="rId34"/>
    <hyperlink ref="D77" r:id="rId35"/>
    <hyperlink ref="D78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8" r:id="rId45"/>
    <hyperlink ref="D90" r:id="rId46"/>
    <hyperlink ref="D104" r:id="rId47"/>
    <hyperlink ref="D107" r:id="rId48"/>
    <hyperlink ref="D108" r:id="rId49"/>
    <hyperlink ref="D109" r:id="rId50"/>
    <hyperlink ref="D110" r:id="rId51"/>
    <hyperlink ref="D127" r:id="rId52"/>
    <hyperlink ref="D141" r:id="rId53"/>
    <hyperlink ref="D144" r:id="rId54"/>
    <hyperlink ref="D145" r:id="rId55"/>
    <hyperlink ref="D147" r:id="rId56"/>
    <hyperlink ref="D148" r:id="rId57"/>
    <hyperlink ref="D149" r:id="rId58"/>
    <hyperlink ref="D150" r:id="rId59"/>
    <hyperlink ref="D155" r:id="rId60"/>
    <hyperlink ref="D157" r:id="rId61"/>
    <hyperlink ref="D159" r:id="rId62"/>
    <hyperlink ref="D162" r:id="rId63"/>
    <hyperlink ref="D163" r:id="rId64"/>
    <hyperlink ref="D164" r:id="rId65"/>
    <hyperlink ref="D165" r:id="rId66"/>
    <hyperlink ref="D166" r:id="rId67"/>
    <hyperlink ref="D167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7" r:id="rId77"/>
    <hyperlink ref="D179" r:id="rId78"/>
    <hyperlink ref="D181" r:id="rId79"/>
    <hyperlink ref="D182" r:id="rId80"/>
    <hyperlink ref="D183" r:id="rId81"/>
    <hyperlink ref="D184" r:id="rId82"/>
    <hyperlink ref="D185" r:id="rId83"/>
    <hyperlink ref="D192" r:id="rId84"/>
    <hyperlink ref="D193" r:id="rId85"/>
    <hyperlink ref="D194" r:id="rId86"/>
    <hyperlink ref="D201" r:id="rId87"/>
    <hyperlink ref="D207" r:id="rId88"/>
    <hyperlink ref="D209" r:id="rId89"/>
    <hyperlink ref="D210" r:id="rId90"/>
    <hyperlink ref="D212" r:id="rId91"/>
    <hyperlink ref="D215" r:id="rId92"/>
    <hyperlink ref="D221" r:id="rId93"/>
    <hyperlink ref="D222" r:id="rId94"/>
  </hyperlinks>
  <pageMargins left="0.7" right="0.7" top="0.75" bottom="0.75" header="0.3" footer="0.3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498" t="str">
        <f>Parameters!B1</f>
        <v>153rd IEEE 802.11 WIRELESS LOCAL AREA NETWORKS SESSION</v>
      </c>
      <c r="B1" s="497"/>
      <c r="C1" s="497"/>
      <c r="D1" s="497"/>
      <c r="E1" s="497"/>
      <c r="F1" s="497"/>
      <c r="G1" s="497"/>
      <c r="H1" s="497"/>
      <c r="I1" s="497"/>
    </row>
    <row r="2" spans="1:9" ht="24.95" customHeight="1" x14ac:dyDescent="0.4">
      <c r="A2" s="498" t="str">
        <f>Parameters!B2</f>
        <v>Centara Grand Hotel, Bangkok, Thailand</v>
      </c>
      <c r="B2" s="497"/>
      <c r="C2" s="497"/>
      <c r="D2" s="497"/>
      <c r="E2" s="497"/>
      <c r="F2" s="497"/>
      <c r="G2" s="497"/>
      <c r="H2" s="497"/>
      <c r="I2" s="497"/>
    </row>
    <row r="3" spans="1:9" ht="24.95" customHeight="1" x14ac:dyDescent="0.4">
      <c r="A3" s="498" t="str">
        <f>Parameters!B3</f>
        <v>September 13-18, 2015</v>
      </c>
      <c r="B3" s="497"/>
      <c r="C3" s="497"/>
      <c r="D3" s="497"/>
      <c r="E3" s="497"/>
      <c r="F3" s="497"/>
      <c r="G3" s="497"/>
      <c r="H3" s="497"/>
      <c r="I3" s="497"/>
    </row>
    <row r="4" spans="1:9" ht="18" customHeight="1" x14ac:dyDescent="0.25">
      <c r="A4" s="496" t="s">
        <v>185</v>
      </c>
      <c r="B4" s="497"/>
      <c r="C4" s="497"/>
      <c r="D4" s="497"/>
      <c r="E4" s="497"/>
      <c r="F4" s="497"/>
      <c r="G4" s="497"/>
      <c r="H4" s="497"/>
      <c r="I4" s="497"/>
    </row>
    <row r="5" spans="1:9" ht="18" customHeight="1" x14ac:dyDescent="0.25">
      <c r="A5" s="496" t="s">
        <v>186</v>
      </c>
      <c r="B5" s="497"/>
      <c r="C5" s="497"/>
      <c r="D5" s="497"/>
      <c r="E5" s="497"/>
      <c r="F5" s="497"/>
      <c r="G5" s="497"/>
      <c r="H5" s="497"/>
      <c r="I5" s="497"/>
    </row>
    <row r="6" spans="1:9" ht="18" customHeight="1" x14ac:dyDescent="0.25">
      <c r="A6" s="496" t="s">
        <v>187</v>
      </c>
      <c r="B6" s="497"/>
      <c r="C6" s="497"/>
      <c r="D6" s="497"/>
      <c r="E6" s="497"/>
      <c r="F6" s="497"/>
      <c r="G6" s="497"/>
      <c r="H6" s="497"/>
      <c r="I6" s="497"/>
    </row>
    <row r="7" spans="1:9" ht="18" customHeight="1" x14ac:dyDescent="0.25">
      <c r="A7" s="496" t="s">
        <v>188</v>
      </c>
      <c r="B7" s="497"/>
      <c r="C7" s="497"/>
      <c r="D7" s="497"/>
      <c r="E7" s="497"/>
      <c r="F7" s="497"/>
      <c r="G7" s="497"/>
      <c r="H7" s="497"/>
      <c r="I7" s="497"/>
    </row>
    <row r="8" spans="1:9" ht="30" customHeight="1" x14ac:dyDescent="0.4">
      <c r="A8" s="499" t="str">
        <f>"Agenda R" &amp; Parameters!$B$8</f>
        <v>Agenda R2</v>
      </c>
      <c r="B8" s="500"/>
      <c r="C8" s="500"/>
      <c r="D8" s="500"/>
      <c r="E8" s="500"/>
      <c r="F8" s="500"/>
      <c r="G8" s="500"/>
      <c r="H8" s="500"/>
      <c r="I8" s="500"/>
    </row>
    <row r="12" spans="1:9" ht="15.75" x14ac:dyDescent="0.25">
      <c r="A12" s="501" t="s">
        <v>550</v>
      </c>
      <c r="B12" s="502"/>
      <c r="C12" s="502"/>
      <c r="D12" s="502"/>
      <c r="E12" s="502"/>
      <c r="F12" s="502"/>
      <c r="G12" s="502"/>
      <c r="H12" s="502"/>
      <c r="I12" s="502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359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463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464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465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357</v>
      </c>
      <c r="B22" s="162"/>
      <c r="C22" s="162" t="s">
        <v>466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376</v>
      </c>
      <c r="B24" s="162"/>
      <c r="C24" s="162" t="s">
        <v>467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378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358</v>
      </c>
      <c r="D27" s="121"/>
      <c r="E27" s="121"/>
      <c r="F27" s="357"/>
      <c r="G27" s="150">
        <f>(H27-H26) * 24 * 60</f>
        <v>30.000000000000213</v>
      </c>
      <c r="H27" s="357">
        <v>0.875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4" t="s">
        <v>554</v>
      </c>
      <c r="B2" s="504"/>
      <c r="C2" s="504"/>
      <c r="D2" s="504"/>
      <c r="E2" s="504"/>
      <c r="F2" s="504"/>
      <c r="G2" s="504"/>
      <c r="H2" s="504"/>
      <c r="I2" s="264"/>
    </row>
    <row r="3" spans="1:9" s="266" customFormat="1" ht="15.75" customHeight="1" x14ac:dyDescent="0.2">
      <c r="A3" s="505" t="s">
        <v>555</v>
      </c>
      <c r="B3" s="505"/>
      <c r="C3" s="505"/>
      <c r="D3" s="505"/>
      <c r="E3" s="505"/>
      <c r="F3" s="505"/>
      <c r="G3" s="505"/>
      <c r="H3" s="505"/>
      <c r="I3" s="265"/>
    </row>
    <row r="4" spans="1:9" ht="15.75" customHeight="1" x14ac:dyDescent="0.2">
      <c r="A4" s="506" t="s">
        <v>556</v>
      </c>
      <c r="B4" s="506"/>
      <c r="C4" s="506"/>
      <c r="D4" s="506"/>
      <c r="E4" s="506"/>
      <c r="F4" s="506"/>
      <c r="G4" s="506"/>
      <c r="H4" s="506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506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3"/>
      <c r="D7" s="503"/>
      <c r="E7" s="503"/>
      <c r="F7" s="503"/>
      <c r="G7" s="503"/>
      <c r="H7" s="503"/>
      <c r="I7" s="503"/>
    </row>
    <row r="8" spans="1:9" ht="15.75" customHeight="1" x14ac:dyDescent="0.2">
      <c r="A8" s="275"/>
      <c r="B8" s="507" t="s">
        <v>557</v>
      </c>
      <c r="C8" s="507"/>
      <c r="D8" s="507"/>
      <c r="E8" s="507"/>
      <c r="F8" s="507"/>
      <c r="G8" s="507"/>
      <c r="H8" s="507"/>
      <c r="I8" s="507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509</v>
      </c>
      <c r="D10" s="223" t="s">
        <v>558</v>
      </c>
      <c r="E10" s="223" t="s">
        <v>511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509</v>
      </c>
      <c r="D11" s="287" t="s">
        <v>559</v>
      </c>
      <c r="E11" s="288" t="s">
        <v>511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509</v>
      </c>
      <c r="D12" s="294" t="s">
        <v>560</v>
      </c>
      <c r="E12" s="223" t="s">
        <v>511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561</v>
      </c>
      <c r="E13" s="288" t="s">
        <v>511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562</v>
      </c>
      <c r="E14" s="298" t="s">
        <v>511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563</v>
      </c>
      <c r="E15" s="288" t="s">
        <v>511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509</v>
      </c>
      <c r="D16" s="223" t="s">
        <v>182</v>
      </c>
      <c r="E16" s="223" t="s">
        <v>511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3"/>
      <c r="D18" s="503"/>
      <c r="E18" s="503"/>
      <c r="F18" s="503"/>
      <c r="G18" s="503"/>
      <c r="H18" s="503"/>
      <c r="I18" s="503"/>
    </row>
    <row r="19" spans="1:9" ht="15.75" customHeight="1" x14ac:dyDescent="0.2">
      <c r="A19" s="275"/>
      <c r="B19" s="507" t="s">
        <v>564</v>
      </c>
      <c r="C19" s="507"/>
      <c r="D19" s="507"/>
      <c r="E19" s="507"/>
      <c r="F19" s="507"/>
      <c r="G19" s="507"/>
      <c r="H19" s="507"/>
      <c r="I19" s="507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509</v>
      </c>
      <c r="D21" s="223" t="s">
        <v>558</v>
      </c>
      <c r="E21" s="223" t="s">
        <v>511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509</v>
      </c>
      <c r="D22" s="294" t="s">
        <v>560</v>
      </c>
      <c r="E22" s="288" t="s">
        <v>511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562</v>
      </c>
      <c r="E23" s="223" t="s">
        <v>511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565</v>
      </c>
      <c r="E24" s="288" t="s">
        <v>511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566</v>
      </c>
      <c r="E25" s="298" t="s">
        <v>511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567</v>
      </c>
      <c r="E26" s="288" t="s">
        <v>511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509</v>
      </c>
      <c r="D27" s="223" t="s">
        <v>182</v>
      </c>
      <c r="E27" s="223" t="s">
        <v>511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3"/>
      <c r="D29" s="503"/>
      <c r="E29" s="503"/>
      <c r="F29" s="503"/>
      <c r="G29" s="503"/>
      <c r="H29" s="503"/>
      <c r="I29" s="503"/>
    </row>
    <row r="30" spans="1:9" ht="15.75" customHeight="1" x14ac:dyDescent="0.2">
      <c r="A30" s="275"/>
      <c r="B30" s="507" t="s">
        <v>568</v>
      </c>
      <c r="C30" s="507"/>
      <c r="D30" s="507"/>
      <c r="E30" s="507"/>
      <c r="F30" s="507"/>
      <c r="G30" s="507"/>
      <c r="H30" s="507"/>
      <c r="I30" s="507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509</v>
      </c>
      <c r="D32" s="223" t="s">
        <v>558</v>
      </c>
      <c r="E32" s="223" t="s">
        <v>511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509</v>
      </c>
      <c r="D33" s="294" t="s">
        <v>560</v>
      </c>
      <c r="E33" s="288" t="s">
        <v>511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562</v>
      </c>
      <c r="E34" s="223" t="s">
        <v>511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569</v>
      </c>
      <c r="E35" s="288" t="s">
        <v>511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570</v>
      </c>
      <c r="E36" s="298" t="s">
        <v>511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571</v>
      </c>
      <c r="E37" s="288" t="s">
        <v>511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509</v>
      </c>
      <c r="D38" s="223" t="s">
        <v>182</v>
      </c>
      <c r="E38" s="223" t="s">
        <v>511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3"/>
      <c r="D40" s="503"/>
      <c r="E40" s="503"/>
      <c r="F40" s="503"/>
      <c r="G40" s="503"/>
      <c r="H40" s="503"/>
      <c r="I40" s="503"/>
    </row>
    <row r="41" spans="1:9" s="2" customFormat="1" ht="15.75" customHeight="1" x14ac:dyDescent="0.2">
      <c r="A41" s="275"/>
      <c r="B41" s="507" t="s">
        <v>572</v>
      </c>
      <c r="C41" s="507"/>
      <c r="D41" s="507"/>
      <c r="E41" s="507"/>
      <c r="F41" s="507"/>
      <c r="G41" s="507"/>
      <c r="H41" s="507"/>
      <c r="I41" s="507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509</v>
      </c>
      <c r="D43" s="223" t="s">
        <v>558</v>
      </c>
      <c r="E43" s="223" t="s">
        <v>511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509</v>
      </c>
      <c r="D44" s="294" t="s">
        <v>560</v>
      </c>
      <c r="E44" s="288" t="s">
        <v>511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573</v>
      </c>
      <c r="E45" s="223" t="s">
        <v>511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574</v>
      </c>
      <c r="E46" s="288" t="s">
        <v>511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575</v>
      </c>
      <c r="E47" s="223" t="s">
        <v>511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576</v>
      </c>
      <c r="E48" s="288" t="s">
        <v>511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577</v>
      </c>
      <c r="E49" s="223" t="s">
        <v>506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509</v>
      </c>
      <c r="D50" s="312" t="s">
        <v>578</v>
      </c>
      <c r="E50" s="314" t="s">
        <v>511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579</v>
      </c>
      <c r="E51" s="317" t="s">
        <v>511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580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581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526</v>
      </c>
      <c r="C56" s="327" t="s">
        <v>523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524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582</v>
      </c>
      <c r="D58" s="321" t="s">
        <v>526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525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527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08" t="s">
        <v>504</v>
      </c>
      <c r="C2" s="508"/>
      <c r="D2" s="508"/>
      <c r="E2" s="508"/>
      <c r="F2" s="508"/>
      <c r="G2" s="508"/>
      <c r="H2" s="508"/>
      <c r="I2" s="508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09" t="s">
        <v>505</v>
      </c>
      <c r="C4" s="509"/>
      <c r="D4" s="509"/>
      <c r="E4" s="509"/>
      <c r="F4" s="509"/>
      <c r="G4" s="509"/>
      <c r="H4" s="509"/>
      <c r="I4" s="509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506</v>
      </c>
      <c r="D6" s="190" t="s">
        <v>507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0" t="s">
        <v>508</v>
      </c>
      <c r="D8" s="510"/>
      <c r="E8" s="510"/>
      <c r="F8" s="510"/>
      <c r="G8" s="510"/>
      <c r="H8" s="510"/>
      <c r="I8" s="510"/>
      <c r="J8" s="510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509</v>
      </c>
      <c r="F10" s="205" t="s">
        <v>510</v>
      </c>
      <c r="G10" s="205" t="s">
        <v>511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509</v>
      </c>
      <c r="F11" s="211" t="s">
        <v>512</v>
      </c>
      <c r="G11" s="212" t="s">
        <v>511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513</v>
      </c>
      <c r="G12" s="216" t="s">
        <v>511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514</v>
      </c>
      <c r="G13" s="212" t="s">
        <v>511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515</v>
      </c>
      <c r="G14" s="223" t="s">
        <v>511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516</v>
      </c>
      <c r="G15" s="212" t="s">
        <v>511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517</v>
      </c>
      <c r="G16" s="223" t="s">
        <v>511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518</v>
      </c>
      <c r="G17" s="212" t="s">
        <v>511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519</v>
      </c>
      <c r="G18" s="223" t="s">
        <v>511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520</v>
      </c>
      <c r="G19" s="212" t="s">
        <v>511</v>
      </c>
      <c r="H19" s="212" t="s">
        <v>180</v>
      </c>
      <c r="I19" s="213" t="s">
        <v>521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522</v>
      </c>
      <c r="G20" s="223" t="s">
        <v>511</v>
      </c>
      <c r="H20" s="223" t="s">
        <v>180</v>
      </c>
      <c r="I20" s="224" t="s">
        <v>521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511</v>
      </c>
      <c r="H21" s="212" t="s">
        <v>180</v>
      </c>
      <c r="I21" s="213" t="s">
        <v>521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523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524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525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526</v>
      </c>
      <c r="E30" s="242"/>
      <c r="F30" s="229" t="s">
        <v>527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0"/>
      <c r="D37" s="511"/>
      <c r="E37" s="511"/>
      <c r="F37" s="511"/>
      <c r="G37" s="511"/>
      <c r="H37" s="511"/>
      <c r="I37" s="511"/>
      <c r="J37" s="511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2015-09-14T00:45:41Z</cp:lastPrinted>
  <dcterms:created xsi:type="dcterms:W3CDTF">2007-05-08T22:03:28Z</dcterms:created>
  <dcterms:modified xsi:type="dcterms:W3CDTF">2015-09-14T03:05:15Z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