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uly 2015\"/>
    </mc:Choice>
  </mc:AlternateContent>
  <bookViews>
    <workbookView xWindow="0" yWindow="0" windowWidth="2745" windowHeight="4050" tabRatio="741" activeTab="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798" r:id="rId6"/>
    <sheet name="CAC" sheetId="799" r:id="rId7"/>
    <sheet name="WNG SC Agenda" sheetId="793" r:id="rId8"/>
    <sheet name="TGaj" sheetId="785" r:id="rId9"/>
    <sheet name="JTC1" sheetId="786" r:id="rId10"/>
    <sheet name="Parameters" sheetId="782" r:id="rId11"/>
  </sheets>
  <definedNames>
    <definedName name="all" localSheetId="2">#REF!</definedName>
    <definedName name="all" localSheetId="9">#REF!</definedName>
    <definedName name="all" localSheetId="8">#REF!</definedName>
    <definedName name="all" localSheetId="7">#REF!</definedName>
    <definedName name="all">#REF!</definedName>
    <definedName name="cc" localSheetId="2">#REF!</definedName>
    <definedName name="cc" localSheetId="9">#REF!</definedName>
    <definedName name="cc" localSheetId="8">#REF!</definedName>
    <definedName name="cc" localSheetId="7">#REF!</definedName>
    <definedName name="cc">#REF!</definedName>
    <definedName name="circular" localSheetId="2">#REF!</definedName>
    <definedName name="circular" localSheetId="9">#REF!</definedName>
    <definedName name="circular" localSheetId="8">#REF!</definedName>
    <definedName name="circular" localSheetId="7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8">TGaj!$A$1:$I$63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9">#REF!</definedName>
    <definedName name="Print_Area_MI" localSheetId="8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8">#REF!</definedName>
    <definedName name="sm" localSheetId="7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99" l="1"/>
  <c r="H26" i="799"/>
  <c r="F26" i="799"/>
  <c r="H24" i="799"/>
  <c r="F24" i="799"/>
  <c r="H22" i="799"/>
  <c r="F22" i="799"/>
  <c r="H20" i="799"/>
  <c r="F20" i="799"/>
  <c r="H18" i="799"/>
  <c r="F18" i="799"/>
  <c r="H16" i="799"/>
  <c r="F16" i="799"/>
  <c r="H14" i="799"/>
  <c r="A8" i="799"/>
  <c r="A3" i="799"/>
  <c r="A2" i="799"/>
  <c r="A1" i="799"/>
  <c r="G234" i="798"/>
  <c r="H233" i="798"/>
  <c r="F233" i="798"/>
  <c r="H232" i="798"/>
  <c r="F232" i="798"/>
  <c r="H231" i="798"/>
  <c r="F231" i="798"/>
  <c r="H228" i="798"/>
  <c r="F228" i="798"/>
  <c r="H225" i="798"/>
  <c r="F225" i="798"/>
  <c r="H223" i="798"/>
  <c r="F223" i="798"/>
  <c r="H222" i="798"/>
  <c r="F222" i="798"/>
  <c r="H221" i="798"/>
  <c r="F221" i="798"/>
  <c r="H220" i="798"/>
  <c r="F220" i="798"/>
  <c r="H219" i="798"/>
  <c r="F219" i="798"/>
  <c r="H218" i="798"/>
  <c r="F218" i="798"/>
  <c r="H217" i="798"/>
  <c r="F217" i="798"/>
  <c r="H216" i="798"/>
  <c r="F216" i="798"/>
  <c r="H214" i="798"/>
  <c r="F214" i="798"/>
  <c r="H213" i="798"/>
  <c r="F213" i="798"/>
  <c r="H212" i="798"/>
  <c r="F212" i="798"/>
  <c r="H211" i="798"/>
  <c r="F211" i="798"/>
  <c r="H210" i="798"/>
  <c r="F210" i="798"/>
  <c r="H209" i="798"/>
  <c r="F209" i="798"/>
  <c r="H207" i="798"/>
  <c r="F207" i="798"/>
  <c r="H206" i="798"/>
  <c r="F206" i="798"/>
  <c r="H205" i="798"/>
  <c r="F205" i="798"/>
  <c r="H204" i="798"/>
  <c r="F204" i="798"/>
  <c r="H203" i="798"/>
  <c r="F203" i="798"/>
  <c r="H199" i="798"/>
  <c r="F199" i="798"/>
  <c r="H196" i="798"/>
  <c r="F196" i="798"/>
  <c r="H195" i="798"/>
  <c r="F195" i="798"/>
  <c r="H194" i="798"/>
  <c r="F194" i="798"/>
  <c r="H193" i="798"/>
  <c r="F193" i="798"/>
  <c r="H192" i="798"/>
  <c r="F192" i="798"/>
  <c r="H190" i="798"/>
  <c r="F190" i="798"/>
  <c r="H188" i="798"/>
  <c r="F188" i="798"/>
  <c r="H187" i="798"/>
  <c r="F187" i="798"/>
  <c r="H186" i="798"/>
  <c r="F186" i="798"/>
  <c r="H185" i="798"/>
  <c r="F185" i="798"/>
  <c r="H184" i="798"/>
  <c r="F184" i="798"/>
  <c r="H183" i="798"/>
  <c r="F183" i="798"/>
  <c r="H182" i="798"/>
  <c r="F182" i="798"/>
  <c r="H181" i="798"/>
  <c r="F181" i="798"/>
  <c r="H179" i="798"/>
  <c r="F179" i="798"/>
  <c r="H178" i="798"/>
  <c r="F178" i="798"/>
  <c r="H177" i="798"/>
  <c r="F177" i="798"/>
  <c r="H176" i="798"/>
  <c r="F176" i="798"/>
  <c r="H175" i="798"/>
  <c r="F175" i="798"/>
  <c r="H174" i="798"/>
  <c r="F174" i="798"/>
  <c r="H172" i="798"/>
  <c r="F172" i="798"/>
  <c r="H171" i="798"/>
  <c r="F171" i="798"/>
  <c r="H170" i="798"/>
  <c r="F170" i="798"/>
  <c r="H169" i="798"/>
  <c r="F169" i="798"/>
  <c r="H168" i="798"/>
  <c r="F168" i="798"/>
  <c r="H167" i="798"/>
  <c r="F167" i="798"/>
  <c r="H163" i="798"/>
  <c r="F163" i="798"/>
  <c r="H162" i="798"/>
  <c r="F162" i="798"/>
  <c r="H161" i="798"/>
  <c r="F161" i="798"/>
  <c r="H160" i="798"/>
  <c r="F160" i="798"/>
  <c r="H159" i="798"/>
  <c r="F159" i="798"/>
  <c r="H158" i="798"/>
  <c r="F158" i="798"/>
  <c r="H157" i="798"/>
  <c r="F157" i="798"/>
  <c r="H156" i="798"/>
  <c r="F156" i="798"/>
  <c r="H155" i="798"/>
  <c r="F155" i="798"/>
  <c r="H152" i="798"/>
  <c r="F152" i="798"/>
  <c r="H151" i="798"/>
  <c r="F151" i="798"/>
  <c r="H150" i="798"/>
  <c r="G145" i="798"/>
  <c r="H144" i="798"/>
  <c r="F144" i="798"/>
  <c r="H142" i="798"/>
  <c r="F142" i="798"/>
  <c r="H141" i="798"/>
  <c r="F141" i="798"/>
  <c r="H140" i="798"/>
  <c r="F140" i="798"/>
  <c r="H139" i="798"/>
  <c r="F139" i="798"/>
  <c r="H138" i="798"/>
  <c r="F138" i="798"/>
  <c r="H137" i="798"/>
  <c r="F137" i="798"/>
  <c r="H136" i="798"/>
  <c r="F136" i="798"/>
  <c r="H135" i="798"/>
  <c r="F135" i="798"/>
  <c r="H134" i="798"/>
  <c r="F134" i="798"/>
  <c r="H133" i="798"/>
  <c r="F133" i="798"/>
  <c r="H130" i="798"/>
  <c r="F130" i="798"/>
  <c r="H129" i="798"/>
  <c r="F129" i="798"/>
  <c r="H128" i="798"/>
  <c r="F128" i="798"/>
  <c r="H127" i="798"/>
  <c r="F127" i="798"/>
  <c r="H126" i="798"/>
  <c r="F126" i="798"/>
  <c r="H125" i="798"/>
  <c r="F125" i="798"/>
  <c r="H122" i="798"/>
  <c r="F122" i="798"/>
  <c r="H121" i="798"/>
  <c r="F121" i="798"/>
  <c r="H119" i="798"/>
  <c r="F119" i="798"/>
  <c r="H118" i="798"/>
  <c r="F118" i="798"/>
  <c r="H114" i="798"/>
  <c r="F114" i="798"/>
  <c r="H113" i="798"/>
  <c r="F113" i="798"/>
  <c r="H110" i="798"/>
  <c r="F110" i="798"/>
  <c r="H109" i="798"/>
  <c r="F109" i="798"/>
  <c r="H108" i="798"/>
  <c r="F108" i="798"/>
  <c r="H107" i="798"/>
  <c r="F107" i="798"/>
  <c r="H106" i="798"/>
  <c r="F106" i="798"/>
  <c r="H103" i="798"/>
  <c r="F103" i="798"/>
  <c r="H102" i="798"/>
  <c r="F102" i="798"/>
  <c r="H101" i="798"/>
  <c r="G96" i="798"/>
  <c r="H95" i="798"/>
  <c r="F95" i="798"/>
  <c r="H93" i="798"/>
  <c r="F93" i="798"/>
  <c r="H92" i="798"/>
  <c r="F92" i="798"/>
  <c r="H91" i="798"/>
  <c r="F91" i="798"/>
  <c r="H88" i="798"/>
  <c r="F88" i="798"/>
  <c r="H86" i="798"/>
  <c r="F86" i="798"/>
  <c r="H85" i="798"/>
  <c r="F85" i="798"/>
  <c r="H84" i="798"/>
  <c r="F84" i="798"/>
  <c r="H83" i="798"/>
  <c r="F83" i="798"/>
  <c r="H82" i="798"/>
  <c r="F82" i="798"/>
  <c r="H81" i="798"/>
  <c r="F81" i="798"/>
  <c r="H80" i="798"/>
  <c r="F80" i="798"/>
  <c r="H79" i="798"/>
  <c r="F79" i="798"/>
  <c r="H77" i="798"/>
  <c r="F77" i="798"/>
  <c r="H76" i="798"/>
  <c r="F76" i="798"/>
  <c r="H75" i="798"/>
  <c r="F75" i="798"/>
  <c r="H74" i="798"/>
  <c r="F74" i="798"/>
  <c r="H73" i="798"/>
  <c r="F73" i="798"/>
  <c r="H72" i="798"/>
  <c r="F72" i="798"/>
  <c r="H70" i="798"/>
  <c r="F70" i="798"/>
  <c r="H69" i="798"/>
  <c r="F69" i="798"/>
  <c r="H68" i="798"/>
  <c r="F68" i="798"/>
  <c r="H67" i="798"/>
  <c r="F67" i="798"/>
  <c r="H66" i="798"/>
  <c r="F66" i="798"/>
  <c r="H65" i="798"/>
  <c r="F65" i="798"/>
  <c r="H64" i="798"/>
  <c r="F64" i="798"/>
  <c r="H63" i="798"/>
  <c r="F63" i="798"/>
  <c r="H62" i="798"/>
  <c r="F62" i="798"/>
  <c r="H61" i="798"/>
  <c r="F61" i="798"/>
  <c r="H60" i="798"/>
  <c r="F60" i="798"/>
  <c r="H56" i="798"/>
  <c r="F56" i="798"/>
  <c r="H55" i="798"/>
  <c r="F55" i="798"/>
  <c r="H54" i="798"/>
  <c r="F54" i="798"/>
  <c r="H53" i="798"/>
  <c r="F53" i="798"/>
  <c r="H52" i="798"/>
  <c r="F52" i="798"/>
  <c r="H51" i="798"/>
  <c r="F51" i="798"/>
  <c r="H50" i="798"/>
  <c r="F50" i="798"/>
  <c r="H49" i="798"/>
  <c r="F49" i="798"/>
  <c r="H48" i="798"/>
  <c r="F48" i="798"/>
  <c r="H47" i="798"/>
  <c r="F47" i="798"/>
  <c r="H46" i="798"/>
  <c r="F46" i="798"/>
  <c r="H45" i="798"/>
  <c r="F45" i="798"/>
  <c r="H42" i="798"/>
  <c r="F42" i="798"/>
  <c r="H41" i="798"/>
  <c r="F41" i="798"/>
  <c r="H40" i="798"/>
  <c r="F40" i="798"/>
  <c r="H39" i="798"/>
  <c r="F39" i="798"/>
  <c r="H38" i="798"/>
  <c r="F38" i="798"/>
  <c r="H37" i="798"/>
  <c r="F37" i="798"/>
  <c r="H35" i="798"/>
  <c r="F35" i="798"/>
  <c r="H34" i="798"/>
  <c r="F34" i="798"/>
  <c r="H33" i="798"/>
  <c r="F33" i="798"/>
  <c r="H32" i="798"/>
  <c r="F32" i="798"/>
  <c r="H31" i="798"/>
  <c r="F31" i="798"/>
  <c r="H30" i="798"/>
  <c r="F30" i="798"/>
  <c r="H29" i="798"/>
  <c r="F29" i="798"/>
  <c r="H28" i="798"/>
  <c r="F28" i="798"/>
  <c r="H27" i="798"/>
  <c r="F27" i="798"/>
  <c r="H26" i="798"/>
  <c r="F26" i="798"/>
  <c r="H24" i="798"/>
  <c r="F24" i="798"/>
  <c r="H20" i="798"/>
  <c r="F20" i="798"/>
  <c r="H19" i="798"/>
  <c r="F19" i="798"/>
  <c r="H18" i="798"/>
  <c r="F18" i="798"/>
  <c r="H17" i="798"/>
  <c r="F17" i="798"/>
  <c r="H16" i="798"/>
  <c r="F16" i="798"/>
  <c r="H15" i="798"/>
  <c r="A8" i="798"/>
  <c r="A3" i="798"/>
  <c r="A2" i="798"/>
  <c r="A1" i="798"/>
  <c r="J12" i="793"/>
  <c r="J13" i="793"/>
  <c r="J14" i="793"/>
  <c r="J15" i="793"/>
  <c r="J16" i="793"/>
  <c r="J17" i="793"/>
  <c r="J18" i="793"/>
  <c r="J19" i="793"/>
  <c r="J20" i="793"/>
  <c r="J21" i="793"/>
  <c r="J22" i="793"/>
  <c r="H45" i="785"/>
  <c r="H46" i="785"/>
  <c r="H47" i="785"/>
  <c r="H48" i="785"/>
  <c r="H49" i="785"/>
  <c r="H50" i="785"/>
  <c r="H51" i="785"/>
  <c r="H44" i="785"/>
  <c r="H33" i="785"/>
  <c r="H34" i="785"/>
  <c r="H35" i="785"/>
  <c r="H36" i="785"/>
  <c r="H37" i="785"/>
  <c r="H38" i="785"/>
  <c r="H23" i="785"/>
  <c r="H24" i="785"/>
  <c r="H25" i="785"/>
  <c r="H26" i="785"/>
  <c r="H27" i="785"/>
  <c r="H22" i="785"/>
  <c r="H11" i="785"/>
  <c r="H12" i="785"/>
  <c r="H13" i="785"/>
  <c r="H14" i="785"/>
  <c r="H15" i="785"/>
  <c r="H16" i="785"/>
  <c r="B8" i="782"/>
  <c r="L31" i="20"/>
  <c r="L29" i="20"/>
  <c r="L27" i="20"/>
  <c r="B1" i="779"/>
  <c r="B2" i="20"/>
  <c r="B5" i="779"/>
  <c r="U5" i="779"/>
  <c r="B5" i="782"/>
  <c r="B7" i="782"/>
  <c r="B3" i="779"/>
  <c r="B5" i="20"/>
  <c r="B7" i="20"/>
  <c r="O5" i="779"/>
  <c r="A1" i="779"/>
  <c r="AA5" i="779"/>
  <c r="C5" i="779"/>
  <c r="I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9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8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8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<sst xmlns="http://schemas.openxmlformats.org/spreadsheetml/2006/main" count="1368" uniqueCount="623">
  <si>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</si>
  <si>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</si>
  <si>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</si>
  <si>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</si>
  <si>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</si>
  <si>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</si>
  <si>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</si>
  <si>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</si>
  <si>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</si>
  <si>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</si>
  <si>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</si>
  <si>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</si>
  <si>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</si>
  <si>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</si>
  <si>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</si>
  <si>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</si>
  <si>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</si>
  <si>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</si>
  <si>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</si>
  <si>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</si>
  <si>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</si>
  <si>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</si>
  <si>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</si>
  <si>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</si>
  <si>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</si>
  <si>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</si>
  <si>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</si>
  <si>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</si>
  <si>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</si>
  <si>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</si>
  <si>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</si>
  <si>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</si>
  <si>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</si>
  <si>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</si>
  <si>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</si>
  <si>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</si>
  <si>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</si>
  <si>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</si>
  <si>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</si>
  <si>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</si>
  <si>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</si>
  <si>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</si>
  <si>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</si>
  <si>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</si>
  <si>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</si>
  <si>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</si>
  <si>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</si>
  <si>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</si>
  <si>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</si>
  <si>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</si>
  <si>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</si>
  <si>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</si>
  <si>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</si>
  <si>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</si>
  <si>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</si>
  <si>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</si>
  <si>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</si>
  <si>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</si>
  <si>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</si>
  <si>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</si>
  <si>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</si>
  <si>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</si>
  <si>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</si>
  <si>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</si>
  <si>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</si>
  <si>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</si>
  <si>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</si>
  <si>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</si>
  <si>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</si>
  <si>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</si>
  <si>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</si>
  <si>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</si>
  <si>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</si>
  <si>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</si>
  <si>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</si>
  <si>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</si>
  <si>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</si>
  <si>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</si>
  <si>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</si>
  <si>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</si>
  <si>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</si>
  <si>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</si>
  <si>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</si>
  <si>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</si>
  <si>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</si>
  <si>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</si>
  <si>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</si>
  <si>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</si>
  <si>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</si>
  <si>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</si>
  <si>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</si>
  <si>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</si>
  <si>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</si>
  <si>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</si>
  <si>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</si>
  <si>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</si>
  <si>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</si>
  <si>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</si>
  <si>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</si>
  <si>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</si>
  <si>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</si>
  <si>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</si>
  <si>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</si>
  <si>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</si>
  <si>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</si>
  <si>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</si>
  <si>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</si>
  <si>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</si>
  <si>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</si>
  <si>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</si>
  <si>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</si>
  <si>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</si>
  <si>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</si>
  <si>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</si>
  <si>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</si>
  <si>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</si>
  <si>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</si>
  <si>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</si>
  <si>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</si>
  <si>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</si>
  <si>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</si>
  <si>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</si>
  <si>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</si>
  <si>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</si>
  <si>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</si>
  <si>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</si>
  <si>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</si>
  <si>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</si>
  <si>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</si>
  <si>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</si>
  <si>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</si>
  <si>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</si>
  <si>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</si>
  <si>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</si>
  <si>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</si>
  <si>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</si>
  <si>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</si>
  <si>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</si>
  <si>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</si>
  <si>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</si>
  <si>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</si>
  <si>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</si>
  <si>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</si>
  <si>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</si>
  <si>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</si>
  <si>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</si>
  <si>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</si>
  <si>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</si>
  <si>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</si>
  <si>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</si>
  <si>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</si>
  <si>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</si>
  <si>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</si>
  <si>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</si>
  <si>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</si>
  <si>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</si>
  <si>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</si>
  <si>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</si>
  <si>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</si>
  <si>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</si>
  <si>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</si>
  <si>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</si>
  <si>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</si>
  <si>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NGP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</si>
  <si>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</si>
  <si>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</si>
  <si>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</si>
  <si>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</si>
  <si>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</si>
  <si>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</si>
  <si>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</si>
  <si>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</si>
  <si>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</si>
  <si>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152nd IEEE 802.11 WIRELESS LOCAL AREA NETWORKS SESSION</t>
  </si>
  <si>
    <t>Hilton Waikoloa Village, Hawaii, USA</t>
  </si>
  <si>
    <t>July 12-17, 2015</t>
  </si>
  <si>
    <t>July 2015</t>
  </si>
  <si>
    <t>Tentative Agenda July 2015</t>
  </si>
  <si>
    <t>https://mentor.ieee.org/802.11/dcn/11-15-0720</t>
  </si>
  <si>
    <t>https://mentor.ieee.org/802.11/dcn/11-15-0721</t>
  </si>
  <si>
    <t>https://mentor.ieee.org/802.11/dcn/11-15-0722</t>
  </si>
  <si>
    <t>802.11 WG Opening Plenary</t>
  </si>
  <si>
    <t>Other Meetings</t>
  </si>
  <si>
    <t>New Members Orientation</t>
  </si>
  <si>
    <t>New Mem-bers</t>
  </si>
  <si>
    <t>Subgroups not meeting at this meeting:</t>
  </si>
  <si>
    <t>(none)</t>
  </si>
  <si>
    <t>Tutorial 1 - 802.11 as a component</t>
  </si>
  <si>
    <t>Tutorial 2 - IEEE-SA 2015 patent policy update</t>
  </si>
  <si>
    <t>AJ</t>
  </si>
  <si>
    <t>Social - 7:00pm</t>
  </si>
  <si>
    <t>Ad-hocs</t>
  </si>
  <si>
    <t>https://mentor.ieee.org/802.11/dcn/11-15-0723</t>
  </si>
  <si>
    <t>https://mentor.ieee.org/802.11/dcn/11-15-0726</t>
  </si>
  <si>
    <t>https://mentor.ieee.org/802.11/dcn/11-15-0718</t>
  </si>
  <si>
    <t>https://mentor.ieee.org/802.11/dcn/11-15-0727</t>
  </si>
  <si>
    <t>https://mentor.ieee.org/802.11/dcn/11-15-0729</t>
  </si>
  <si>
    <t>https://mentor.ieee.org/802.11/dcn/11-15-0733</t>
  </si>
  <si>
    <t>https://mentor.ieee.org/802.11/dcn/11-15-0734</t>
  </si>
  <si>
    <t>TASK GROUP AJ OBJECTIVES FOR THIS SESSION</t>
  </si>
  <si>
    <t>IEEE 802.11aj China Milli-Meter Wave (CMMW)</t>
  </si>
  <si>
    <t>CHAIR - Xiaoming Peng (I2R)</t>
  </si>
  <si>
    <t>-</t>
  </si>
  <si>
    <t>TASK GROUP AJ AGENDA - Tuesday, July 14 2015 - 08:00 - 10:00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</si>
  <si>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</si>
  <si>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</si>
  <si>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</si>
  <si>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</si>
  <si>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</si>
  <si>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II</t>
  </si>
  <si>
    <t>Chair's Welcome, Status Update and Review of Objectives for the Session</t>
  </si>
  <si>
    <t>MI</t>
  </si>
  <si>
    <t>Approve or Modify Agenda</t>
  </si>
  <si>
    <t>All</t>
  </si>
  <si>
    <t>DT</t>
  </si>
  <si>
    <t>Discussion on the merged baseline document of IEEE 802.11aj (60GHz &amp; 45GHz)</t>
  </si>
  <si>
    <t>Recess</t>
  </si>
  <si>
    <t>TASK GROUP AJ AGENDA - Tuesday, July 14, 2015 - 16:00 - 18:00</t>
  </si>
  <si>
    <t>Discussion on amendment of the merged baseline document of IEEE 802.11aj (60GHz &amp; 45GHz) - 1</t>
  </si>
  <si>
    <t>Discussion on amendment of the merged baseline document of IEEE 802.11aj (60GHz &amp; 45GHz) - 2</t>
  </si>
  <si>
    <t>Discussion on amendment of the merged baseline document of IEEE 802.11aj (60GHz &amp; 45GHz) - 3</t>
  </si>
  <si>
    <t>TASK GROUP AJ AGENDA - Wednesday, July 15, 2015 - 13:30 - 15:30</t>
  </si>
  <si>
    <t>Discussion on amendment of the merged baseline document of IEEE 802.11aj (60GHz &amp; 45GHz) - 4</t>
  </si>
  <si>
    <t>Discussion on amendment of the merged baseline document of IEEE 802.11aj (60GHz &amp; 45GHz) - 5</t>
  </si>
  <si>
    <t>Discussion on amendment of the merged baseline document of IEEE 802.11aj (60GHz &amp; 45GHz) - 6</t>
  </si>
  <si>
    <t>TASK GROUP AJ AGENDA - Thursday, July 16, 2015 - 13:30 - 15:30</t>
  </si>
  <si>
    <t>Discussion on amendment of the merged baseline document of IEEE 802.11aj (60GHz &amp; 45GHz) - 7</t>
  </si>
  <si>
    <t>Discussion on amendment of the merged baseline document of IEEE 802.11aj (60GHz &amp; 45GHz) - 8</t>
  </si>
  <si>
    <t>Discussion on amendment of the merged baseline document of IEEE 802.11aj (60GHz &amp; 45GHz) - 9</t>
  </si>
  <si>
    <t>Motion</t>
  </si>
  <si>
    <t>Plan for July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</si>
  <si>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</si>
  <si>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</si>
  <si>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</si>
  <si>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</si>
  <si>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</si>
  <si>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</si>
  <si>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</si>
  <si>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</si>
  <si>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</si>
  <si>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</si>
  <si>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 xml:space="preserve">China Millimeter-Wave 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</si>
  <si>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</si>
  <si>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</si>
  <si>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</si>
  <si>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- 14, 16 July 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</si>
  <si>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</si>
  <si>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</si>
  <si>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</si>
  <si>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</si>
  <si>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</si>
  <si>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</si>
  <si>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</si>
  <si>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</si>
  <si>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</si>
  <si>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Review results of SC6 meeting in May 2015</t>
  </si>
  <si>
    <t>?</t>
  </si>
  <si>
    <t>Consider other matters</t>
  </si>
  <si>
    <t>Consider any motions</t>
  </si>
  <si>
    <t>Adjourn</t>
  </si>
  <si>
    <t>https://mentor.ieee.org/802.11/dcn/11-15-0753</t>
  </si>
  <si>
    <t>https://mentor.ieee.org/802.11/dcn/11-15-0751</t>
  </si>
  <si>
    <t>https://mentor.ieee.org/802.11/dcn/11-15-0741</t>
  </si>
  <si>
    <t>https://mentor.ieee.org/802.11/dcn/11-15-0740</t>
  </si>
  <si>
    <t>https://mentor.ieee.org/802.11/dcn/11-15-0752</t>
  </si>
  <si>
    <t>https://mentor.ieee.org/802.11/dcn/11-15-0745</t>
  </si>
  <si>
    <t>https://mentor.ieee.org/802.11/dcn/11-15-0747</t>
  </si>
  <si>
    <t>https://mentor.ieee.org/802.11/dcn/11-15-0748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</si>
  <si>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</si>
  <si>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</si>
  <si>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</si>
  <si>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</si>
  <si>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2015-07-13 - 10:30 to 12:30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</si>
  <si>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</si>
  <si>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</si>
  <si>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</si>
  <si>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</si>
  <si>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</si>
  <si>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</si>
  <si>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</si>
  <si>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</si>
  <si>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</si>
  <si>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</si>
  <si>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</si>
  <si>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</si>
  <si>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</si>
  <si>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</si>
  <si>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</si>
  <si>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</si>
  <si>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</si>
  <si>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</si>
  <si>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</si>
  <si>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</si>
  <si>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</si>
  <si>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</si>
  <si>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</si>
  <si>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</si>
  <si>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</si>
  <si>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</si>
  <si>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</si>
  <si>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</si>
  <si>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</si>
  <si>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</si>
  <si>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</si>
  <si>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</si>
  <si>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</si>
  <si>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</si>
  <si>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</si>
  <si>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</si>
  <si>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</si>
  <si>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</si>
  <si>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</si>
  <si>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</si>
  <si>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</si>
  <si>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</si>
  <si>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</si>
  <si>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</si>
  <si>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</si>
  <si>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</si>
  <si>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</si>
  <si>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</si>
  <si>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</si>
  <si>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</si>
  <si>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</si>
  <si>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</si>
  <si>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</si>
  <si>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</si>
  <si>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</si>
  <si>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</si>
  <si>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</si>
  <si>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</si>
  <si>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</si>
  <si>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</si>
  <si>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</si>
  <si>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</si>
  <si>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</si>
  <si>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</si>
  <si>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</si>
  <si>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</si>
  <si>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</si>
  <si>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</si>
  <si>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</si>
  <si>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</si>
  <si>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>Update on information shown in members list online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</si>
  <si>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</si>
  <si>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</si>
  <si>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</si>
  <si>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</si>
  <si>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</si>
  <si>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</si>
  <si>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</si>
  <si>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</si>
  <si>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</si>
  <si>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</si>
  <si>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</si>
  <si>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</si>
  <si>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</si>
  <si>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</si>
  <si>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</si>
  <si>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</si>
  <si>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</si>
  <si>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</si>
  <si>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</si>
  <si>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</si>
  <si>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</si>
  <si>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</si>
  <si>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</si>
  <si>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</si>
  <si>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</si>
  <si>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</si>
  <si>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</si>
  <si>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</si>
  <si>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</si>
  <si>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</si>
  <si>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</si>
  <si>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</si>
  <si>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</si>
  <si>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</si>
  <si>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</si>
  <si>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</si>
  <si>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</si>
  <si>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</si>
  <si>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</si>
  <si>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</si>
  <si>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</si>
  <si>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</si>
  <si>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</si>
  <si>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</si>
  <si>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</si>
  <si>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</si>
  <si>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</si>
  <si>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</si>
  <si>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</si>
  <si>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</si>
  <si>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>WG Treasurer's report</t>
  </si>
  <si>
    <t xml:space="preserve">      4.1.10</t>
  </si>
  <si>
    <t>WG timeline report / planning</t>
  </si>
  <si>
    <t xml:space="preserve">      4.1.11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</si>
  <si>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</si>
  <si>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</si>
  <si>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</si>
  <si>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</si>
  <si>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</si>
  <si>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</si>
  <si>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</si>
  <si>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</si>
  <si>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</si>
  <si>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</si>
  <si>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</si>
  <si>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</si>
  <si>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</si>
  <si>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</si>
  <si>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</si>
  <si>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</si>
  <si>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</si>
  <si>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</si>
  <si>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</si>
  <si>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</si>
  <si>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</si>
  <si>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</si>
  <si>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</si>
  <si>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</si>
  <si>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</si>
  <si>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</si>
  <si>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</si>
  <si>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</si>
  <si>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</si>
  <si>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</si>
  <si>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</si>
  <si>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</si>
  <si>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</si>
  <si>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</si>
  <si>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</si>
  <si>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</si>
  <si>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</si>
  <si>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</si>
  <si>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</si>
  <si>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</si>
  <si>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</si>
  <si>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</si>
  <si>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</si>
  <si>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</si>
  <si>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Au</t>
  </si>
  <si>
    <t>NGP - Next generation positioning</t>
  </si>
  <si>
    <t>Segev</t>
  </si>
  <si>
    <t xml:space="preserve">  5</t>
  </si>
  <si>
    <t>Slack Time</t>
  </si>
  <si>
    <t>WG11 Agenda - Wed 2015-07-15 - 10:30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</si>
  <si>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</si>
  <si>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</si>
  <si>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</si>
  <si>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</si>
  <si>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</si>
  <si>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</si>
  <si>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</si>
  <si>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</si>
  <si>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</si>
  <si>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</si>
  <si>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</si>
  <si>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</si>
  <si>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</si>
  <si>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</si>
  <si>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</si>
  <si>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</si>
  <si>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</si>
  <si>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</si>
  <si>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</si>
  <si>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>Announcement that Photographs and Guests are permitted</t>
  </si>
  <si>
    <t xml:space="preserve">    6.2</t>
  </si>
  <si>
    <t>Introduce speakers and invite to front table and describe agenda for this item</t>
  </si>
  <si>
    <t xml:space="preserve">    6.3</t>
  </si>
  <si>
    <t>Address by first WG chair</t>
  </si>
  <si>
    <t>Hayes</t>
  </si>
  <si>
    <t xml:space="preserve">    6.4</t>
  </si>
  <si>
    <t>Address by second WG chair</t>
  </si>
  <si>
    <t>Kerry</t>
  </si>
  <si>
    <t xml:space="preserve">    6.5</t>
  </si>
  <si>
    <t>Address by third WG chair</t>
  </si>
  <si>
    <t>Kraemer</t>
  </si>
  <si>
    <t xml:space="preserve">    6.6</t>
  </si>
  <si>
    <t>Address by fourth WG chair</t>
  </si>
  <si>
    <t xml:space="preserve">    6.7</t>
  </si>
  <si>
    <t>Open Microphone for recollections and observations</t>
  </si>
  <si>
    <t xml:space="preserve">    6.8</t>
  </si>
  <si>
    <t xml:space="preserve">    6.9</t>
  </si>
  <si>
    <t>Reminder of Group Photograph on the steps 5 minutes after recess</t>
  </si>
  <si>
    <t xml:space="preserve">  7</t>
  </si>
  <si>
    <t>WG11 Agenda - Fri 2015-07-17 - 08:00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</si>
  <si>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</si>
  <si>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</si>
  <si>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</si>
  <si>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</si>
  <si>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</si>
  <si>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</si>
  <si>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</si>
  <si>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</si>
  <si>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</si>
  <si>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</si>
  <si>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</si>
  <si>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</si>
  <si>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</si>
  <si>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</si>
  <si>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</si>
  <si>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</si>
  <si>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</si>
  <si>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</si>
  <si>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</si>
  <si>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</si>
  <si>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</si>
  <si>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</si>
  <si>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</si>
  <si>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</si>
  <si>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</si>
  <si>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</si>
  <si>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</si>
  <si>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</si>
  <si>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</si>
  <si>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</si>
  <si>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</si>
  <si>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</si>
  <si>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</si>
  <si>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</si>
  <si>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</si>
  <si>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</si>
  <si>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</si>
  <si>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</si>
  <si>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NGP - Next Generation Positioning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</si>
  <si>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</si>
  <si>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</si>
  <si>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</si>
  <si>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</si>
  <si>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</si>
  <si>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</si>
  <si>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</si>
  <si>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</si>
  <si>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</si>
  <si>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</si>
  <si>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</si>
  <si>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</si>
  <si>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802 Privacy ECSG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</si>
  <si>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</si>
  <si>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</si>
  <si>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</si>
  <si>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</si>
  <si>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</si>
  <si>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</si>
  <si>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</si>
  <si>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</si>
  <si>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</si>
  <si>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</si>
  <si>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</si>
  <si>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</si>
  <si>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</si>
  <si>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</si>
  <si>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</si>
  <si>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</si>
  <si>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</si>
  <si>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</si>
  <si>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</si>
  <si>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</si>
  <si>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</si>
  <si>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</si>
  <si>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</si>
  <si>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</si>
  <si>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</si>
  <si>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</si>
  <si>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</si>
  <si>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</si>
  <si>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</si>
  <si>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>Study Group motions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</si>
  <si>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</si>
  <si>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</si>
  <si>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</si>
  <si>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</si>
  <si>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</si>
  <si>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</si>
  <si>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</si>
  <si>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2015-07-16 - 19:00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</si>
  <si>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</si>
  <si>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</si>
  <si>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</si>
  <si>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</si>
  <si>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</si>
  <si>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6.10</t>
  </si>
  <si>
    <t>doc.: IEEE 802.11-15/0720r1</t>
  </si>
  <si>
    <t>.19
LTE-U</t>
  </si>
  <si>
    <t>New:R1</t>
  </si>
  <si>
    <t>Personal motion to approve updated liaison to FCC on 15-47</t>
  </si>
  <si>
    <t>Update on external celbration plans (Shuang Yu, IEEE)</t>
  </si>
  <si>
    <t>Yu</t>
  </si>
  <si>
    <t>R1</t>
  </si>
  <si>
    <t>Motion(s) related to 802.11ai ballot</t>
  </si>
  <si>
    <t>Motion(s) related to 802.11ah ballot</t>
  </si>
  <si>
    <t xml:space="preserve">    5.5</t>
  </si>
  <si>
    <t xml:space="preserve">    5.6</t>
  </si>
  <si>
    <t>Slack time as Celebration Guests arrive</t>
  </si>
  <si>
    <t>25th Anniversay Celebration (Guests and Photographs permitted) - Note time-fixed agenda item to start at 11:15</t>
  </si>
  <si>
    <t>Distribute cake to all and giveaways to 802 members present</t>
  </si>
  <si>
    <t>Confirmation of Officers</t>
  </si>
  <si>
    <t xml:space="preserve">      5.1.3</t>
  </si>
  <si>
    <t xml:space="preserve">      5.1.4</t>
  </si>
  <si>
    <t xml:space="preserve">      5.1.5</t>
  </si>
  <si>
    <t>WNG STANDING COMMITTEE AGENDA &amp; OBJECTIVES FOR THIS SESSION</t>
  </si>
  <si>
    <t>CHAIR - Clint Chaplin (Samsung Electronics)</t>
  </si>
  <si>
    <t>Presentation</t>
  </si>
  <si>
    <t>Prepare for IEEE 802 Wireless Plenary September 2015</t>
  </si>
  <si>
    <t>WNG STANDING COMMITTEE AGENDA - Tuesday July 14th,  2015 - 08:00-10:00</t>
  </si>
  <si>
    <t>WNG MEETING CALLED TO ORDER</t>
  </si>
  <si>
    <t>ROLL CALL</t>
  </si>
  <si>
    <t>REVIEW OBJECTIVES FOR THIS SESSION</t>
  </si>
  <si>
    <t>Meeting Logistics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</si>
  <si>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</si>
  <si>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</si>
  <si>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</si>
  <si>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</si>
  <si>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</si>
  <si>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</si>
  <si>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</si>
  <si>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</si>
  <si>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</si>
  <si>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</si>
  <si>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</si>
  <si>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Confirmation of Jiamin Chen as TGaj Vice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</si>
</sst>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4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Times New Roman"/>
      <family val="1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7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indexed="9"/>
        <bgColor indexed="31"/>
      </patternFill>
    </fill>
    <fill>
      <patternFill patternType="solid">
        <fgColor rgb="FF99FF99"/>
        <bgColor indexed="64"/>
      </patternFill>
    </fill>
    <fill>
      <patternFill patternType="solid">
        <fgColor indexed="54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165" fontId="86" fillId="0" borderId="0"/>
    <xf numFmtId="165" fontId="86" fillId="0" borderId="0"/>
    <xf numFmtId="0" fontId="7" fillId="57" borderId="0"/>
    <xf numFmtId="0" fontId="7" fillId="57" borderId="0"/>
    <xf numFmtId="165" fontId="86" fillId="0" borderId="0"/>
    <xf numFmtId="165" fontId="86" fillId="0" borderId="0"/>
  </cellStyleXfs>
  <cellXfs count="58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7" fillId="35" borderId="23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6" fillId="35" borderId="0" xfId="0" applyFont="1" applyFill="1" applyBorder="1"/>
    <xf numFmtId="0" fontId="16" fillId="35" borderId="21" xfId="0" applyFont="1" applyFill="1" applyBorder="1"/>
    <xf numFmtId="0" fontId="16" fillId="35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6" borderId="0" xfId="0" applyFont="1" applyFill="1"/>
    <xf numFmtId="0" fontId="7" fillId="36" borderId="0" xfId="0" applyFont="1" applyFill="1"/>
    <xf numFmtId="0" fontId="0" fillId="36" borderId="0" xfId="0" applyFill="1"/>
    <xf numFmtId="165" fontId="54" fillId="31" borderId="0" xfId="61" applyNumberFormat="1" applyFont="1" applyFill="1" applyBorder="1" applyAlignment="1" applyProtection="1">
      <alignment horizontal="left" vertical="center" indent="3"/>
    </xf>
    <xf numFmtId="0" fontId="7" fillId="38" borderId="0" xfId="0" applyFont="1" applyFill="1"/>
    <xf numFmtId="0" fontId="10" fillId="38" borderId="0" xfId="61" applyFill="1" applyAlignment="1" applyProtection="1"/>
    <xf numFmtId="0" fontId="16" fillId="31" borderId="0" xfId="0" applyFont="1" applyFill="1"/>
    <xf numFmtId="0" fontId="16" fillId="38" borderId="0" xfId="0" applyFont="1" applyFill="1"/>
    <xf numFmtId="165" fontId="27" fillId="38" borderId="0" xfId="61" applyNumberFormat="1" applyFont="1" applyFill="1" applyBorder="1" applyAlignment="1" applyProtection="1">
      <alignment horizontal="left" vertical="center" indent="3"/>
    </xf>
    <xf numFmtId="0" fontId="63" fillId="39" borderId="0" xfId="0" applyFont="1" applyFill="1"/>
    <xf numFmtId="0" fontId="16" fillId="39" borderId="0" xfId="0" applyFont="1" applyFill="1"/>
    <xf numFmtId="0" fontId="65" fillId="0" borderId="0" xfId="0" applyFont="1"/>
    <xf numFmtId="0" fontId="0" fillId="0" borderId="0" xfId="0" applyBorder="1"/>
    <xf numFmtId="0" fontId="10" fillId="31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6" borderId="23" xfId="0" quotePrefix="1" applyFont="1" applyFill="1" applyBorder="1" applyAlignment="1">
      <alignment horizontal="center" vertical="center" wrapText="1"/>
    </xf>
    <xf numFmtId="0" fontId="9" fillId="36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2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5" borderId="24" xfId="0" applyFont="1" applyFill="1" applyBorder="1" applyAlignment="1">
      <alignment horizontal="center" vertical="center" wrapText="1"/>
    </xf>
    <xf numFmtId="0" fontId="10" fillId="44" borderId="0" xfId="61" applyFill="1" applyAlignment="1" applyProtection="1"/>
    <xf numFmtId="0" fontId="69" fillId="44" borderId="0" xfId="0" applyFont="1" applyFill="1"/>
    <xf numFmtId="0" fontId="16" fillId="46" borderId="0" xfId="0" applyFont="1" applyFill="1"/>
    <xf numFmtId="0" fontId="10" fillId="46" borderId="0" xfId="61" applyFill="1" applyAlignment="1" applyProtection="1"/>
    <xf numFmtId="0" fontId="10" fillId="36" borderId="0" xfId="61" applyFill="1" applyAlignment="1" applyProtection="1"/>
    <xf numFmtId="0" fontId="59" fillId="36" borderId="21" xfId="0" applyFont="1" applyFill="1" applyBorder="1" applyAlignment="1">
      <alignment vertical="center" wrapText="1"/>
    </xf>
    <xf numFmtId="0" fontId="59" fillId="36" borderId="0" xfId="0" applyFont="1" applyFill="1" applyBorder="1" applyAlignment="1">
      <alignment vertical="center" wrapText="1"/>
    </xf>
    <xf numFmtId="169" fontId="8" fillId="42" borderId="14" xfId="0" applyNumberFormat="1" applyFont="1" applyFill="1" applyBorder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9" borderId="0" xfId="61" applyFill="1" applyAlignment="1" applyProtection="1"/>
    <xf numFmtId="0" fontId="10" fillId="0" borderId="0" xfId="61" applyFill="1" applyAlignment="1" applyProtection="1"/>
    <xf numFmtId="0" fontId="16" fillId="32" borderId="28" xfId="61" applyFont="1" applyFill="1" applyBorder="1" applyAlignment="1" applyProtection="1">
      <alignment vertical="center" wrapText="1"/>
    </xf>
    <xf numFmtId="0" fontId="76" fillId="52" borderId="21" xfId="0" applyFont="1" applyFill="1" applyBorder="1" applyAlignment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76" fillId="51" borderId="19" xfId="61" applyFont="1" applyFill="1" applyBorder="1" applyAlignment="1" applyProtection="1">
      <alignment vertical="center" wrapText="1"/>
    </xf>
    <xf numFmtId="0" fontId="16" fillId="47" borderId="19" xfId="0" applyFont="1" applyFill="1" applyBorder="1" applyAlignment="1">
      <alignment vertical="center"/>
    </xf>
    <xf numFmtId="0" fontId="16" fillId="45" borderId="19" xfId="0" applyFont="1" applyFill="1" applyBorder="1" applyAlignment="1">
      <alignment vertical="center"/>
    </xf>
    <xf numFmtId="0" fontId="16" fillId="48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5" fillId="43" borderId="19" xfId="61" applyFont="1" applyFill="1" applyBorder="1" applyAlignment="1" applyProtection="1">
      <alignment vertical="center" wrapText="1"/>
    </xf>
    <xf numFmtId="0" fontId="78" fillId="34" borderId="19" xfId="61" applyFont="1" applyFill="1" applyBorder="1" applyAlignment="1" applyProtection="1">
      <alignment vertical="center" wrapText="1"/>
    </xf>
    <xf numFmtId="0" fontId="16" fillId="37" borderId="19" xfId="0" applyFont="1" applyFill="1" applyBorder="1" applyAlignment="1">
      <alignment vertical="center"/>
    </xf>
    <xf numFmtId="0" fontId="77" fillId="53" borderId="21" xfId="0" applyFont="1" applyFill="1" applyBorder="1" applyAlignment="1">
      <alignment vertical="center" wrapText="1"/>
    </xf>
    <xf numFmtId="0" fontId="16" fillId="41" borderId="24" xfId="0" applyFont="1" applyFill="1" applyBorder="1" applyAlignment="1">
      <alignment vertical="center"/>
    </xf>
    <xf numFmtId="0" fontId="74" fillId="27" borderId="19" xfId="61" applyFont="1" applyFill="1" applyBorder="1" applyAlignment="1" applyProtection="1">
      <alignment vertical="center" wrapText="1"/>
    </xf>
    <xf numFmtId="0" fontId="79" fillId="0" borderId="0" xfId="0" applyFont="1"/>
    <xf numFmtId="166" fontId="7" fillId="0" borderId="0" xfId="88"/>
    <xf numFmtId="0" fontId="0" fillId="0" borderId="0" xfId="0"/>
    <xf numFmtId="0" fontId="75" fillId="54" borderId="19" xfId="61" applyFont="1" applyFill="1" applyBorder="1" applyAlignment="1" applyProtection="1">
      <alignment horizontal="left" vertical="center" wrapText="1"/>
    </xf>
    <xf numFmtId="0" fontId="59" fillId="36" borderId="0" xfId="0" applyFont="1" applyFill="1" applyBorder="1" applyAlignment="1">
      <alignment vertical="center"/>
    </xf>
    <xf numFmtId="166" fontId="7" fillId="55" borderId="0" xfId="88" applyFill="1"/>
    <xf numFmtId="0" fontId="16" fillId="55" borderId="0" xfId="0" applyFont="1" applyFill="1" applyBorder="1"/>
    <xf numFmtId="0" fontId="0" fillId="55" borderId="0" xfId="0" applyFill="1" applyBorder="1"/>
    <xf numFmtId="0" fontId="18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vertical="center" wrapText="1"/>
    </xf>
    <xf numFmtId="0" fontId="0" fillId="0" borderId="0" xfId="0"/>
    <xf numFmtId="0" fontId="81" fillId="56" borderId="0" xfId="69" applyFont="1" applyFill="1" applyBorder="1" applyAlignment="1">
      <alignment vertical="center"/>
    </xf>
    <xf numFmtId="20" fontId="81" fillId="56" borderId="0" xfId="69" applyNumberFormat="1" applyFont="1" applyFill="1" applyBorder="1" applyAlignment="1">
      <alignment horizontal="center" vertical="center"/>
    </xf>
    <xf numFmtId="0" fontId="7" fillId="57" borderId="0" xfId="69" applyFill="1"/>
    <xf numFmtId="0" fontId="7" fillId="0" borderId="0" xfId="69"/>
    <xf numFmtId="0" fontId="7" fillId="55" borderId="0" xfId="69" applyFill="1"/>
    <xf numFmtId="0" fontId="7" fillId="60" borderId="0" xfId="69" applyFill="1"/>
    <xf numFmtId="0" fontId="83" fillId="61" borderId="0" xfId="69" applyFont="1" applyFill="1" applyAlignment="1">
      <alignment horizontal="center" vertical="center"/>
    </xf>
    <xf numFmtId="0" fontId="83" fillId="62" borderId="0" xfId="69" applyFont="1" applyFill="1" applyBorder="1" applyAlignment="1">
      <alignment horizontal="left" vertical="center" wrapText="1"/>
    </xf>
    <xf numFmtId="0" fontId="84" fillId="62" borderId="0" xfId="69" applyFont="1" applyFill="1" applyBorder="1" applyAlignment="1">
      <alignment horizontal="left" vertical="center"/>
    </xf>
    <xf numFmtId="0" fontId="84" fillId="62" borderId="0" xfId="69" applyFont="1" applyFill="1" applyBorder="1" applyAlignment="1">
      <alignment vertical="center"/>
    </xf>
    <xf numFmtId="20" fontId="84" fillId="62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83" fillId="62" borderId="0" xfId="69" applyFont="1" applyFill="1" applyBorder="1" applyAlignment="1">
      <alignment horizontal="left" vertical="center"/>
    </xf>
    <xf numFmtId="0" fontId="85" fillId="63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4" borderId="0" xfId="69" applyFont="1" applyFill="1" applyBorder="1" applyAlignment="1">
      <alignment vertical="center"/>
    </xf>
    <xf numFmtId="0" fontId="7" fillId="65" borderId="0" xfId="69" applyFill="1" applyBorder="1" applyAlignment="1">
      <alignment vertical="center"/>
    </xf>
    <xf numFmtId="165" fontId="87" fillId="64" borderId="0" xfId="105" applyNumberFormat="1" applyFont="1" applyFill="1" applyBorder="1" applyAlignment="1" applyProtection="1">
      <alignment horizontal="center" vertical="center" wrapText="1"/>
    </xf>
    <xf numFmtId="20" fontId="87" fillId="64" borderId="0" xfId="105" applyNumberFormat="1" applyFont="1" applyFill="1" applyBorder="1" applyAlignment="1" applyProtection="1">
      <alignment horizontal="center" vertical="center" wrapText="1"/>
    </xf>
    <xf numFmtId="165" fontId="87" fillId="0" borderId="0" xfId="105" applyFont="1" applyFill="1" applyBorder="1" applyAlignment="1">
      <alignment horizontal="center" vertical="center"/>
    </xf>
    <xf numFmtId="0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75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55" borderId="0" xfId="69" applyFont="1" applyFill="1" applyBorder="1" applyAlignment="1">
      <alignment vertical="center"/>
    </xf>
    <xf numFmtId="0" fontId="75" fillId="55" borderId="0" xfId="105" quotePrefix="1" applyNumberFormat="1" applyFont="1" applyFill="1" applyAlignment="1" applyProtection="1">
      <alignment horizontal="left" vertical="center"/>
      <protection locked="0"/>
    </xf>
    <xf numFmtId="165" fontId="16" fillId="55" borderId="0" xfId="105" applyFont="1" applyFill="1" applyAlignment="1" applyProtection="1">
      <alignment vertical="center"/>
      <protection locked="0"/>
    </xf>
    <xf numFmtId="165" fontId="16" fillId="55" borderId="0" xfId="105" quotePrefix="1" applyNumberFormat="1" applyFont="1" applyFill="1" applyAlignment="1" applyProtection="1">
      <alignment horizontal="left" vertical="center"/>
      <protection locked="0"/>
    </xf>
    <xf numFmtId="165" fontId="75" fillId="55" borderId="0" xfId="105" applyNumberFormat="1" applyFont="1" applyFill="1" applyAlignment="1" applyProtection="1">
      <alignment horizontal="left" vertical="center"/>
      <protection locked="0"/>
    </xf>
    <xf numFmtId="165" fontId="16" fillId="55" borderId="0" xfId="105" applyNumberFormat="1" applyFont="1" applyFill="1" applyAlignment="1" applyProtection="1">
      <alignment vertical="center"/>
      <protection locked="0"/>
    </xf>
    <xf numFmtId="20" fontId="16" fillId="55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55" borderId="0" xfId="105" applyNumberFormat="1" applyFont="1" applyFill="1" applyAlignment="1" applyProtection="1">
      <alignment horizontal="left" vertical="center"/>
      <protection locked="0"/>
    </xf>
    <xf numFmtId="0" fontId="9" fillId="66" borderId="0" xfId="69" applyFont="1" applyFill="1" applyBorder="1" applyAlignment="1">
      <alignment vertical="center"/>
    </xf>
    <xf numFmtId="165" fontId="16" fillId="66" borderId="0" xfId="105" applyFont="1" applyFill="1" applyAlignment="1" applyProtection="1">
      <alignment horizontal="left" vertical="center"/>
      <protection locked="0"/>
    </xf>
    <xf numFmtId="165" fontId="75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horizontal="left" vertical="center"/>
      <protection locked="0"/>
    </xf>
    <xf numFmtId="165" fontId="16" fillId="66" borderId="0" xfId="105" applyNumberFormat="1" applyFont="1" applyFill="1" applyAlignment="1" applyProtection="1">
      <alignment vertical="center"/>
      <protection locked="0"/>
    </xf>
    <xf numFmtId="0" fontId="7" fillId="66" borderId="0" xfId="69" applyFill="1"/>
    <xf numFmtId="0" fontId="16" fillId="55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75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67" borderId="0" xfId="69" applyNumberFormat="1" applyFont="1" applyFill="1" applyAlignment="1" applyProtection="1">
      <alignment horizontal="left" vertical="center"/>
      <protection locked="0"/>
    </xf>
    <xf numFmtId="165" fontId="75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75" fillId="55" borderId="0" xfId="105" applyNumberFormat="1" applyFont="1" applyFill="1" applyBorder="1" applyAlignment="1" applyProtection="1">
      <alignment horizontal="left" vertical="center"/>
      <protection locked="0"/>
    </xf>
    <xf numFmtId="165" fontId="16" fillId="55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75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75" fillId="58" borderId="0" xfId="105" applyNumberFormat="1" applyFont="1" applyFill="1" applyBorder="1" applyAlignment="1" applyProtection="1">
      <alignment horizontal="left" vertical="center"/>
    </xf>
    <xf numFmtId="165" fontId="75" fillId="58" borderId="0" xfId="105" applyNumberFormat="1" applyFont="1" applyFill="1" applyBorder="1" applyAlignment="1" applyProtection="1">
      <alignment horizontal="left" vertical="center"/>
      <protection locked="0"/>
    </xf>
    <xf numFmtId="165" fontId="16" fillId="58" borderId="0" xfId="105" applyNumberFormat="1" applyFont="1" applyFill="1" applyBorder="1" applyAlignment="1" applyProtection="1">
      <alignment vertical="center"/>
      <protection locked="0"/>
    </xf>
    <xf numFmtId="20" fontId="16" fillId="58" borderId="0" xfId="105" applyNumberFormat="1" applyFont="1" applyFill="1" applyBorder="1" applyAlignment="1" applyProtection="1">
      <alignment horizontal="center" vertical="center"/>
      <protection locked="0"/>
    </xf>
    <xf numFmtId="165" fontId="75" fillId="0" borderId="0" xfId="105" applyNumberFormat="1" applyFont="1" applyFill="1" applyBorder="1" applyAlignment="1" applyProtection="1">
      <alignment horizontal="left" vertical="center"/>
    </xf>
    <xf numFmtId="49" fontId="75" fillId="0" borderId="0" xfId="105" applyNumberFormat="1" applyFont="1" applyFill="1" applyBorder="1" applyAlignment="1" applyProtection="1">
      <alignment horizontal="left" vertical="center"/>
    </xf>
    <xf numFmtId="165" fontId="16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center" vertical="center"/>
    </xf>
    <xf numFmtId="20" fontId="88" fillId="58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75" fillId="0" borderId="0" xfId="106" applyFont="1" applyFill="1" applyBorder="1" applyAlignment="1">
      <alignment horizontal="left" vertical="center"/>
    </xf>
    <xf numFmtId="165" fontId="75" fillId="0" borderId="0" xfId="106" applyNumberFormat="1" applyFont="1" applyFill="1" applyBorder="1" applyAlignment="1" applyProtection="1">
      <alignment horizontal="center" vertical="center"/>
    </xf>
    <xf numFmtId="20" fontId="75" fillId="0" borderId="0" xfId="106" applyNumberFormat="1" applyFont="1" applyFill="1" applyBorder="1" applyAlignment="1" applyProtection="1">
      <alignment horizontal="center" vertical="center"/>
    </xf>
    <xf numFmtId="165" fontId="7" fillId="58" borderId="0" xfId="105" applyFont="1" applyFill="1" applyBorder="1" applyAlignment="1">
      <alignment vertical="center"/>
    </xf>
    <xf numFmtId="165" fontId="88" fillId="58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1" fillId="0" borderId="0" xfId="69" applyFont="1" applyFill="1" applyBorder="1" applyAlignment="1">
      <alignment vertical="center"/>
    </xf>
    <xf numFmtId="20" fontId="81" fillId="0" borderId="0" xfId="69" applyNumberFormat="1" applyFont="1" applyFill="1" applyBorder="1" applyAlignment="1">
      <alignment horizontal="center" vertical="center"/>
    </xf>
    <xf numFmtId="0" fontId="81" fillId="58" borderId="0" xfId="69" applyFont="1" applyFill="1" applyBorder="1" applyAlignment="1">
      <alignment vertical="center"/>
    </xf>
    <xf numFmtId="20" fontId="81" fillId="58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89" fillId="27" borderId="0" xfId="107" applyFont="1" applyFill="1" applyBorder="1" applyAlignment="1">
      <alignment vertical="center"/>
    </xf>
    <xf numFmtId="0" fontId="82" fillId="27" borderId="0" xfId="107" applyFont="1" applyFill="1" applyBorder="1" applyAlignment="1">
      <alignment horizontal="center" vertical="center"/>
    </xf>
    <xf numFmtId="0" fontId="17" fillId="27" borderId="0" xfId="107" applyFont="1" applyFill="1" applyBorder="1" applyAlignment="1">
      <alignment vertical="center"/>
    </xf>
    <xf numFmtId="0" fontId="15" fillId="61" borderId="0" xfId="108" applyFont="1" applyFill="1" applyAlignment="1">
      <alignment vertical="center"/>
    </xf>
    <xf numFmtId="0" fontId="83" fillId="61" borderId="0" xfId="69" quotePrefix="1" applyFont="1" applyFill="1" applyAlignment="1">
      <alignment horizontal="center" vertical="center"/>
    </xf>
    <xf numFmtId="0" fontId="83" fillId="61" borderId="0" xfId="69" applyFont="1" applyFill="1" applyAlignment="1">
      <alignment horizontal="left" vertical="center"/>
    </xf>
    <xf numFmtId="0" fontId="84" fillId="61" borderId="0" xfId="108" applyFont="1" applyFill="1" applyAlignment="1">
      <alignment horizontal="left" vertical="center"/>
    </xf>
    <xf numFmtId="0" fontId="84" fillId="61" borderId="0" xfId="108" applyFont="1" applyFill="1" applyAlignment="1">
      <alignment vertical="center"/>
    </xf>
    <xf numFmtId="0" fontId="17" fillId="61" borderId="0" xfId="108" applyFont="1" applyFill="1" applyAlignment="1">
      <alignment horizontal="center" vertical="center"/>
    </xf>
    <xf numFmtId="0" fontId="8" fillId="24" borderId="0" xfId="108" applyFont="1" applyFill="1" applyBorder="1" applyAlignment="1">
      <alignment vertical="center"/>
    </xf>
    <xf numFmtId="0" fontId="8" fillId="24" borderId="0" xfId="108" applyFont="1" applyFill="1" applyBorder="1" applyAlignment="1">
      <alignment horizontal="center" vertical="center"/>
    </xf>
    <xf numFmtId="20" fontId="8" fillId="24" borderId="0" xfId="108" applyNumberFormat="1" applyFont="1" applyFill="1" applyBorder="1" applyAlignment="1">
      <alignment horizontal="center" vertical="center"/>
    </xf>
    <xf numFmtId="165" fontId="7" fillId="24" borderId="21" xfId="105" applyFont="1" applyFill="1" applyBorder="1" applyAlignment="1">
      <alignment horizontal="left" vertical="center"/>
    </xf>
    <xf numFmtId="165" fontId="7" fillId="65" borderId="0" xfId="105" applyFont="1" applyFill="1" applyBorder="1" applyAlignment="1">
      <alignment horizontal="left" vertical="center"/>
    </xf>
    <xf numFmtId="165" fontId="87" fillId="65" borderId="0" xfId="105" applyFont="1" applyFill="1" applyBorder="1" applyAlignment="1">
      <alignment horizontal="center" vertical="center"/>
    </xf>
    <xf numFmtId="165" fontId="87" fillId="65" borderId="0" xfId="105" quotePrefix="1" applyFont="1" applyFill="1" applyBorder="1" applyAlignment="1">
      <alignment horizontal="center" vertical="center"/>
    </xf>
    <xf numFmtId="20" fontId="87" fillId="65" borderId="0" xfId="105" quotePrefix="1" applyNumberFormat="1" applyFont="1" applyFill="1" applyBorder="1" applyAlignment="1">
      <alignment horizontal="center" vertical="center"/>
    </xf>
    <xf numFmtId="0" fontId="9" fillId="25" borderId="0" xfId="108" applyFont="1" applyFill="1" applyBorder="1" applyAlignment="1">
      <alignment vertical="center"/>
    </xf>
    <xf numFmtId="0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Font="1" applyFill="1" applyAlignment="1" applyProtection="1">
      <alignment vertical="center"/>
      <protection locked="0"/>
    </xf>
    <xf numFmtId="165" fontId="75" fillId="25" borderId="0" xfId="105" applyNumberFormat="1" applyFont="1" applyFill="1" applyAlignment="1" applyProtection="1">
      <alignment horizontal="left" vertical="center"/>
      <protection locked="0"/>
    </xf>
    <xf numFmtId="165" fontId="16" fillId="25" borderId="0" xfId="105" applyNumberFormat="1" applyFont="1" applyFill="1" applyAlignment="1" applyProtection="1">
      <alignment horizontal="center" vertical="center"/>
      <protection locked="0"/>
    </xf>
    <xf numFmtId="20" fontId="16" fillId="25" borderId="0" xfId="105" applyNumberFormat="1" applyFont="1" applyFill="1" applyAlignment="1" applyProtection="1">
      <alignment horizontal="center" vertical="center"/>
      <protection locked="0"/>
    </xf>
    <xf numFmtId="0" fontId="9" fillId="65" borderId="0" xfId="108" applyFont="1" applyFill="1" applyBorder="1" applyAlignment="1">
      <alignment vertical="center"/>
    </xf>
    <xf numFmtId="0" fontId="75" fillId="65" borderId="0" xfId="105" quotePrefix="1" applyNumberFormat="1" applyFont="1" applyFill="1" applyAlignment="1" applyProtection="1">
      <alignment horizontal="left" vertical="center"/>
      <protection locked="0"/>
    </xf>
    <xf numFmtId="165" fontId="16" fillId="65" borderId="0" xfId="105" applyFont="1" applyFill="1" applyAlignment="1" applyProtection="1">
      <alignment vertical="center"/>
      <protection locked="0"/>
    </xf>
    <xf numFmtId="0" fontId="16" fillId="65" borderId="0" xfId="108" applyFont="1" applyFill="1" applyAlignment="1" applyProtection="1">
      <alignment vertical="center" wrapText="1"/>
      <protection locked="0"/>
    </xf>
    <xf numFmtId="165" fontId="75" fillId="65" borderId="0" xfId="105" applyNumberFormat="1" applyFont="1" applyFill="1" applyAlignment="1" applyProtection="1">
      <alignment horizontal="left" vertical="center"/>
      <protection locked="0"/>
    </xf>
    <xf numFmtId="165" fontId="16" fillId="65" borderId="0" xfId="105" applyNumberFormat="1" applyFont="1" applyFill="1" applyAlignment="1" applyProtection="1">
      <alignment horizontal="center" vertical="center"/>
      <protection locked="0"/>
    </xf>
    <xf numFmtId="20" fontId="16" fillId="65" borderId="0" xfId="105" applyNumberFormat="1" applyFont="1" applyFill="1" applyAlignment="1" applyProtection="1">
      <alignment horizontal="center" vertical="center"/>
      <protection locked="0"/>
    </xf>
    <xf numFmtId="0" fontId="9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vertical="center"/>
    </xf>
    <xf numFmtId="0" fontId="16" fillId="0" borderId="0" xfId="108" applyFont="1" applyFill="1" applyBorder="1" applyAlignment="1">
      <alignment horizontal="center" vertical="center"/>
    </xf>
    <xf numFmtId="165" fontId="16" fillId="65" borderId="0" xfId="105" applyNumberFormat="1" applyFont="1" applyFill="1" applyAlignment="1" applyProtection="1">
      <alignment horizontal="left" vertical="center"/>
      <protection locked="0"/>
    </xf>
    <xf numFmtId="0" fontId="75" fillId="0" borderId="0" xfId="105" quotePrefix="1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horizontal="center" vertical="center"/>
      <protection locked="0"/>
    </xf>
    <xf numFmtId="0" fontId="27" fillId="30" borderId="0" xfId="108" applyFont="1" applyFill="1" applyBorder="1" applyAlignment="1">
      <alignment vertical="center"/>
    </xf>
    <xf numFmtId="165" fontId="16" fillId="65" borderId="0" xfId="105" applyNumberFormat="1" applyFont="1" applyFill="1" applyAlignment="1" applyProtection="1">
      <alignment horizontal="left" vertical="center" wrapText="1"/>
      <protection locked="0"/>
    </xf>
    <xf numFmtId="165" fontId="16" fillId="0" borderId="0" xfId="105" quotePrefix="1" applyFont="1" applyFill="1" applyAlignment="1" applyProtection="1">
      <alignment vertical="center"/>
      <protection locked="0"/>
    </xf>
    <xf numFmtId="165" fontId="16" fillId="68" borderId="0" xfId="105" applyFont="1" applyFill="1" applyBorder="1" applyAlignment="1">
      <alignment vertical="center"/>
    </xf>
    <xf numFmtId="165" fontId="16" fillId="65" borderId="0" xfId="105" applyFont="1" applyFill="1" applyBorder="1" applyAlignment="1">
      <alignment vertical="center"/>
    </xf>
    <xf numFmtId="0" fontId="9" fillId="65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5" fillId="25" borderId="0" xfId="105" applyNumberFormat="1" applyFont="1" applyFill="1" applyBorder="1" applyAlignment="1" applyProtection="1">
      <alignment horizontal="left"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8" fillId="65" borderId="0" xfId="106" applyFont="1" applyFill="1" applyBorder="1" applyAlignment="1">
      <alignment horizontal="left" vertical="center"/>
    </xf>
    <xf numFmtId="165" fontId="75" fillId="65" borderId="0" xfId="105" applyNumberFormat="1" applyFont="1" applyFill="1" applyBorder="1" applyAlignment="1" applyProtection="1">
      <alignment horizontal="left" vertical="center"/>
    </xf>
    <xf numFmtId="49" fontId="75" fillId="65" borderId="0" xfId="105" applyNumberFormat="1" applyFont="1" applyFill="1" applyBorder="1" applyAlignment="1" applyProtection="1">
      <alignment horizontal="left" vertical="center"/>
    </xf>
    <xf numFmtId="0" fontId="30" fillId="65" borderId="0" xfId="108" applyFont="1" applyFill="1" applyBorder="1" applyAlignment="1">
      <alignment vertical="center"/>
    </xf>
    <xf numFmtId="20" fontId="30" fillId="65" borderId="0" xfId="108" applyNumberFormat="1" applyFont="1" applyFill="1" applyBorder="1" applyAlignment="1">
      <alignment horizontal="center" vertical="center"/>
    </xf>
    <xf numFmtId="165" fontId="88" fillId="68" borderId="0" xfId="106" applyFont="1" applyFill="1" applyBorder="1" applyAlignment="1">
      <alignment horizontal="left" vertical="center"/>
    </xf>
    <xf numFmtId="0" fontId="88" fillId="68" borderId="0" xfId="106" applyNumberFormat="1" applyFont="1" applyFill="1" applyBorder="1" applyAlignment="1">
      <alignment horizontal="center" vertical="center"/>
    </xf>
    <xf numFmtId="165" fontId="75" fillId="68" borderId="0" xfId="105" applyNumberFormat="1" applyFont="1" applyFill="1" applyBorder="1" applyAlignment="1" applyProtection="1">
      <alignment horizontal="left" vertical="center"/>
    </xf>
    <xf numFmtId="0" fontId="30" fillId="25" borderId="0" xfId="108" applyFont="1" applyFill="1" applyBorder="1" applyAlignment="1">
      <alignment vertical="center"/>
    </xf>
    <xf numFmtId="0" fontId="81" fillId="65" borderId="0" xfId="69" applyFont="1" applyFill="1" applyBorder="1" applyAlignment="1">
      <alignment vertical="center"/>
    </xf>
    <xf numFmtId="0" fontId="75" fillId="65" borderId="0" xfId="106" applyNumberFormat="1" applyFont="1" applyFill="1" applyBorder="1" applyAlignment="1" applyProtection="1">
      <alignment horizontal="left" vertical="center"/>
    </xf>
    <xf numFmtId="0" fontId="81" fillId="68" borderId="0" xfId="69" applyFont="1" applyFill="1" applyBorder="1" applyAlignment="1">
      <alignment vertical="center"/>
    </xf>
    <xf numFmtId="0" fontId="75" fillId="68" borderId="0" xfId="106" applyNumberFormat="1" applyFont="1" applyFill="1" applyBorder="1" applyAlignment="1" applyProtection="1">
      <alignment horizontal="left" vertical="center"/>
    </xf>
    <xf numFmtId="165" fontId="7" fillId="68" borderId="0" xfId="105" applyFont="1" applyFill="1" applyBorder="1" applyAlignment="1">
      <alignment vertical="center"/>
    </xf>
    <xf numFmtId="165" fontId="7" fillId="65" borderId="0" xfId="105" applyFont="1" applyFill="1" applyBorder="1" applyAlignment="1">
      <alignment vertical="center"/>
    </xf>
    <xf numFmtId="0" fontId="84" fillId="24" borderId="0" xfId="108" applyFont="1" applyFill="1" applyBorder="1" applyAlignment="1">
      <alignment vertical="center"/>
    </xf>
    <xf numFmtId="165" fontId="7" fillId="24" borderId="0" xfId="105" applyFont="1" applyFill="1" applyBorder="1" applyAlignment="1">
      <alignment horizontal="left" vertical="center"/>
    </xf>
    <xf numFmtId="0" fontId="14" fillId="65" borderId="0" xfId="108" applyFont="1" applyFill="1" applyBorder="1" applyAlignment="1">
      <alignment vertical="center"/>
    </xf>
    <xf numFmtId="0" fontId="74" fillId="24" borderId="0" xfId="105" applyNumberFormat="1" applyFont="1" applyFill="1" applyAlignment="1" applyProtection="1">
      <alignment horizontal="left" vertical="center"/>
      <protection locked="0"/>
    </xf>
    <xf numFmtId="165" fontId="74" fillId="24" borderId="0" xfId="105" applyNumberFormat="1" applyFont="1" applyFill="1" applyAlignment="1" applyProtection="1">
      <alignment horizontal="left" vertical="center"/>
      <protection locked="0"/>
    </xf>
    <xf numFmtId="0" fontId="74" fillId="24" borderId="0" xfId="108" applyFont="1" applyFill="1" applyAlignment="1" applyProtection="1">
      <alignment vertical="center" wrapText="1"/>
      <protection locked="0"/>
    </xf>
    <xf numFmtId="165" fontId="74" fillId="24" borderId="0" xfId="105" applyNumberFormat="1" applyFont="1" applyFill="1" applyAlignment="1" applyProtection="1">
      <alignment vertical="center"/>
      <protection locked="0"/>
    </xf>
    <xf numFmtId="20" fontId="74" fillId="24" borderId="0" xfId="105" applyNumberFormat="1" applyFont="1" applyFill="1" applyAlignment="1" applyProtection="1">
      <alignment horizontal="center" vertical="center"/>
      <protection locked="0"/>
    </xf>
    <xf numFmtId="0" fontId="30" fillId="0" borderId="0" xfId="107" applyFont="1" applyFill="1" applyBorder="1" applyAlignment="1">
      <alignment vertical="center"/>
    </xf>
    <xf numFmtId="20" fontId="30" fillId="0" borderId="0" xfId="107" applyNumberFormat="1" applyFont="1" applyFill="1" applyBorder="1" applyAlignment="1">
      <alignment horizontal="center" vertical="center"/>
    </xf>
    <xf numFmtId="49" fontId="9" fillId="42" borderId="0" xfId="0" applyNumberFormat="1" applyFont="1" applyFill="1" applyAlignment="1">
      <alignment horizontal="center" wrapText="1"/>
    </xf>
    <xf numFmtId="49" fontId="9" fillId="46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1" fillId="0" borderId="21" xfId="0" quotePrefix="1" applyNumberFormat="1" applyFont="1" applyBorder="1" applyAlignment="1">
      <alignment wrapText="1"/>
    </xf>
    <xf numFmtId="49" fontId="9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1" fillId="0" borderId="22" xfId="0" quotePrefix="1" applyNumberFormat="1" applyFont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16" fillId="69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6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1" fillId="0" borderId="0" xfId="0" applyNumberFormat="1" applyFont="1" applyBorder="1" applyAlignment="1">
      <alignment wrapText="1"/>
    </xf>
    <xf numFmtId="49" fontId="9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1" fillId="0" borderId="10" xfId="0" applyNumberFormat="1" applyFont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9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9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2" borderId="0" xfId="0" applyNumberFormat="1" applyFont="1" applyFill="1" applyAlignment="1">
      <alignment horizontal="center" wrapText="1"/>
    </xf>
    <xf numFmtId="1" fontId="9" fillId="46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1" fillId="0" borderId="0" xfId="0" applyNumberFormat="1" applyFont="1" applyBorder="1" applyAlignment="1">
      <alignment wrapText="1"/>
    </xf>
    <xf numFmtId="1" fontId="9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1" fillId="0" borderId="10" xfId="0" applyNumberFormat="1" applyFont="1" applyBorder="1" applyAlignment="1">
      <alignment wrapText="1"/>
    </xf>
    <xf numFmtId="1" fontId="9" fillId="46" borderId="0" xfId="0" applyNumberFormat="1" applyFont="1" applyFill="1" applyAlignment="1">
      <alignment wrapText="1"/>
    </xf>
    <xf numFmtId="1" fontId="16" fillId="69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6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1" fillId="0" borderId="15" xfId="0" applyNumberFormat="1" applyFont="1" applyBorder="1" applyAlignment="1">
      <alignment wrapText="1"/>
    </xf>
    <xf numFmtId="49" fontId="9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1" fillId="0" borderId="16" xfId="0" applyNumberFormat="1" applyFont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6" fillId="55" borderId="15" xfId="0" applyFont="1" applyFill="1" applyBorder="1"/>
    <xf numFmtId="0" fontId="13" fillId="55" borderId="0" xfId="0" applyFont="1" applyFill="1" applyBorder="1" applyAlignment="1">
      <alignment vertical="center" wrapText="1"/>
    </xf>
    <xf numFmtId="0" fontId="16" fillId="55" borderId="21" xfId="0" applyFont="1" applyFill="1" applyBorder="1"/>
    <xf numFmtId="0" fontId="59" fillId="36" borderId="16" xfId="0" applyFont="1" applyFill="1" applyBorder="1" applyAlignment="1">
      <alignment vertical="center"/>
    </xf>
    <xf numFmtId="0" fontId="17" fillId="55" borderId="23" xfId="0" quotePrefix="1" applyFont="1" applyFill="1" applyBorder="1" applyAlignment="1">
      <alignment horizontal="center" vertical="center" wrapText="1"/>
    </xf>
    <xf numFmtId="0" fontId="17" fillId="55" borderId="23" xfId="0" applyFont="1" applyFill="1" applyBorder="1" applyAlignment="1">
      <alignment horizontal="center" vertical="center" wrapText="1"/>
    </xf>
    <xf numFmtId="0" fontId="0" fillId="0" borderId="0" xfId="0"/>
    <xf numFmtId="0" fontId="13" fillId="55" borderId="24" xfId="0" applyFont="1" applyFill="1" applyBorder="1" applyAlignment="1">
      <alignment vertical="center" wrapText="1"/>
    </xf>
    <xf numFmtId="0" fontId="13" fillId="55" borderId="11" xfId="0" applyFont="1" applyFill="1" applyBorder="1" applyAlignment="1">
      <alignment vertical="center" wrapText="1"/>
    </xf>
    <xf numFmtId="0" fontId="13" fillId="55" borderId="25" xfId="0" applyFont="1" applyFill="1" applyBorder="1" applyAlignment="1">
      <alignment vertical="center" wrapText="1"/>
    </xf>
    <xf numFmtId="0" fontId="13" fillId="55" borderId="22" xfId="0" applyFont="1" applyFill="1" applyBorder="1" applyAlignment="1">
      <alignment vertical="center" wrapText="1"/>
    </xf>
    <xf numFmtId="0" fontId="13" fillId="55" borderId="10" xfId="0" applyFont="1" applyFill="1" applyBorder="1" applyAlignment="1">
      <alignment vertical="center" wrapText="1"/>
    </xf>
    <xf numFmtId="0" fontId="13" fillId="55" borderId="16" xfId="0" applyFont="1" applyFill="1" applyBorder="1" applyAlignment="1">
      <alignment vertical="center" wrapText="1"/>
    </xf>
    <xf numFmtId="0" fontId="0" fillId="55" borderId="10" xfId="0" applyFill="1" applyBorder="1"/>
    <xf numFmtId="0" fontId="16" fillId="55" borderId="11" xfId="0" applyFont="1" applyFill="1" applyBorder="1"/>
    <xf numFmtId="0" fontId="0" fillId="55" borderId="30" xfId="0" applyFill="1" applyBorder="1"/>
    <xf numFmtId="0" fontId="30" fillId="70" borderId="0" xfId="69" applyFont="1" applyFill="1" applyBorder="1" applyAlignment="1">
      <alignment vertical="center"/>
    </xf>
    <xf numFmtId="20" fontId="30" fillId="70" borderId="0" xfId="69" applyNumberFormat="1" applyFont="1" applyFill="1" applyBorder="1" applyAlignment="1">
      <alignment horizontal="center" vertical="center"/>
    </xf>
    <xf numFmtId="0" fontId="30" fillId="70" borderId="0" xfId="69" applyFont="1" applyFill="1" applyBorder="1" applyAlignment="1">
      <alignment horizontal="center" vertical="center"/>
    </xf>
    <xf numFmtId="0" fontId="82" fillId="65" borderId="0" xfId="69" applyFont="1" applyFill="1" applyBorder="1" applyAlignment="1">
      <alignment horizontal="center" vertical="center"/>
    </xf>
    <xf numFmtId="0" fontId="15" fillId="60" borderId="0" xfId="69" applyFont="1" applyFill="1" applyAlignment="1">
      <alignment vertical="center"/>
    </xf>
    <xf numFmtId="0" fontId="17" fillId="60" borderId="0" xfId="69" applyFont="1" applyFill="1" applyAlignment="1">
      <alignment vertical="center"/>
    </xf>
    <xf numFmtId="0" fontId="7" fillId="61" borderId="0" xfId="69" applyFill="1" applyAlignment="1">
      <alignment vertical="center"/>
    </xf>
    <xf numFmtId="0" fontId="84" fillId="61" borderId="0" xfId="69" applyFont="1" applyFill="1" applyAlignment="1">
      <alignment horizontal="left" vertical="center"/>
    </xf>
    <xf numFmtId="0" fontId="84" fillId="61" borderId="0" xfId="69" applyFont="1" applyFill="1" applyAlignment="1">
      <alignment vertical="center"/>
    </xf>
    <xf numFmtId="20" fontId="84" fillId="61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5" borderId="0" xfId="109" applyFont="1" applyFill="1" applyBorder="1" applyAlignment="1">
      <alignment horizontal="left" vertical="center"/>
    </xf>
    <xf numFmtId="165" fontId="87" fillId="65" borderId="0" xfId="109" applyFont="1" applyFill="1" applyBorder="1" applyAlignment="1">
      <alignment horizontal="center" vertical="center"/>
    </xf>
    <xf numFmtId="165" fontId="87" fillId="65" borderId="0" xfId="109" quotePrefix="1" applyFont="1" applyFill="1" applyBorder="1" applyAlignment="1">
      <alignment horizontal="center" vertical="center"/>
    </xf>
    <xf numFmtId="20" fontId="87" fillId="65" borderId="0" xfId="109" quotePrefix="1" applyNumberFormat="1" applyFont="1" applyFill="1" applyBorder="1" applyAlignment="1">
      <alignment horizontal="center" vertical="center"/>
    </xf>
    <xf numFmtId="165" fontId="16" fillId="65" borderId="0" xfId="109" applyFont="1" applyFill="1" applyBorder="1" applyAlignment="1">
      <alignment horizontal="left" vertical="center"/>
    </xf>
    <xf numFmtId="0" fontId="75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75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75" fillId="65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Font="1" applyFill="1" applyAlignment="1" applyProtection="1">
      <alignment vertical="center"/>
      <protection locked="0"/>
    </xf>
    <xf numFmtId="165" fontId="75" fillId="65" borderId="0" xfId="109" applyNumberFormat="1" applyFont="1" applyFill="1" applyAlignment="1" applyProtection="1">
      <alignment horizontal="left" vertical="center"/>
      <protection locked="0"/>
    </xf>
    <xf numFmtId="165" fontId="16" fillId="65" borderId="0" xfId="109" applyNumberFormat="1" applyFont="1" applyFill="1" applyAlignment="1" applyProtection="1">
      <alignment vertical="center"/>
      <protection locked="0"/>
    </xf>
    <xf numFmtId="20" fontId="16" fillId="65" borderId="0" xfId="109" applyNumberFormat="1" applyFont="1" applyFill="1" applyAlignment="1" applyProtection="1">
      <alignment horizontal="center" vertical="center"/>
      <protection locked="0"/>
    </xf>
    <xf numFmtId="165" fontId="7" fillId="65" borderId="0" xfId="109" applyFont="1" applyFill="1" applyAlignment="1" applyProtection="1">
      <alignment vertical="center"/>
      <protection locked="0"/>
    </xf>
    <xf numFmtId="0" fontId="75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75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vertical="center"/>
      <protection locked="0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7" fillId="0" borderId="0" xfId="109" applyFont="1" applyFill="1" applyAlignment="1" applyProtection="1">
      <alignment vertical="center"/>
      <protection locked="0"/>
    </xf>
    <xf numFmtId="165" fontId="75" fillId="65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65" borderId="0" xfId="109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75" fillId="65" borderId="0" xfId="110" applyNumberFormat="1" applyFont="1" applyFill="1" applyAlignment="1" applyProtection="1">
      <alignment horizontal="left" vertical="center"/>
      <protection locked="0"/>
    </xf>
    <xf numFmtId="165" fontId="75" fillId="65" borderId="0" xfId="110" applyNumberFormat="1" applyFont="1" applyFill="1" applyAlignment="1" applyProtection="1">
      <alignment horizontal="left" vertical="center"/>
      <protection locked="0"/>
    </xf>
    <xf numFmtId="0" fontId="16" fillId="65" borderId="0" xfId="69" applyFont="1" applyFill="1" applyAlignment="1" applyProtection="1">
      <alignment vertical="center" wrapText="1"/>
      <protection locked="0"/>
    </xf>
    <xf numFmtId="165" fontId="16" fillId="65" borderId="0" xfId="110" applyNumberFormat="1" applyFont="1" applyFill="1" applyAlignment="1" applyProtection="1">
      <alignment vertical="center"/>
      <protection locked="0"/>
    </xf>
    <xf numFmtId="165" fontId="7" fillId="65" borderId="0" xfId="110" applyFont="1" applyFill="1" applyAlignment="1" applyProtection="1">
      <alignment vertical="center"/>
      <protection locked="0"/>
    </xf>
    <xf numFmtId="165" fontId="7" fillId="25" borderId="0" xfId="110" applyFont="1" applyFill="1" applyAlignment="1" applyProtection="1">
      <alignment vertical="center"/>
      <protection locked="0"/>
    </xf>
    <xf numFmtId="0" fontId="9" fillId="55" borderId="0" xfId="0" applyFont="1" applyFill="1" applyBorder="1" applyAlignment="1">
      <alignment horizontal="center" vertical="center"/>
    </xf>
    <xf numFmtId="20" fontId="9" fillId="42" borderId="0" xfId="0" applyNumberFormat="1" applyFont="1" applyFill="1" applyAlignment="1">
      <alignment horizontal="center" wrapText="1"/>
    </xf>
    <xf numFmtId="20" fontId="9" fillId="46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1" fillId="0" borderId="0" xfId="0" applyNumberFormat="1" applyFont="1" applyBorder="1" applyAlignment="1">
      <alignment wrapText="1"/>
    </xf>
    <xf numFmtId="20" fontId="9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1" fillId="0" borderId="10" xfId="0" applyNumberFormat="1" applyFont="1" applyBorder="1" applyAlignment="1">
      <alignment wrapText="1"/>
    </xf>
    <xf numFmtId="20" fontId="9" fillId="46" borderId="0" xfId="0" applyNumberFormat="1" applyFont="1" applyFill="1" applyAlignment="1">
      <alignment wrapText="1"/>
    </xf>
    <xf numFmtId="20" fontId="16" fillId="69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6" borderId="0" xfId="0" applyFont="1" applyFill="1" applyAlignment="1">
      <alignment horizontal="left"/>
    </xf>
    <xf numFmtId="0" fontId="66" fillId="41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1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5" borderId="0" xfId="0" applyFont="1" applyFill="1" applyAlignment="1">
      <alignment horizontal="center" wrapText="1"/>
    </xf>
    <xf numFmtId="0" fontId="56" fillId="38" borderId="11" xfId="0" applyFont="1" applyFill="1" applyBorder="1" applyAlignment="1">
      <alignment horizontal="center" vertical="center" wrapText="1"/>
    </xf>
    <xf numFmtId="0" fontId="56" fillId="38" borderId="0" xfId="0" applyFont="1" applyFill="1" applyBorder="1" applyAlignment="1">
      <alignment horizontal="center" vertical="center" wrapText="1"/>
    </xf>
    <xf numFmtId="0" fontId="18" fillId="38" borderId="0" xfId="0" applyFont="1" applyFill="1" applyBorder="1" applyAlignment="1">
      <alignment horizontal="center" vertical="center" wrapText="1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29" fillId="50" borderId="19" xfId="61" applyFont="1" applyFill="1" applyBorder="1" applyAlignment="1" applyProtection="1">
      <alignment horizontal="center" vertical="center" wrapText="1"/>
    </xf>
    <xf numFmtId="0" fontId="29" fillId="50" borderId="28" xfId="61" applyFont="1" applyFill="1" applyBorder="1" applyAlignment="1" applyProtection="1">
      <alignment horizontal="center" vertical="center" wrapText="1"/>
    </xf>
    <xf numFmtId="0" fontId="29" fillId="50" borderId="29" xfId="61" applyFont="1" applyFill="1" applyBorder="1" applyAlignment="1" applyProtection="1">
      <alignment horizontal="center" vertical="center" wrapText="1"/>
    </xf>
    <xf numFmtId="0" fontId="13" fillId="45" borderId="19" xfId="0" applyFont="1" applyFill="1" applyBorder="1" applyAlignment="1">
      <alignment horizontal="center" vertical="center"/>
    </xf>
    <xf numFmtId="0" fontId="13" fillId="45" borderId="28" xfId="0" applyFont="1" applyFill="1" applyBorder="1" applyAlignment="1">
      <alignment horizontal="center" vertical="center"/>
    </xf>
    <xf numFmtId="0" fontId="13" fillId="45" borderId="29" xfId="0" applyFont="1" applyFill="1" applyBorder="1" applyAlignment="1">
      <alignment horizontal="center" vertical="center"/>
    </xf>
    <xf numFmtId="0" fontId="56" fillId="32" borderId="19" xfId="61" applyFont="1" applyFill="1" applyBorder="1" applyAlignment="1" applyProtection="1">
      <alignment horizontal="center" vertical="center" wrapText="1"/>
    </xf>
    <xf numFmtId="0" fontId="56" fillId="32" borderId="28" xfId="61" applyFont="1" applyFill="1" applyBorder="1" applyAlignment="1" applyProtection="1">
      <alignment horizontal="center" vertical="center" wrapText="1"/>
    </xf>
    <xf numFmtId="0" fontId="19" fillId="38" borderId="0" xfId="0" applyFont="1" applyFill="1" applyBorder="1" applyAlignment="1">
      <alignment horizontal="center" vertical="center"/>
    </xf>
    <xf numFmtId="0" fontId="13" fillId="41" borderId="24" xfId="0" applyFont="1" applyFill="1" applyBorder="1" applyAlignment="1">
      <alignment horizontal="center" vertical="center" wrapText="1"/>
    </xf>
    <xf numFmtId="0" fontId="13" fillId="41" borderId="11" xfId="0" applyFont="1" applyFill="1" applyBorder="1" applyAlignment="1">
      <alignment horizontal="center" vertical="center" wrapText="1"/>
    </xf>
    <xf numFmtId="0" fontId="13" fillId="41" borderId="25" xfId="0" applyFont="1" applyFill="1" applyBorder="1" applyAlignment="1">
      <alignment horizontal="center" vertical="center" wrapText="1"/>
    </xf>
    <xf numFmtId="0" fontId="13" fillId="41" borderId="21" xfId="0" applyFont="1" applyFill="1" applyBorder="1" applyAlignment="1">
      <alignment horizontal="center" vertical="center" wrapText="1"/>
    </xf>
    <xf numFmtId="0" fontId="13" fillId="41" borderId="0" xfId="0" applyFont="1" applyFill="1" applyBorder="1" applyAlignment="1">
      <alignment horizontal="center" vertical="center" wrapText="1"/>
    </xf>
    <xf numFmtId="0" fontId="13" fillId="41" borderId="15" xfId="0" applyFont="1" applyFill="1" applyBorder="1" applyAlignment="1">
      <alignment horizontal="center" vertical="center" wrapText="1"/>
    </xf>
    <xf numFmtId="0" fontId="13" fillId="41" borderId="22" xfId="0" applyFont="1" applyFill="1" applyBorder="1" applyAlignment="1">
      <alignment horizontal="center" vertical="center" wrapText="1"/>
    </xf>
    <xf numFmtId="0" fontId="13" fillId="41" borderId="10" xfId="0" applyFont="1" applyFill="1" applyBorder="1" applyAlignment="1">
      <alignment horizontal="center" vertical="center" wrapText="1"/>
    </xf>
    <xf numFmtId="0" fontId="13" fillId="41" borderId="16" xfId="0" applyFont="1" applyFill="1" applyBorder="1" applyAlignment="1">
      <alignment horizontal="center" vertical="center" wrapText="1"/>
    </xf>
    <xf numFmtId="0" fontId="22" fillId="41" borderId="24" xfId="0" applyFont="1" applyFill="1" applyBorder="1" applyAlignment="1">
      <alignment horizontal="center" vertical="center" wrapText="1"/>
    </xf>
    <xf numFmtId="0" fontId="22" fillId="41" borderId="11" xfId="0" applyFont="1" applyFill="1" applyBorder="1" applyAlignment="1">
      <alignment horizontal="center" vertical="center" wrapText="1"/>
    </xf>
    <xf numFmtId="0" fontId="22" fillId="41" borderId="25" xfId="0" applyFont="1" applyFill="1" applyBorder="1" applyAlignment="1">
      <alignment horizontal="center" vertical="center" wrapText="1"/>
    </xf>
    <xf numFmtId="0" fontId="22" fillId="41" borderId="21" xfId="0" applyFont="1" applyFill="1" applyBorder="1" applyAlignment="1">
      <alignment horizontal="center" vertical="center" wrapText="1"/>
    </xf>
    <xf numFmtId="0" fontId="22" fillId="41" borderId="0" xfId="0" applyFont="1" applyFill="1" applyBorder="1" applyAlignment="1">
      <alignment horizontal="center" vertical="center" wrapText="1"/>
    </xf>
    <xf numFmtId="0" fontId="22" fillId="41" borderId="15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10" xfId="0" applyFont="1" applyFill="1" applyBorder="1" applyAlignment="1">
      <alignment horizontal="center" vertical="center" wrapText="1"/>
    </xf>
    <xf numFmtId="0" fontId="22" fillId="41" borderId="16" xfId="0" applyFont="1" applyFill="1" applyBorder="1" applyAlignment="1">
      <alignment horizontal="center" vertical="center" wrapText="1"/>
    </xf>
    <xf numFmtId="167" fontId="8" fillId="42" borderId="24" xfId="0" applyNumberFormat="1" applyFont="1" applyFill="1" applyBorder="1" applyAlignment="1">
      <alignment horizontal="center" vertical="center"/>
    </xf>
    <xf numFmtId="167" fontId="8" fillId="42" borderId="11" xfId="0" applyNumberFormat="1" applyFont="1" applyFill="1" applyBorder="1" applyAlignment="1">
      <alignment horizontal="center" vertical="center"/>
    </xf>
    <xf numFmtId="167" fontId="8" fillId="42" borderId="25" xfId="0" applyNumberFormat="1" applyFont="1" applyFill="1" applyBorder="1" applyAlignment="1">
      <alignment horizontal="center" vertic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61" fillId="33" borderId="19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57" fillId="43" borderId="19" xfId="61" applyFont="1" applyFill="1" applyBorder="1" applyAlignment="1" applyProtection="1">
      <alignment horizontal="center" vertical="center" wrapText="1"/>
    </xf>
    <xf numFmtId="0" fontId="57" fillId="43" borderId="28" xfId="61" applyFont="1" applyFill="1" applyBorder="1" applyAlignment="1" applyProtection="1">
      <alignment horizontal="center" vertical="center" wrapText="1"/>
    </xf>
    <xf numFmtId="0" fontId="73" fillId="53" borderId="21" xfId="0" applyFont="1" applyFill="1" applyBorder="1" applyAlignment="1">
      <alignment horizontal="center" vertical="center" wrapText="1"/>
    </xf>
    <xf numFmtId="0" fontId="73" fillId="53" borderId="21" xfId="0" applyFont="1" applyFill="1" applyBorder="1" applyAlignment="1">
      <alignment horizontal="center" vertical="center"/>
    </xf>
    <xf numFmtId="0" fontId="56" fillId="32" borderId="29" xfId="61" applyFont="1" applyFill="1" applyBorder="1" applyAlignment="1" applyProtection="1">
      <alignment horizontal="center" vertical="center" wrapText="1"/>
    </xf>
    <xf numFmtId="0" fontId="59" fillId="36" borderId="18" xfId="0" applyFont="1" applyFill="1" applyBorder="1" applyAlignment="1">
      <alignment horizontal="center" vertical="center" wrapText="1"/>
    </xf>
    <xf numFmtId="0" fontId="59" fillId="36" borderId="17" xfId="0" applyFont="1" applyFill="1" applyBorder="1" applyAlignment="1">
      <alignment horizontal="center" vertical="center" wrapText="1"/>
    </xf>
    <xf numFmtId="0" fontId="56" fillId="37" borderId="19" xfId="0" applyFont="1" applyFill="1" applyBorder="1" applyAlignment="1">
      <alignment horizontal="center" vertical="center"/>
    </xf>
    <xf numFmtId="0" fontId="56" fillId="37" borderId="28" xfId="0" applyFont="1" applyFill="1" applyBorder="1" applyAlignment="1">
      <alignment horizontal="center" vertical="center"/>
    </xf>
    <xf numFmtId="0" fontId="56" fillId="37" borderId="29" xfId="0" applyFont="1" applyFill="1" applyBorder="1" applyAlignment="1">
      <alignment horizontal="center" vertical="center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8" fillId="48" borderId="29" xfId="0" applyFont="1" applyFill="1" applyBorder="1" applyAlignment="1">
      <alignment horizontal="center" vertical="center" wrapText="1"/>
    </xf>
    <xf numFmtId="0" fontId="72" fillId="51" borderId="19" xfId="61" applyFont="1" applyFill="1" applyBorder="1" applyAlignment="1" applyProtection="1">
      <alignment horizontal="center" vertical="center" wrapText="1"/>
    </xf>
    <xf numFmtId="0" fontId="72" fillId="51" borderId="28" xfId="61" applyFont="1" applyFill="1" applyBorder="1" applyAlignment="1" applyProtection="1">
      <alignment horizontal="center" vertical="center" wrapText="1"/>
    </xf>
    <xf numFmtId="0" fontId="72" fillId="51" borderId="29" xfId="61" applyFont="1" applyFill="1" applyBorder="1" applyAlignment="1" applyProtection="1">
      <alignment horizontal="center" vertical="center" wrapText="1"/>
    </xf>
    <xf numFmtId="0" fontId="60" fillId="34" borderId="19" xfId="61" applyFont="1" applyFill="1" applyBorder="1" applyAlignment="1" applyProtection="1">
      <alignment horizontal="center" vertical="center" wrapText="1"/>
    </xf>
    <xf numFmtId="0" fontId="60" fillId="34" borderId="28" xfId="61" applyFont="1" applyFill="1" applyBorder="1" applyAlignment="1" applyProtection="1">
      <alignment horizontal="center" vertical="center" wrapText="1"/>
    </xf>
    <xf numFmtId="0" fontId="60" fillId="34" borderId="29" xfId="61" applyFont="1" applyFill="1" applyBorder="1" applyAlignment="1" applyProtection="1">
      <alignment horizontal="center" vertical="center" wrapText="1"/>
    </xf>
    <xf numFmtId="0" fontId="16" fillId="55" borderId="24" xfId="0" applyFont="1" applyFill="1" applyBorder="1" applyAlignment="1">
      <alignment horizontal="center"/>
    </xf>
    <xf numFmtId="0" fontId="16" fillId="55" borderId="21" xfId="0" applyFont="1" applyFill="1" applyBorder="1" applyAlignment="1">
      <alignment horizontal="center"/>
    </xf>
    <xf numFmtId="0" fontId="16" fillId="55" borderId="22" xfId="0" applyFont="1" applyFill="1" applyBorder="1" applyAlignment="1">
      <alignment horizontal="center"/>
    </xf>
    <xf numFmtId="0" fontId="13" fillId="47" borderId="19" xfId="0" applyFont="1" applyFill="1" applyBorder="1" applyAlignment="1">
      <alignment horizontal="center" vertical="center" wrapText="1"/>
    </xf>
    <xf numFmtId="0" fontId="13" fillId="47" borderId="28" xfId="0" applyFont="1" applyFill="1" applyBorder="1" applyAlignment="1">
      <alignment horizontal="center" vertical="center" wrapText="1"/>
    </xf>
    <xf numFmtId="0" fontId="13" fillId="47" borderId="29" xfId="0" applyFont="1" applyFill="1" applyBorder="1" applyAlignment="1">
      <alignment horizontal="center" vertical="center" wrapText="1"/>
    </xf>
    <xf numFmtId="0" fontId="61" fillId="52" borderId="21" xfId="0" applyFont="1" applyFill="1" applyBorder="1" applyAlignment="1">
      <alignment horizontal="center" vertical="center" wrapText="1"/>
    </xf>
    <xf numFmtId="0" fontId="61" fillId="52" borderId="21" xfId="0" applyFont="1" applyFill="1" applyBorder="1" applyAlignment="1">
      <alignment horizontal="center" vertical="center"/>
    </xf>
    <xf numFmtId="0" fontId="57" fillId="54" borderId="19" xfId="61" applyFont="1" applyFill="1" applyBorder="1" applyAlignment="1" applyProtection="1">
      <alignment horizontal="center" vertical="center" wrapText="1"/>
    </xf>
    <xf numFmtId="0" fontId="57" fillId="54" borderId="28" xfId="61" applyFont="1" applyFill="1" applyBorder="1" applyAlignment="1" applyProtection="1">
      <alignment horizontal="center" vertical="center" wrapText="1"/>
    </xf>
    <xf numFmtId="0" fontId="57" fillId="54" borderId="29" xfId="61" applyFont="1" applyFill="1" applyBorder="1" applyAlignment="1" applyProtection="1">
      <alignment horizontal="center" vertical="center" wrapText="1"/>
    </xf>
    <xf numFmtId="0" fontId="56" fillId="37" borderId="19" xfId="0" applyFont="1" applyFill="1" applyBorder="1" applyAlignment="1">
      <alignment horizontal="center" vertical="center" wrapText="1"/>
    </xf>
    <xf numFmtId="0" fontId="56" fillId="37" borderId="28" xfId="0" applyFont="1" applyFill="1" applyBorder="1" applyAlignment="1">
      <alignment horizontal="center" vertical="center" wrapText="1"/>
    </xf>
    <xf numFmtId="0" fontId="8" fillId="45" borderId="19" xfId="61" applyFont="1" applyFill="1" applyBorder="1" applyAlignment="1" applyProtection="1">
      <alignment horizontal="center" vertical="center" wrapText="1"/>
    </xf>
    <xf numFmtId="0" fontId="8" fillId="45" borderId="28" xfId="61" applyFont="1" applyFill="1" applyBorder="1" applyAlignment="1" applyProtection="1">
      <alignment horizontal="center" vertical="center" wrapText="1"/>
    </xf>
    <xf numFmtId="0" fontId="56" fillId="37" borderId="17" xfId="0" applyFont="1" applyFill="1" applyBorder="1" applyAlignment="1">
      <alignment horizontal="center" vertical="center"/>
    </xf>
    <xf numFmtId="0" fontId="9" fillId="40" borderId="17" xfId="0" applyFont="1" applyFill="1" applyBorder="1" applyAlignment="1">
      <alignment horizontal="center" vertical="center" wrapText="1"/>
    </xf>
    <xf numFmtId="0" fontId="59" fillId="36" borderId="24" xfId="0" applyFont="1" applyFill="1" applyBorder="1" applyAlignment="1">
      <alignment horizontal="center" vertical="center"/>
    </xf>
    <xf numFmtId="0" fontId="59" fillId="36" borderId="11" xfId="0" applyFont="1" applyFill="1" applyBorder="1" applyAlignment="1">
      <alignment horizontal="center" vertical="center"/>
    </xf>
    <xf numFmtId="0" fontId="59" fillId="36" borderId="25" xfId="0" applyFont="1" applyFill="1" applyBorder="1" applyAlignment="1">
      <alignment horizontal="center" vertical="center"/>
    </xf>
    <xf numFmtId="0" fontId="59" fillId="36" borderId="21" xfId="0" applyFont="1" applyFill="1" applyBorder="1" applyAlignment="1">
      <alignment horizontal="center" vertical="center"/>
    </xf>
    <xf numFmtId="0" fontId="59" fillId="36" borderId="0" xfId="0" applyFont="1" applyFill="1" applyBorder="1" applyAlignment="1">
      <alignment horizontal="center" vertical="center"/>
    </xf>
    <xf numFmtId="0" fontId="59" fillId="36" borderId="15" xfId="0" applyFont="1" applyFill="1" applyBorder="1" applyAlignment="1">
      <alignment horizontal="center" vertical="center"/>
    </xf>
    <xf numFmtId="0" fontId="59" fillId="36" borderId="22" xfId="0" applyFont="1" applyFill="1" applyBorder="1" applyAlignment="1">
      <alignment horizontal="center" vertical="center"/>
    </xf>
    <xf numFmtId="0" fontId="59" fillId="36" borderId="10" xfId="0" applyFont="1" applyFill="1" applyBorder="1" applyAlignment="1">
      <alignment horizontal="center" vertical="center"/>
    </xf>
    <xf numFmtId="0" fontId="59" fillId="36" borderId="16" xfId="0" applyFont="1" applyFill="1" applyBorder="1" applyAlignment="1">
      <alignment horizontal="center" vertical="center"/>
    </xf>
    <xf numFmtId="0" fontId="59" fillId="36" borderId="24" xfId="0" applyFont="1" applyFill="1" applyBorder="1" applyAlignment="1">
      <alignment horizontal="center" vertical="center" wrapText="1"/>
    </xf>
    <xf numFmtId="0" fontId="59" fillId="36" borderId="11" xfId="0" applyFont="1" applyFill="1" applyBorder="1" applyAlignment="1">
      <alignment horizontal="center" vertical="center" wrapText="1"/>
    </xf>
    <xf numFmtId="0" fontId="59" fillId="36" borderId="25" xfId="0" applyFont="1" applyFill="1" applyBorder="1" applyAlignment="1">
      <alignment horizontal="center" vertical="center" wrapText="1"/>
    </xf>
    <xf numFmtId="0" fontId="59" fillId="36" borderId="21" xfId="0" applyFont="1" applyFill="1" applyBorder="1" applyAlignment="1">
      <alignment horizontal="center" vertical="center" wrapText="1"/>
    </xf>
    <xf numFmtId="0" fontId="59" fillId="36" borderId="0" xfId="0" applyFont="1" applyFill="1" applyBorder="1" applyAlignment="1">
      <alignment horizontal="center" vertical="center" wrapText="1"/>
    </xf>
    <xf numFmtId="0" fontId="59" fillId="36" borderId="15" xfId="0" applyFont="1" applyFill="1" applyBorder="1" applyAlignment="1">
      <alignment horizontal="center" vertical="center" wrapText="1"/>
    </xf>
    <xf numFmtId="0" fontId="59" fillId="36" borderId="22" xfId="0" applyFont="1" applyFill="1" applyBorder="1" applyAlignment="1">
      <alignment horizontal="center" vertical="center" wrapText="1"/>
    </xf>
    <xf numFmtId="0" fontId="59" fillId="36" borderId="10" xfId="0" applyFont="1" applyFill="1" applyBorder="1" applyAlignment="1">
      <alignment horizontal="center" vertical="center" wrapText="1"/>
    </xf>
    <xf numFmtId="0" fontId="59" fillId="36" borderId="16" xfId="0" applyFont="1" applyFill="1" applyBorder="1" applyAlignment="1">
      <alignment horizontal="center" vertical="center" wrapText="1"/>
    </xf>
    <xf numFmtId="0" fontId="8" fillId="41" borderId="24" xfId="0" applyFont="1" applyFill="1" applyBorder="1" applyAlignment="1">
      <alignment horizontal="center" vertical="center" wrapText="1"/>
    </xf>
    <xf numFmtId="0" fontId="8" fillId="41" borderId="11" xfId="0" applyFont="1" applyFill="1" applyBorder="1" applyAlignment="1">
      <alignment horizontal="center" vertical="center" wrapText="1"/>
    </xf>
    <xf numFmtId="0" fontId="8" fillId="41" borderId="25" xfId="0" applyFont="1" applyFill="1" applyBorder="1" applyAlignment="1">
      <alignment horizontal="center" vertical="center" wrapText="1"/>
    </xf>
    <xf numFmtId="0" fontId="8" fillId="41" borderId="21" xfId="0" applyFont="1" applyFill="1" applyBorder="1" applyAlignment="1">
      <alignment horizontal="center" vertical="center" wrapText="1"/>
    </xf>
    <xf numFmtId="0" fontId="8" fillId="41" borderId="0" xfId="0" applyFont="1" applyFill="1" applyBorder="1" applyAlignment="1">
      <alignment horizontal="center" vertical="center" wrapText="1"/>
    </xf>
    <xf numFmtId="0" fontId="8" fillId="41" borderId="15" xfId="0" applyFont="1" applyFill="1" applyBorder="1" applyAlignment="1">
      <alignment horizontal="center" vertical="center" wrapText="1"/>
    </xf>
    <xf numFmtId="0" fontId="8" fillId="41" borderId="22" xfId="0" applyFont="1" applyFill="1" applyBorder="1" applyAlignment="1">
      <alignment horizontal="center" vertical="center" wrapText="1"/>
    </xf>
    <xf numFmtId="0" fontId="8" fillId="41" borderId="10" xfId="0" applyFont="1" applyFill="1" applyBorder="1" applyAlignment="1">
      <alignment horizontal="center" vertical="center" wrapText="1"/>
    </xf>
    <xf numFmtId="0" fontId="8" fillId="41" borderId="16" xfId="0" applyFont="1" applyFill="1" applyBorder="1" applyAlignment="1">
      <alignment horizontal="center" vertical="center" wrapText="1"/>
    </xf>
    <xf numFmtId="0" fontId="8" fillId="49" borderId="21" xfId="0" applyFont="1" applyFill="1" applyBorder="1" applyAlignment="1">
      <alignment horizontal="center" vertical="center"/>
    </xf>
    <xf numFmtId="0" fontId="8" fillId="49" borderId="0" xfId="0" applyFont="1" applyFill="1" applyBorder="1" applyAlignment="1">
      <alignment horizontal="center" vertical="center"/>
    </xf>
    <xf numFmtId="166" fontId="66" fillId="55" borderId="0" xfId="88" applyFont="1" applyFill="1" applyAlignment="1">
      <alignment horizontal="center" vertical="center" wrapText="1"/>
    </xf>
    <xf numFmtId="0" fontId="14" fillId="41" borderId="24" xfId="0" applyFont="1" applyFill="1" applyBorder="1" applyAlignment="1">
      <alignment horizontal="center" vertical="center" wrapText="1"/>
    </xf>
    <xf numFmtId="0" fontId="14" fillId="41" borderId="11" xfId="0" applyFont="1" applyFill="1" applyBorder="1" applyAlignment="1">
      <alignment horizontal="center" vertical="center" wrapText="1"/>
    </xf>
    <xf numFmtId="0" fontId="14" fillId="41" borderId="25" xfId="0" applyFont="1" applyFill="1" applyBorder="1" applyAlignment="1">
      <alignment horizontal="center" vertical="center" wrapText="1"/>
    </xf>
    <xf numFmtId="0" fontId="14" fillId="41" borderId="21" xfId="0" applyFont="1" applyFill="1" applyBorder="1" applyAlignment="1">
      <alignment horizontal="center" vertical="center" wrapText="1"/>
    </xf>
    <xf numFmtId="0" fontId="14" fillId="41" borderId="0" xfId="0" applyFont="1" applyFill="1" applyBorder="1" applyAlignment="1">
      <alignment horizontal="center" vertical="center" wrapText="1"/>
    </xf>
    <xf numFmtId="0" fontId="14" fillId="41" borderId="15" xfId="0" applyFont="1" applyFill="1" applyBorder="1" applyAlignment="1">
      <alignment horizontal="center" vertical="center" wrapText="1"/>
    </xf>
    <xf numFmtId="166" fontId="7" fillId="55" borderId="0" xfId="88" applyFill="1" applyAlignment="1">
      <alignment horizontal="center" vertical="center"/>
    </xf>
    <xf numFmtId="166" fontId="7" fillId="55" borderId="0" xfId="88" applyFill="1" applyAlignment="1">
      <alignment horizontal="center"/>
    </xf>
    <xf numFmtId="0" fontId="59" fillId="36" borderId="23" xfId="0" applyFont="1" applyFill="1" applyBorder="1" applyAlignment="1">
      <alignment horizontal="center" vertical="center" wrapText="1"/>
    </xf>
    <xf numFmtId="0" fontId="59" fillId="36" borderId="30" xfId="0" applyFont="1" applyFill="1" applyBorder="1" applyAlignment="1">
      <alignment horizontal="center" vertical="center" wrapText="1"/>
    </xf>
    <xf numFmtId="0" fontId="60" fillId="34" borderId="17" xfId="61" applyFont="1" applyFill="1" applyBorder="1" applyAlignment="1" applyProtection="1">
      <alignment horizontal="center" vertical="center" wrapText="1"/>
    </xf>
    <xf numFmtId="0" fontId="22" fillId="41" borderId="17" xfId="0" applyFont="1" applyFill="1" applyBorder="1" applyAlignment="1">
      <alignment horizontal="center" vertical="center"/>
    </xf>
    <xf numFmtId="0" fontId="80" fillId="55" borderId="11" xfId="0" applyFont="1" applyFill="1" applyBorder="1" applyAlignment="1">
      <alignment horizontal="center"/>
    </xf>
    <xf numFmtId="0" fontId="16" fillId="55" borderId="19" xfId="0" applyFont="1" applyFill="1" applyBorder="1" applyAlignment="1">
      <alignment horizontal="center"/>
    </xf>
    <xf numFmtId="0" fontId="16" fillId="55" borderId="28" xfId="0" applyFont="1" applyFill="1" applyBorder="1" applyAlignment="1">
      <alignment horizontal="center"/>
    </xf>
    <xf numFmtId="0" fontId="16" fillId="55" borderId="29" xfId="0" applyFont="1" applyFill="1" applyBorder="1" applyAlignment="1">
      <alignment horizontal="center"/>
    </xf>
    <xf numFmtId="0" fontId="61" fillId="52" borderId="17" xfId="0" applyFont="1" applyFill="1" applyBorder="1" applyAlignment="1">
      <alignment horizontal="center" vertical="center" wrapText="1"/>
    </xf>
    <xf numFmtId="0" fontId="61" fillId="52" borderId="17" xfId="0" applyFont="1" applyFill="1" applyBorder="1" applyAlignment="1">
      <alignment horizontal="center" vertical="center"/>
    </xf>
    <xf numFmtId="0" fontId="16" fillId="55" borderId="0" xfId="0" applyFont="1" applyFill="1" applyBorder="1" applyAlignment="1">
      <alignment horizontal="center"/>
    </xf>
    <xf numFmtId="0" fontId="16" fillId="55" borderId="10" xfId="0" applyFont="1" applyFill="1" applyBorder="1" applyAlignment="1">
      <alignment horizontal="center"/>
    </xf>
    <xf numFmtId="0" fontId="73" fillId="53" borderId="17" xfId="0" applyFont="1" applyFill="1" applyBorder="1" applyAlignment="1">
      <alignment horizontal="center" vertical="center" wrapText="1"/>
    </xf>
    <xf numFmtId="0" fontId="73" fillId="53" borderId="17" xfId="0" applyFont="1" applyFill="1" applyBorder="1" applyAlignment="1">
      <alignment horizontal="center" vertical="center"/>
    </xf>
    <xf numFmtId="0" fontId="87" fillId="70" borderId="0" xfId="69" applyFont="1" applyFill="1" applyBorder="1" applyAlignment="1">
      <alignment horizontal="center" vertical="center"/>
    </xf>
    <xf numFmtId="0" fontId="17" fillId="65" borderId="0" xfId="69" applyFont="1" applyFill="1" applyBorder="1" applyAlignment="1">
      <alignment horizontal="center" vertical="center"/>
    </xf>
    <xf numFmtId="0" fontId="17" fillId="60" borderId="0" xfId="69" applyFont="1" applyFill="1" applyAlignment="1">
      <alignment horizontal="center" vertical="center"/>
    </xf>
    <xf numFmtId="165" fontId="87" fillId="24" borderId="0" xfId="109" applyFont="1" applyFill="1" applyBorder="1" applyAlignment="1">
      <alignment horizontal="center" vertical="center"/>
    </xf>
    <xf numFmtId="165" fontId="87" fillId="63" borderId="0" xfId="105" applyNumberFormat="1" applyFont="1" applyFill="1" applyBorder="1" applyAlignment="1" applyProtection="1">
      <alignment horizontal="center" vertical="center" wrapText="1"/>
    </xf>
    <xf numFmtId="165" fontId="74" fillId="63" borderId="0" xfId="105" applyFont="1" applyFill="1" applyBorder="1" applyAlignment="1">
      <alignment horizontal="center" vertical="center" wrapText="1"/>
    </xf>
    <xf numFmtId="0" fontId="82" fillId="56" borderId="0" xfId="69" applyFont="1" applyFill="1" applyBorder="1" applyAlignment="1">
      <alignment horizontal="center" vertical="center"/>
    </xf>
    <xf numFmtId="0" fontId="17" fillId="58" borderId="0" xfId="69" applyFont="1" applyFill="1" applyBorder="1" applyAlignment="1">
      <alignment horizontal="center" vertical="center"/>
    </xf>
    <xf numFmtId="0" fontId="17" fillId="59" borderId="0" xfId="69" applyFont="1" applyFill="1" applyBorder="1" applyAlignment="1">
      <alignment horizontal="center" vertical="center"/>
    </xf>
    <xf numFmtId="0" fontId="87" fillId="27" borderId="0" xfId="107" applyFont="1" applyFill="1" applyBorder="1" applyAlignment="1">
      <alignment horizontal="center" vertical="center"/>
    </xf>
    <xf numFmtId="0" fontId="17" fillId="27" borderId="0" xfId="107" applyFont="1" applyFill="1" applyAlignment="1">
      <alignment horizontal="center" vertical="center"/>
    </xf>
    <xf numFmtId="165" fontId="87" fillId="24" borderId="0" xfId="105" applyFont="1" applyFill="1" applyBorder="1" applyAlignment="1">
      <alignment horizontal="center" vertical="center"/>
    </xf>
    <xf numFmtId="165" fontId="87" fillId="24" borderId="0" xfId="105" quotePrefix="1" applyFont="1" applyFill="1" applyBorder="1" applyAlignment="1">
      <alignment horizontal="center" vertical="center"/>
    </xf>
  </cellXfs>
  <cellStyles count="11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 4 2" xfId="110"/>
    <cellStyle name="Normal_00250r0P802-15_WG-Sep00 Meeting Objectives and Agenda 5 3" xfId="109"/>
    <cellStyle name="Normal_00250r0P802-15_WG-Sep00 Meeting Objectives and Agenda1" xfId="106"/>
    <cellStyle name="Normal_JTC1-DRAFT-CAC-0_11-05-XXX-00-0000-802.11-JTC1" xfId="107"/>
    <cellStyle name="Normal_JTC1-DRAFT-CAC-0_11-05-XXX-00-0000-802.11-JTC1 2" xfId="108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</xdr:colOff>
      <xdr:row>7</xdr:row>
      <xdr:rowOff>182216</xdr:rowOff>
    </xdr:from>
    <xdr:to>
      <xdr:col>15</xdr:col>
      <xdr:colOff>519690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4197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364436</xdr:colOff>
      <xdr:row>7</xdr:row>
      <xdr:rowOff>190500</xdr:rowOff>
    </xdr:from>
    <xdr:to>
      <xdr:col>7</xdr:col>
      <xdr:colOff>285749</xdr:colOff>
      <xdr:row>23</xdr:row>
      <xdr:rowOff>198781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27" y="1648239"/>
          <a:ext cx="4783205" cy="31888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544286</xdr:colOff>
      <xdr:row>5</xdr:row>
      <xdr:rowOff>326572</xdr:rowOff>
    </xdr:from>
    <xdr:to>
      <xdr:col>32</xdr:col>
      <xdr:colOff>0</xdr:colOff>
      <xdr:row>6</xdr:row>
      <xdr:rowOff>82</xdr:rowOff>
    </xdr:to>
    <xdr:cxnSp macro="">
      <xdr:nvCxnSpPr>
        <xdr:cNvPr id="13" name="Straight Connector 12"/>
        <xdr:cNvCxnSpPr/>
      </xdr:nvCxnSpPr>
      <xdr:spPr bwMode="auto">
        <a:xfrm flipH="1">
          <a:off x="5728607" y="1850572"/>
          <a:ext cx="14301113" cy="1368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15121</xdr:colOff>
      <xdr:row>11</xdr:row>
      <xdr:rowOff>0</xdr:rowOff>
    </xdr:from>
    <xdr:to>
      <xdr:col>2</xdr:col>
      <xdr:colOff>15122</xdr:colOff>
      <xdr:row>26</xdr:row>
      <xdr:rowOff>23510</xdr:rowOff>
    </xdr:to>
    <xdr:cxnSp macro="">
      <xdr:nvCxnSpPr>
        <xdr:cNvPr id="30" name="Straight Connector 29"/>
        <xdr:cNvCxnSpPr/>
      </xdr:nvCxnSpPr>
      <xdr:spPr bwMode="auto">
        <a:xfrm flipH="1" flipV="1">
          <a:off x="2129671" y="3000375"/>
          <a:ext cx="1" cy="316676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7</xdr:col>
      <xdr:colOff>571500</xdr:colOff>
      <xdr:row>5</xdr:row>
      <xdr:rowOff>299358</xdr:rowOff>
    </xdr:from>
    <xdr:to>
      <xdr:col>7</xdr:col>
      <xdr:colOff>571500</xdr:colOff>
      <xdr:row>11</xdr:row>
      <xdr:rowOff>13138</xdr:rowOff>
    </xdr:to>
    <xdr:cxnSp macro="">
      <xdr:nvCxnSpPr>
        <xdr:cNvPr id="21" name="Straight Connector 20"/>
        <xdr:cNvCxnSpPr/>
      </xdr:nvCxnSpPr>
      <xdr:spPr bwMode="auto">
        <a:xfrm>
          <a:off x="5741276" y="1816789"/>
          <a:ext cx="0" cy="118522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0</xdr:row>
      <xdr:rowOff>147278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848869" y="147278"/>
          <a:ext cx="2466096" cy="614722"/>
        </a:xfrm>
        <a:prstGeom prst="wedgeRectCallout">
          <a:avLst>
            <a:gd name="adj1" fmla="val -7804"/>
            <a:gd name="adj2" fmla="val 332857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ARC, 802.1Qbz &amp; 802.1AC</a:t>
          </a:r>
          <a:endParaRPr lang="en-GB" sz="1800"/>
        </a:p>
      </xdr:txBody>
    </xdr:sp>
    <xdr:clientData/>
  </xdr:twoCellAnchor>
  <xdr:twoCellAnchor>
    <xdr:from>
      <xdr:col>2</xdr:col>
      <xdr:colOff>10722</xdr:colOff>
      <xdr:row>11</xdr:row>
      <xdr:rowOff>15112</xdr:rowOff>
    </xdr:from>
    <xdr:to>
      <xdr:col>8</xdr:col>
      <xdr:colOff>0</xdr:colOff>
      <xdr:row>11</xdr:row>
      <xdr:rowOff>20645</xdr:rowOff>
    </xdr:to>
    <xdr:cxnSp macro="">
      <xdr:nvCxnSpPr>
        <xdr:cNvPr id="16" name="Straight Connector 15"/>
        <xdr:cNvCxnSpPr/>
      </xdr:nvCxnSpPr>
      <xdr:spPr bwMode="auto">
        <a:xfrm flipH="1" flipV="1">
          <a:off x="2125929" y="3003991"/>
          <a:ext cx="3654761" cy="553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627530</xdr:colOff>
      <xdr:row>5</xdr:row>
      <xdr:rowOff>224118</xdr:rowOff>
    </xdr:from>
    <xdr:to>
      <xdr:col>7</xdr:col>
      <xdr:colOff>470647</xdr:colOff>
      <xdr:row>10</xdr:row>
      <xdr:rowOff>145676</xdr:rowOff>
    </xdr:to>
    <xdr:sp macro="" textlink="">
      <xdr:nvSpPr>
        <xdr:cNvPr id="8" name="Oval Callout 7"/>
        <xdr:cNvSpPr/>
      </xdr:nvSpPr>
      <xdr:spPr bwMode="auto">
        <a:xfrm>
          <a:off x="1837765" y="1736912"/>
          <a:ext cx="3776382" cy="1075764"/>
        </a:xfrm>
        <a:prstGeom prst="wedgeEllipseCallout">
          <a:avLst>
            <a:gd name="adj1" fmla="val -46353"/>
            <a:gd name="adj2" fmla="val 48512"/>
          </a:avLst>
        </a:prstGeom>
        <a:solidFill>
          <a:srgbClr val="003366">
            <a:alpha val="21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720" TargetMode="External"/><Relationship Id="rId13" Type="http://schemas.openxmlformats.org/officeDocument/2006/relationships/hyperlink" Target="https://mentor.ieee.org/802.11/dcn/11-15-0718" TargetMode="External"/><Relationship Id="rId18" Type="http://schemas.openxmlformats.org/officeDocument/2006/relationships/hyperlink" Target="https://mentor.ieee.org/802.11/dcn/11-15-0753" TargetMode="External"/><Relationship Id="rId26" Type="http://schemas.openxmlformats.org/officeDocument/2006/relationships/hyperlink" Target="https://mentor.ieee.org/802.11/dcn/11-15-074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740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726" TargetMode="External"/><Relationship Id="rId17" Type="http://schemas.openxmlformats.org/officeDocument/2006/relationships/hyperlink" Target="https://mentor.ieee.org/802.11/dcn/11-15-0729" TargetMode="External"/><Relationship Id="rId25" Type="http://schemas.openxmlformats.org/officeDocument/2006/relationships/hyperlink" Target="https://mentor.ieee.org/802.11/dcn/11-15-074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734" TargetMode="External"/><Relationship Id="rId20" Type="http://schemas.openxmlformats.org/officeDocument/2006/relationships/hyperlink" Target="https://mentor.ieee.org/802.11/dcn/11-15-0741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727" TargetMode="External"/><Relationship Id="rId24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733" TargetMode="External"/><Relationship Id="rId23" Type="http://schemas.openxmlformats.org/officeDocument/2006/relationships/hyperlink" Target="https://mentor.ieee.org/802.11/dcn/11-15-0745" TargetMode="External"/><Relationship Id="rId28" Type="http://schemas.openxmlformats.org/officeDocument/2006/relationships/hyperlink" Target="https://mentor.ieee.org/802.11/dcn/11-15-0723" TargetMode="External"/><Relationship Id="rId10" Type="http://schemas.openxmlformats.org/officeDocument/2006/relationships/hyperlink" Target="https://mentor.ieee.org/802.11/dcn/11-15-0722" TargetMode="External"/><Relationship Id="rId19" Type="http://schemas.openxmlformats.org/officeDocument/2006/relationships/hyperlink" Target="https://mentor.ieee.org/802.11/dcn/11-15-0751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721" TargetMode="External"/><Relationship Id="rId14" Type="http://schemas.openxmlformats.org/officeDocument/2006/relationships/hyperlink" Target="https://mentor.ieee.org/802.11/dcn/11-15-0723" TargetMode="External"/><Relationship Id="rId22" Type="http://schemas.openxmlformats.org/officeDocument/2006/relationships/hyperlink" Target="https://mentor.ieee.org/802.11/dcn/11-15-0752" TargetMode="External"/><Relationship Id="rId27" Type="http://schemas.openxmlformats.org/officeDocument/2006/relationships/hyperlink" Target="https://mentor.ieee.org/802.11/dcn/11-15-075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" TargetMode="External"/><Relationship Id="rId18" Type="http://schemas.openxmlformats.org/officeDocument/2006/relationships/hyperlink" Target="https://mentor.ieee.org/802.11/dcn/11-15-" TargetMode="External"/><Relationship Id="rId26" Type="http://schemas.openxmlformats.org/officeDocument/2006/relationships/hyperlink" Target="https://mentor.ieee.org/802.11/dcn/11-15-0721" TargetMode="External"/><Relationship Id="rId39" Type="http://schemas.openxmlformats.org/officeDocument/2006/relationships/hyperlink" Target="https://mentor.ieee.org/802.11/dcn/11-15-0745" TargetMode="External"/><Relationship Id="rId21" Type="http://schemas.openxmlformats.org/officeDocument/2006/relationships/hyperlink" Target="https://mentor.ieee.org/802.11/dcn/11-15-0721" TargetMode="External"/><Relationship Id="rId34" Type="http://schemas.openxmlformats.org/officeDocument/2006/relationships/hyperlink" Target="https://mentor.ieee.org/802.11/dcn/11-15-0745" TargetMode="External"/><Relationship Id="rId42" Type="http://schemas.openxmlformats.org/officeDocument/2006/relationships/hyperlink" Target="https://mentor.ieee.org/802.11/dcn/11-15-0745" TargetMode="External"/><Relationship Id="rId47" Type="http://schemas.openxmlformats.org/officeDocument/2006/relationships/hyperlink" Target="https://mentor.ieee.org/802.11/dcn/11-15-0747" TargetMode="External"/><Relationship Id="rId50" Type="http://schemas.openxmlformats.org/officeDocument/2006/relationships/hyperlink" Target="https://mentor.ieee.org/802.11/dcn/11-15-0722" TargetMode="External"/><Relationship Id="rId55" Type="http://schemas.openxmlformats.org/officeDocument/2006/relationships/hyperlink" Target="https://mentor.ieee.org/802.11/dcn/11-15-0722" TargetMode="External"/><Relationship Id="rId63" Type="http://schemas.openxmlformats.org/officeDocument/2006/relationships/hyperlink" Target="https://mentor.ieee.org/802.11/dcn/11-15-0748" TargetMode="External"/><Relationship Id="rId68" Type="http://schemas.openxmlformats.org/officeDocument/2006/relationships/hyperlink" Target="https://mentor.ieee.org/802.11/dcn/11-15-0748" TargetMode="External"/><Relationship Id="rId76" Type="http://schemas.openxmlformats.org/officeDocument/2006/relationships/hyperlink" Target="https://mentor.ieee.org/802.11/dcn/11-15-0748" TargetMode="External"/><Relationship Id="rId84" Type="http://schemas.openxmlformats.org/officeDocument/2006/relationships/hyperlink" Target="https://mentor.ieee.org/802.11/dcn/11-15-0747" TargetMode="External"/><Relationship Id="rId89" Type="http://schemas.openxmlformats.org/officeDocument/2006/relationships/hyperlink" Target="https://mentor.ieee.org/802.11/dcn/11-15-074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748" TargetMode="External"/><Relationship Id="rId92" Type="http://schemas.openxmlformats.org/officeDocument/2006/relationships/printerSettings" Target="../printerSettings/printerSettings14.bin"/><Relationship Id="rId2" Type="http://schemas.openxmlformats.org/officeDocument/2006/relationships/hyperlink" Target="https://mentor.ieee.org/802.11/dcn/11-15-0711" TargetMode="External"/><Relationship Id="rId16" Type="http://schemas.openxmlformats.org/officeDocument/2006/relationships/hyperlink" Target="https://mentor.ieee.org/802.11/dcn/11-15-" TargetMode="External"/><Relationship Id="rId29" Type="http://schemas.openxmlformats.org/officeDocument/2006/relationships/hyperlink" Target="https://mentor.ieee.org/802.11/dcn/11-15-0740" TargetMode="External"/><Relationship Id="rId11" Type="http://schemas.openxmlformats.org/officeDocument/2006/relationships/hyperlink" Target="https://mentor.ieee.org/802.11/dcn/11-15-0721" TargetMode="External"/><Relationship Id="rId24" Type="http://schemas.openxmlformats.org/officeDocument/2006/relationships/hyperlink" Target="https://mentor.ieee.org/802.11/dcn/11-15-0721" TargetMode="External"/><Relationship Id="rId32" Type="http://schemas.openxmlformats.org/officeDocument/2006/relationships/hyperlink" Target="https://mentor.ieee.org/802.11/dcn/11-15-0745" TargetMode="External"/><Relationship Id="rId37" Type="http://schemas.openxmlformats.org/officeDocument/2006/relationships/hyperlink" Target="https://mentor.ieee.org/802.11/dcn/11-15-0745" TargetMode="External"/><Relationship Id="rId40" Type="http://schemas.openxmlformats.org/officeDocument/2006/relationships/hyperlink" Target="https://mentor.ieee.org/802.11/dcn/11-15-0745" TargetMode="External"/><Relationship Id="rId45" Type="http://schemas.openxmlformats.org/officeDocument/2006/relationships/hyperlink" Target="https://mentor.ieee.org/802.11/dcn/11-15-0745" TargetMode="External"/><Relationship Id="rId53" Type="http://schemas.openxmlformats.org/officeDocument/2006/relationships/hyperlink" Target="https://mentor.ieee.org/802.11/dcn/11-15-0720" TargetMode="External"/><Relationship Id="rId58" Type="http://schemas.openxmlformats.org/officeDocument/2006/relationships/hyperlink" Target="https://mentor.ieee.org/802.11/dcn/11-15-0722" TargetMode="External"/><Relationship Id="rId66" Type="http://schemas.openxmlformats.org/officeDocument/2006/relationships/hyperlink" Target="https://mentor.ieee.org/802.11/dcn/11-15-0748" TargetMode="External"/><Relationship Id="rId74" Type="http://schemas.openxmlformats.org/officeDocument/2006/relationships/hyperlink" Target="https://mentor.ieee.org/802.11/dcn/11-15-0748" TargetMode="External"/><Relationship Id="rId79" Type="http://schemas.openxmlformats.org/officeDocument/2006/relationships/hyperlink" Target="https://mentor.ieee.org/802.11/dcn/11-15-0748" TargetMode="External"/><Relationship Id="rId87" Type="http://schemas.openxmlformats.org/officeDocument/2006/relationships/hyperlink" Target="https://mentor.ieee.org/802.11/dcn/11-15-074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" TargetMode="External"/><Relationship Id="rId82" Type="http://schemas.openxmlformats.org/officeDocument/2006/relationships/hyperlink" Target="https://mentor.ieee.org/802.11/dcn/11-15-0747" TargetMode="External"/><Relationship Id="rId90" Type="http://schemas.openxmlformats.org/officeDocument/2006/relationships/hyperlink" Target="https://mentor.ieee.org/802.11/dcn/11-15-0722" TargetMode="External"/><Relationship Id="rId19" Type="http://schemas.openxmlformats.org/officeDocument/2006/relationships/hyperlink" Target="https://mentor.ieee.org/802.11/dcn/11-15-" TargetMode="External"/><Relationship Id="rId14" Type="http://schemas.openxmlformats.org/officeDocument/2006/relationships/hyperlink" Target="https://mentor.ieee.org/802.11/dcn/11-15-" TargetMode="External"/><Relationship Id="rId22" Type="http://schemas.openxmlformats.org/officeDocument/2006/relationships/hyperlink" Target="https://mentor.ieee.org/802.11/dcn/11-15-0721" TargetMode="External"/><Relationship Id="rId27" Type="http://schemas.openxmlformats.org/officeDocument/2006/relationships/hyperlink" Target="https://mentor.ieee.org/802.11/dcn/11-15-0721" TargetMode="External"/><Relationship Id="rId30" Type="http://schemas.openxmlformats.org/officeDocument/2006/relationships/hyperlink" Target="https://mentor.ieee.org/802.11/dcn/11-15-0745" TargetMode="External"/><Relationship Id="rId35" Type="http://schemas.openxmlformats.org/officeDocument/2006/relationships/hyperlink" Target="https://mentor.ieee.org/802.11/dcn/11-15-0745" TargetMode="External"/><Relationship Id="rId43" Type="http://schemas.openxmlformats.org/officeDocument/2006/relationships/hyperlink" Target="https://mentor.ieee.org/802.11/dcn/11-15-0745" TargetMode="External"/><Relationship Id="rId48" Type="http://schemas.openxmlformats.org/officeDocument/2006/relationships/hyperlink" Target="https://mentor.ieee.org/802.11/dcn/11-15-0720" TargetMode="External"/><Relationship Id="rId56" Type="http://schemas.openxmlformats.org/officeDocument/2006/relationships/hyperlink" Target="https://mentor.ieee.org/802.11/dcn/11-15-0722" TargetMode="External"/><Relationship Id="rId64" Type="http://schemas.openxmlformats.org/officeDocument/2006/relationships/hyperlink" Target="https://mentor.ieee.org/802.11/dcn/11-15-0748" TargetMode="External"/><Relationship Id="rId69" Type="http://schemas.openxmlformats.org/officeDocument/2006/relationships/hyperlink" Target="https://mentor.ieee.org/802.11/dcn/11-15-0748" TargetMode="External"/><Relationship Id="rId77" Type="http://schemas.openxmlformats.org/officeDocument/2006/relationships/hyperlink" Target="https://mentor.ieee.org/802.11/dcn/11-15-074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722" TargetMode="External"/><Relationship Id="rId72" Type="http://schemas.openxmlformats.org/officeDocument/2006/relationships/hyperlink" Target="https://mentor.ieee.org/802.11/dcn/11-15-0748" TargetMode="External"/><Relationship Id="rId80" Type="http://schemas.openxmlformats.org/officeDocument/2006/relationships/hyperlink" Target="https://mentor.ieee.org/802.11/dcn/11-15-0748" TargetMode="External"/><Relationship Id="rId85" Type="http://schemas.openxmlformats.org/officeDocument/2006/relationships/hyperlink" Target="https://mentor.ieee.org/802.11/dcn/11-15-0747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721" TargetMode="External"/><Relationship Id="rId17" Type="http://schemas.openxmlformats.org/officeDocument/2006/relationships/hyperlink" Target="https://mentor.ieee.org/802.11/dcn/11-15-" TargetMode="External"/><Relationship Id="rId25" Type="http://schemas.openxmlformats.org/officeDocument/2006/relationships/hyperlink" Target="https://mentor.ieee.org/802.11/dcn/11-15-0721" TargetMode="External"/><Relationship Id="rId33" Type="http://schemas.openxmlformats.org/officeDocument/2006/relationships/hyperlink" Target="https://mentor.ieee.org/802.11/dcn/11-15-0745" TargetMode="External"/><Relationship Id="rId38" Type="http://schemas.openxmlformats.org/officeDocument/2006/relationships/hyperlink" Target="https://mentor.ieee.org/802.11/dcn/11-15-0745" TargetMode="External"/><Relationship Id="rId46" Type="http://schemas.openxmlformats.org/officeDocument/2006/relationships/hyperlink" Target="https://mentor.ieee.org/802.11/dcn/11-15-0747" TargetMode="External"/><Relationship Id="rId59" Type="http://schemas.openxmlformats.org/officeDocument/2006/relationships/hyperlink" Target="https://mentor.ieee.org/802.11/dcn/11-15-0722" TargetMode="External"/><Relationship Id="rId67" Type="http://schemas.openxmlformats.org/officeDocument/2006/relationships/hyperlink" Target="https://mentor.ieee.org/802.11/dcn/11-15-0748" TargetMode="External"/><Relationship Id="rId20" Type="http://schemas.openxmlformats.org/officeDocument/2006/relationships/hyperlink" Target="https://mentor.ieee.org/802.11/dcn/11-15-0721" TargetMode="External"/><Relationship Id="rId41" Type="http://schemas.openxmlformats.org/officeDocument/2006/relationships/hyperlink" Target="https://mentor.ieee.org/802.11/dcn/11-15-0745" TargetMode="External"/><Relationship Id="rId54" Type="http://schemas.openxmlformats.org/officeDocument/2006/relationships/hyperlink" Target="https://mentor.ieee.org/802.11/dcn/11-15-0722" TargetMode="External"/><Relationship Id="rId62" Type="http://schemas.openxmlformats.org/officeDocument/2006/relationships/hyperlink" Target="https://mentor.ieee.org/802.11/dcn/11-15-0748" TargetMode="External"/><Relationship Id="rId70" Type="http://schemas.openxmlformats.org/officeDocument/2006/relationships/hyperlink" Target="https://mentor.ieee.org/802.11/dcn/11-15-0748" TargetMode="External"/><Relationship Id="rId75" Type="http://schemas.openxmlformats.org/officeDocument/2006/relationships/hyperlink" Target="https://mentor.ieee.org/802.11/dcn/11-15-0748" TargetMode="External"/><Relationship Id="rId83" Type="http://schemas.openxmlformats.org/officeDocument/2006/relationships/hyperlink" Target="https://mentor.ieee.org/802.11/dcn/11-15-0747" TargetMode="External"/><Relationship Id="rId88" Type="http://schemas.openxmlformats.org/officeDocument/2006/relationships/hyperlink" Target="https://mentor.ieee.org/802.11/dcn/11-15-0747" TargetMode="External"/><Relationship Id="rId91" Type="http://schemas.openxmlformats.org/officeDocument/2006/relationships/hyperlink" Target="https://mentor.ieee.org/802.11/dcn/11-15-0722" TargetMode="External"/><Relationship Id="rId1" Type="http://schemas.openxmlformats.org/officeDocument/2006/relationships/hyperlink" Target="https://mentor.ieee.org/802.11/dcn/11-15-0720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" TargetMode="External"/><Relationship Id="rId23" Type="http://schemas.openxmlformats.org/officeDocument/2006/relationships/hyperlink" Target="https://mentor.ieee.org/802.11/dcn/11-15-0721" TargetMode="External"/><Relationship Id="rId28" Type="http://schemas.openxmlformats.org/officeDocument/2006/relationships/hyperlink" Target="https://mentor.ieee.org/802.11/dcn/11-15-0721" TargetMode="External"/><Relationship Id="rId36" Type="http://schemas.openxmlformats.org/officeDocument/2006/relationships/hyperlink" Target="https://mentor.ieee.org/802.11/dcn/11-15-0745" TargetMode="External"/><Relationship Id="rId49" Type="http://schemas.openxmlformats.org/officeDocument/2006/relationships/hyperlink" Target="https://mentor.ieee.org/802.11/dcn/11-15-0722" TargetMode="External"/><Relationship Id="rId57" Type="http://schemas.openxmlformats.org/officeDocument/2006/relationships/hyperlink" Target="https://mentor.ieee.org/802.11/dcn/11-15-0722" TargetMode="External"/><Relationship Id="rId10" Type="http://schemas.openxmlformats.org/officeDocument/2006/relationships/hyperlink" Target="https://mentor.ieee.org/802.11/dcn/11-15-0721" TargetMode="External"/><Relationship Id="rId31" Type="http://schemas.openxmlformats.org/officeDocument/2006/relationships/hyperlink" Target="https://mentor.ieee.org/802.11/dcn/11-15-0745" TargetMode="External"/><Relationship Id="rId44" Type="http://schemas.openxmlformats.org/officeDocument/2006/relationships/hyperlink" Target="https://mentor.ieee.org/802.11/dcn/11-15-0745" TargetMode="External"/><Relationship Id="rId52" Type="http://schemas.openxmlformats.org/officeDocument/2006/relationships/hyperlink" Target="https://mentor.ieee.org/802.11/dcn/11-15-0720" TargetMode="External"/><Relationship Id="rId60" Type="http://schemas.openxmlformats.org/officeDocument/2006/relationships/hyperlink" Target="https://mentor.ieee.org/802.11/dcn/11-15-0748" TargetMode="External"/><Relationship Id="rId65" Type="http://schemas.openxmlformats.org/officeDocument/2006/relationships/hyperlink" Target="https://mentor.ieee.org/802.11/dcn/11-15-0748" TargetMode="External"/><Relationship Id="rId73" Type="http://schemas.openxmlformats.org/officeDocument/2006/relationships/hyperlink" Target="https://mentor.ieee.org/802.11/dcn/11-15-0748" TargetMode="External"/><Relationship Id="rId78" Type="http://schemas.openxmlformats.org/officeDocument/2006/relationships/hyperlink" Target="https://mentor.ieee.org/802.11/dcn/11-15-0748" TargetMode="External"/><Relationship Id="rId81" Type="http://schemas.openxmlformats.org/officeDocument/2006/relationships/hyperlink" Target="https://mentor.ieee.org/802.11/dcn/11-15-0748" TargetMode="External"/><Relationship Id="rId86" Type="http://schemas.openxmlformats.org/officeDocument/2006/relationships/hyperlink" Target="https://mentor.ieee.org/802.11/dcn/11-15-0747" TargetMode="External"/><Relationship Id="rId94" Type="http://schemas.openxmlformats.org/officeDocument/2006/relationships/comments" Target="../comments1.xm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F14" sqref="F14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584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176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177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42198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409" t="s">
        <v>143</v>
      </c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1"/>
    </row>
    <row r="23" spans="1:16" ht="20.100000000000001" customHeight="1" x14ac:dyDescent="0.3">
      <c r="B23" s="37" t="s">
        <v>142</v>
      </c>
      <c r="C23" s="412"/>
      <c r="D23" s="413"/>
      <c r="E23" s="413"/>
      <c r="F23" s="413"/>
      <c r="G23" s="413"/>
      <c r="H23" s="413"/>
      <c r="I23" s="413"/>
      <c r="J23" s="413"/>
      <c r="K23" s="413"/>
      <c r="L23" s="413"/>
      <c r="M23" s="413"/>
      <c r="N23" s="413"/>
      <c r="O23" s="413"/>
      <c r="P23" s="414"/>
    </row>
    <row r="24" spans="1:16" ht="20.100000000000001" customHeight="1" x14ac:dyDescent="0.25">
      <c r="C24" s="415"/>
      <c r="D24" s="416"/>
      <c r="E24" s="416"/>
      <c r="F24" s="416"/>
      <c r="G24" s="416"/>
      <c r="H24" s="416"/>
      <c r="I24" s="416"/>
      <c r="J24" s="416"/>
      <c r="K24" s="416"/>
      <c r="L24" s="416"/>
      <c r="M24" s="416"/>
      <c r="N24" s="416"/>
      <c r="O24" s="416"/>
      <c r="P24" s="417"/>
    </row>
    <row r="32" spans="1:16" ht="20.100000000000001" customHeight="1" x14ac:dyDescent="0.25">
      <c r="B32" s="38"/>
      <c r="C32" s="408"/>
      <c r="D32" s="408"/>
      <c r="E32" s="408"/>
      <c r="F32" s="408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407"/>
      <c r="D34" s="407"/>
      <c r="E34" s="407"/>
      <c r="F34" s="407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407"/>
      <c r="D36" s="407"/>
      <c r="E36" s="407"/>
      <c r="F36" s="407"/>
    </row>
    <row r="37" spans="2:6" ht="20.100000000000001" customHeight="1" x14ac:dyDescent="0.25">
      <c r="C37" s="407"/>
      <c r="D37" s="407"/>
      <c r="E37" s="407"/>
      <c r="F37" s="40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workbookViewId="0"/>
  </sheetViews>
  <sheetFormatPr defaultRowHeight="15.75" x14ac:dyDescent="0.2"/>
  <cols>
    <col min="1" max="1" width="2.28515625" style="112" customWidth="1"/>
    <col min="2" max="2" width="1.42578125" style="270" customWidth="1"/>
    <col min="3" max="3" width="3.7109375" style="270" customWidth="1"/>
    <col min="4" max="4" width="8.5703125" style="270" customWidth="1"/>
    <col min="5" max="5" width="8.140625" style="270" customWidth="1"/>
    <col min="6" max="6" width="75.85546875" style="270" customWidth="1"/>
    <col min="7" max="7" width="4.5703125" style="270" customWidth="1"/>
    <col min="8" max="8" width="10.7109375" style="270" customWidth="1"/>
    <col min="9" max="9" width="5" style="270" customWidth="1"/>
    <col min="10" max="10" width="10.85546875" style="271" customWidth="1"/>
    <col min="11" max="11" width="14.140625" style="112" customWidth="1"/>
    <col min="12" max="16384" width="9.140625" style="112"/>
  </cols>
  <sheetData>
    <row r="1" spans="2:10" x14ac:dyDescent="0.2">
      <c r="B1" s="201"/>
      <c r="C1" s="201"/>
      <c r="D1" s="201"/>
      <c r="E1" s="201"/>
      <c r="F1" s="201"/>
      <c r="G1" s="201"/>
      <c r="H1" s="201"/>
      <c r="I1" s="201"/>
      <c r="J1" s="112"/>
    </row>
    <row r="2" spans="2:10" ht="18" customHeight="1" x14ac:dyDescent="0.2">
      <c r="B2" s="582" t="s">
        <v>242</v>
      </c>
      <c r="C2" s="582"/>
      <c r="D2" s="582"/>
      <c r="E2" s="582"/>
      <c r="F2" s="582"/>
      <c r="G2" s="582"/>
      <c r="H2" s="582"/>
      <c r="I2" s="582"/>
      <c r="J2" s="112"/>
    </row>
    <row r="3" spans="2:10" ht="18" customHeight="1" x14ac:dyDescent="0.2">
      <c r="B3" s="202"/>
      <c r="C3" s="203"/>
      <c r="D3" s="203"/>
      <c r="E3" s="203"/>
      <c r="F3" s="203"/>
      <c r="G3" s="203"/>
      <c r="H3" s="203"/>
      <c r="I3" s="203"/>
      <c r="J3" s="112"/>
    </row>
    <row r="4" spans="2:10" ht="16.5" customHeight="1" x14ac:dyDescent="0.2">
      <c r="B4" s="583" t="s">
        <v>243</v>
      </c>
      <c r="C4" s="583"/>
      <c r="D4" s="583"/>
      <c r="E4" s="583"/>
      <c r="F4" s="583"/>
      <c r="G4" s="583"/>
      <c r="H4" s="583"/>
      <c r="I4" s="583"/>
      <c r="J4" s="112"/>
    </row>
    <row r="5" spans="2:10" ht="12.75" x14ac:dyDescent="0.2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3.9" customHeight="1" x14ac:dyDescent="0.2">
      <c r="B6" s="204"/>
      <c r="C6" s="205" t="s">
        <v>202</v>
      </c>
      <c r="D6" s="206" t="s">
        <v>244</v>
      </c>
      <c r="E6" s="207"/>
      <c r="F6" s="208"/>
      <c r="G6" s="209"/>
      <c r="H6" s="209"/>
      <c r="I6" s="209"/>
      <c r="J6" s="209"/>
    </row>
    <row r="7" spans="2:10" ht="13.9" customHeight="1" x14ac:dyDescent="0.2">
      <c r="B7" s="210"/>
      <c r="C7" s="210"/>
      <c r="D7" s="210"/>
      <c r="E7" s="210"/>
      <c r="F7" s="210"/>
      <c r="G7" s="210"/>
      <c r="H7" s="211"/>
      <c r="I7" s="210"/>
      <c r="J7" s="212"/>
    </row>
    <row r="8" spans="2:10" ht="18" x14ac:dyDescent="0.2">
      <c r="B8" s="213"/>
      <c r="C8" s="584" t="s">
        <v>245</v>
      </c>
      <c r="D8" s="584"/>
      <c r="E8" s="584"/>
      <c r="F8" s="584"/>
      <c r="G8" s="584"/>
      <c r="H8" s="584"/>
      <c r="I8" s="584"/>
      <c r="J8" s="584"/>
    </row>
    <row r="9" spans="2:10" ht="18" x14ac:dyDescent="0.2">
      <c r="B9" s="214"/>
      <c r="C9" s="215"/>
      <c r="D9" s="216"/>
      <c r="E9" s="216"/>
      <c r="F9" s="216"/>
      <c r="G9" s="216"/>
      <c r="H9" s="216"/>
      <c r="I9" s="216"/>
      <c r="J9" s="217"/>
    </row>
    <row r="10" spans="2:10" x14ac:dyDescent="0.2">
      <c r="B10" s="218"/>
      <c r="C10" s="218"/>
      <c r="D10" s="219">
        <v>1</v>
      </c>
      <c r="E10" s="220" t="s">
        <v>204</v>
      </c>
      <c r="F10" s="221" t="s">
        <v>246</v>
      </c>
      <c r="G10" s="221" t="s">
        <v>206</v>
      </c>
      <c r="H10" s="221" t="s">
        <v>0</v>
      </c>
      <c r="I10" s="222">
        <v>1</v>
      </c>
      <c r="J10" s="223"/>
    </row>
    <row r="11" spans="2:10" x14ac:dyDescent="0.2">
      <c r="B11" s="224"/>
      <c r="C11" s="224"/>
      <c r="D11" s="225">
        <v>2</v>
      </c>
      <c r="E11" s="226" t="s">
        <v>204</v>
      </c>
      <c r="F11" s="227" t="s">
        <v>247</v>
      </c>
      <c r="G11" s="228" t="s">
        <v>206</v>
      </c>
      <c r="H11" s="228" t="s">
        <v>0</v>
      </c>
      <c r="I11" s="229">
        <v>1</v>
      </c>
      <c r="J11" s="230"/>
    </row>
    <row r="12" spans="2:10" x14ac:dyDescent="0.2">
      <c r="B12" s="231"/>
      <c r="C12" s="231"/>
      <c r="D12" s="219">
        <v>3</v>
      </c>
      <c r="E12" s="231" t="s">
        <v>209</v>
      </c>
      <c r="F12" s="232" t="s">
        <v>248</v>
      </c>
      <c r="G12" s="232" t="s">
        <v>206</v>
      </c>
      <c r="H12" s="232" t="s">
        <v>0</v>
      </c>
      <c r="I12" s="233">
        <v>2</v>
      </c>
      <c r="J12" s="137"/>
    </row>
    <row r="13" spans="2:10" x14ac:dyDescent="0.2">
      <c r="B13" s="224"/>
      <c r="C13" s="224"/>
      <c r="D13" s="225">
        <v>4</v>
      </c>
      <c r="E13" s="226" t="s">
        <v>209</v>
      </c>
      <c r="F13" s="234" t="s">
        <v>249</v>
      </c>
      <c r="G13" s="228" t="s">
        <v>206</v>
      </c>
      <c r="H13" s="228" t="s">
        <v>0</v>
      </c>
      <c r="I13" s="229">
        <v>2</v>
      </c>
      <c r="J13" s="230"/>
    </row>
    <row r="14" spans="2:10" x14ac:dyDescent="0.2">
      <c r="B14" s="231"/>
      <c r="C14" s="231"/>
      <c r="D14" s="235">
        <v>5</v>
      </c>
      <c r="E14" s="134" t="s">
        <v>211</v>
      </c>
      <c r="F14" s="236" t="s">
        <v>250</v>
      </c>
      <c r="G14" s="135" t="s">
        <v>206</v>
      </c>
      <c r="H14" s="135" t="s">
        <v>213</v>
      </c>
      <c r="I14" s="237">
        <v>5</v>
      </c>
      <c r="J14" s="137"/>
    </row>
    <row r="15" spans="2:10" x14ac:dyDescent="0.2">
      <c r="B15" s="224"/>
      <c r="C15" s="224"/>
      <c r="D15" s="225">
        <v>6</v>
      </c>
      <c r="E15" s="226" t="s">
        <v>211</v>
      </c>
      <c r="F15" s="234" t="s">
        <v>251</v>
      </c>
      <c r="G15" s="228" t="s">
        <v>206</v>
      </c>
      <c r="H15" s="228" t="s">
        <v>213</v>
      </c>
      <c r="I15" s="229">
        <v>2</v>
      </c>
      <c r="J15" s="230"/>
    </row>
    <row r="16" spans="2:10" x14ac:dyDescent="0.2">
      <c r="B16" s="231"/>
      <c r="C16" s="231"/>
      <c r="D16" s="235">
        <v>7</v>
      </c>
      <c r="E16" s="133" t="s">
        <v>214</v>
      </c>
      <c r="F16" s="236" t="s">
        <v>252</v>
      </c>
      <c r="G16" s="135" t="s">
        <v>206</v>
      </c>
      <c r="H16" s="135" t="s">
        <v>213</v>
      </c>
      <c r="I16" s="237">
        <v>2</v>
      </c>
      <c r="J16" s="137"/>
    </row>
    <row r="17" spans="2:10" x14ac:dyDescent="0.2">
      <c r="B17" s="238"/>
      <c r="C17" s="224"/>
      <c r="D17" s="225">
        <v>8</v>
      </c>
      <c r="E17" s="226" t="s">
        <v>214</v>
      </c>
      <c r="F17" s="234" t="s">
        <v>253</v>
      </c>
      <c r="G17" s="228" t="s">
        <v>206</v>
      </c>
      <c r="H17" s="228" t="s">
        <v>213</v>
      </c>
      <c r="I17" s="229">
        <v>5</v>
      </c>
      <c r="J17" s="230"/>
    </row>
    <row r="18" spans="2:10" x14ac:dyDescent="0.2">
      <c r="B18" s="231"/>
      <c r="C18" s="231"/>
      <c r="D18" s="235">
        <v>9</v>
      </c>
      <c r="E18" s="134" t="s">
        <v>214</v>
      </c>
      <c r="F18" s="134" t="s">
        <v>254</v>
      </c>
      <c r="G18" s="135" t="s">
        <v>206</v>
      </c>
      <c r="H18" s="135" t="s">
        <v>213</v>
      </c>
      <c r="I18" s="237">
        <v>5</v>
      </c>
      <c r="J18" s="137"/>
    </row>
    <row r="19" spans="2:10" x14ac:dyDescent="0.2">
      <c r="B19" s="224"/>
      <c r="C19" s="224"/>
      <c r="D19" s="225">
        <v>10</v>
      </c>
      <c r="E19" s="226" t="s">
        <v>214</v>
      </c>
      <c r="F19" s="239" t="s">
        <v>255</v>
      </c>
      <c r="G19" s="228" t="s">
        <v>206</v>
      </c>
      <c r="H19" s="228" t="s">
        <v>213</v>
      </c>
      <c r="I19" s="229" t="s">
        <v>256</v>
      </c>
      <c r="J19" s="230"/>
    </row>
    <row r="20" spans="2:10" x14ac:dyDescent="0.2">
      <c r="B20" s="231"/>
      <c r="C20" s="231"/>
      <c r="D20" s="235">
        <v>11</v>
      </c>
      <c r="E20" s="134" t="s">
        <v>214</v>
      </c>
      <c r="F20" s="236" t="s">
        <v>257</v>
      </c>
      <c r="G20" s="135" t="s">
        <v>206</v>
      </c>
      <c r="H20" s="135" t="s">
        <v>213</v>
      </c>
      <c r="I20" s="237" t="s">
        <v>256</v>
      </c>
      <c r="J20" s="137"/>
    </row>
    <row r="21" spans="2:10" x14ac:dyDescent="0.2">
      <c r="B21" s="224"/>
      <c r="C21" s="224"/>
      <c r="D21" s="225">
        <v>12</v>
      </c>
      <c r="E21" s="226" t="s">
        <v>214</v>
      </c>
      <c r="F21" s="239" t="s">
        <v>258</v>
      </c>
      <c r="G21" s="228" t="s">
        <v>206</v>
      </c>
      <c r="H21" s="228" t="s">
        <v>213</v>
      </c>
      <c r="I21" s="229" t="s">
        <v>256</v>
      </c>
      <c r="J21" s="230"/>
    </row>
    <row r="22" spans="2:10" x14ac:dyDescent="0.2">
      <c r="B22" s="231"/>
      <c r="C22" s="231"/>
      <c r="D22" s="235">
        <v>13</v>
      </c>
      <c r="E22" s="134" t="s">
        <v>211</v>
      </c>
      <c r="F22" s="236" t="s">
        <v>259</v>
      </c>
      <c r="G22" s="135" t="s">
        <v>206</v>
      </c>
      <c r="H22" s="135" t="s">
        <v>213</v>
      </c>
      <c r="I22" s="237" t="s">
        <v>256</v>
      </c>
      <c r="J22" s="137"/>
    </row>
    <row r="23" spans="2:10" ht="12.75" x14ac:dyDescent="0.2">
      <c r="B23" s="239"/>
      <c r="C23" s="239"/>
      <c r="D23" s="225"/>
      <c r="E23" s="226"/>
      <c r="F23" s="239"/>
      <c r="G23" s="228" t="s">
        <v>206</v>
      </c>
      <c r="H23" s="228" t="s">
        <v>213</v>
      </c>
      <c r="I23" s="229" t="s">
        <v>256</v>
      </c>
      <c r="J23" s="230"/>
    </row>
    <row r="24" spans="2:10" ht="15.6" customHeight="1" x14ac:dyDescent="0.2">
      <c r="B24" s="236"/>
      <c r="C24" s="231"/>
      <c r="D24" s="235"/>
      <c r="E24" s="240"/>
      <c r="F24" s="241"/>
      <c r="G24" s="135" t="s">
        <v>206</v>
      </c>
      <c r="H24" s="135" t="s">
        <v>213</v>
      </c>
      <c r="I24" s="237" t="s">
        <v>256</v>
      </c>
      <c r="J24" s="137"/>
    </row>
    <row r="25" spans="2:10" ht="15.6" customHeight="1" x14ac:dyDescent="0.2">
      <c r="B25" s="239"/>
      <c r="C25" s="224"/>
      <c r="D25" s="225"/>
      <c r="E25" s="226"/>
      <c r="F25" s="242"/>
      <c r="G25" s="228"/>
      <c r="H25" s="228"/>
      <c r="I25" s="229"/>
      <c r="J25" s="230"/>
    </row>
    <row r="26" spans="2:10" x14ac:dyDescent="0.2">
      <c r="B26" s="231"/>
      <c r="C26" s="231"/>
      <c r="D26" s="235"/>
      <c r="E26" s="134"/>
      <c r="F26" s="241" t="s">
        <v>236</v>
      </c>
      <c r="G26" s="135"/>
      <c r="H26" s="135"/>
      <c r="I26" s="237"/>
      <c r="J26" s="137"/>
    </row>
    <row r="27" spans="2:10" x14ac:dyDescent="0.2">
      <c r="B27" s="243"/>
      <c r="C27" s="224"/>
      <c r="D27" s="225"/>
      <c r="E27" s="226"/>
      <c r="F27" s="242" t="s">
        <v>237</v>
      </c>
      <c r="G27" s="228"/>
      <c r="H27" s="228"/>
      <c r="I27" s="229"/>
      <c r="J27" s="230"/>
    </row>
    <row r="28" spans="2:10" x14ac:dyDescent="0.2">
      <c r="B28" s="244"/>
      <c r="C28" s="244"/>
      <c r="D28" s="235"/>
      <c r="E28" s="245"/>
      <c r="F28" s="241"/>
      <c r="G28" s="221"/>
      <c r="H28" s="221"/>
      <c r="I28" s="222"/>
      <c r="J28" s="246"/>
    </row>
    <row r="29" spans="2:10" x14ac:dyDescent="0.2">
      <c r="B29" s="247"/>
      <c r="C29" s="243"/>
      <c r="D29" s="248"/>
      <c r="E29" s="248"/>
      <c r="F29" s="249" t="s">
        <v>239</v>
      </c>
      <c r="G29" s="250"/>
      <c r="H29" s="250"/>
      <c r="I29" s="250"/>
      <c r="J29" s="251"/>
    </row>
    <row r="30" spans="2:10" x14ac:dyDescent="0.2">
      <c r="B30" s="252"/>
      <c r="C30" s="253"/>
      <c r="D30" s="254" t="s">
        <v>235</v>
      </c>
      <c r="E30" s="254"/>
      <c r="F30" s="241" t="s">
        <v>240</v>
      </c>
      <c r="G30" s="255"/>
      <c r="H30" s="255"/>
      <c r="I30" s="255"/>
      <c r="J30" s="246"/>
    </row>
    <row r="31" spans="2:10" ht="15.75" customHeight="1" x14ac:dyDescent="0.2">
      <c r="B31" s="256"/>
      <c r="C31" s="257"/>
      <c r="D31" s="242"/>
      <c r="E31" s="242"/>
      <c r="F31" s="242"/>
      <c r="G31" s="250"/>
      <c r="H31" s="250"/>
      <c r="I31" s="250"/>
      <c r="J31" s="251"/>
    </row>
    <row r="32" spans="2:10" ht="12.75" customHeight="1" x14ac:dyDescent="0.2">
      <c r="B32" s="258"/>
      <c r="C32" s="259"/>
      <c r="D32" s="260"/>
      <c r="E32" s="260"/>
      <c r="F32" s="241"/>
      <c r="G32" s="255"/>
      <c r="H32" s="255"/>
      <c r="I32" s="255"/>
      <c r="J32" s="246"/>
    </row>
    <row r="33" spans="2:10" ht="12.75" customHeight="1" x14ac:dyDescent="0.2">
      <c r="B33" s="250"/>
      <c r="C33" s="256"/>
      <c r="D33" s="261"/>
      <c r="E33" s="261"/>
      <c r="F33" s="242"/>
      <c r="G33" s="250"/>
      <c r="H33" s="250"/>
      <c r="I33" s="250"/>
      <c r="J33" s="251"/>
    </row>
    <row r="34" spans="2:10" ht="12.75" customHeight="1" x14ac:dyDescent="0.2">
      <c r="B34" s="262"/>
      <c r="C34" s="258"/>
      <c r="D34" s="260"/>
      <c r="E34" s="260"/>
      <c r="F34" s="241"/>
      <c r="G34" s="255"/>
      <c r="H34" s="255"/>
      <c r="I34" s="255"/>
      <c r="J34" s="246"/>
    </row>
    <row r="35" spans="2:10" ht="18" x14ac:dyDescent="0.2">
      <c r="B35" s="263"/>
      <c r="C35" s="250"/>
      <c r="D35" s="264"/>
      <c r="E35" s="250"/>
      <c r="F35" s="250"/>
      <c r="G35" s="250"/>
      <c r="H35" s="250"/>
      <c r="I35" s="250"/>
      <c r="J35" s="251"/>
    </row>
    <row r="36" spans="2:10" ht="15.75" customHeight="1" x14ac:dyDescent="0.2">
      <c r="B36" s="116"/>
      <c r="C36" s="262"/>
      <c r="D36" s="265"/>
      <c r="E36" s="266"/>
      <c r="F36" s="267"/>
      <c r="G36" s="266"/>
      <c r="H36" s="266"/>
      <c r="I36" s="268"/>
      <c r="J36" s="269"/>
    </row>
    <row r="37" spans="2:10" ht="18" x14ac:dyDescent="0.2">
      <c r="B37" s="116"/>
      <c r="C37" s="584"/>
      <c r="D37" s="585"/>
      <c r="E37" s="585"/>
      <c r="F37" s="585"/>
      <c r="G37" s="585"/>
      <c r="H37" s="585"/>
      <c r="I37" s="585"/>
      <c r="J37" s="585"/>
    </row>
    <row r="38" spans="2:10" ht="15.75" customHeight="1" x14ac:dyDescent="0.2">
      <c r="B38" s="112"/>
      <c r="C38" s="112"/>
      <c r="D38" s="112"/>
      <c r="E38" s="112"/>
      <c r="F38" s="112"/>
      <c r="G38" s="112"/>
      <c r="H38" s="112"/>
      <c r="I38" s="112"/>
      <c r="J38" s="112"/>
    </row>
    <row r="39" spans="2:10" ht="15.75" customHeight="1" x14ac:dyDescent="0.2">
      <c r="B39" s="112"/>
      <c r="C39" s="112"/>
      <c r="D39" s="112"/>
      <c r="E39" s="112"/>
      <c r="F39" s="112"/>
      <c r="G39" s="112"/>
      <c r="H39" s="112"/>
      <c r="I39" s="112"/>
      <c r="J39" s="112"/>
    </row>
    <row r="40" spans="2:10" ht="12.75" x14ac:dyDescent="0.2">
      <c r="B40" s="112"/>
      <c r="C40" s="112"/>
      <c r="D40" s="112"/>
      <c r="E40" s="112"/>
      <c r="F40" s="112"/>
      <c r="G40" s="112"/>
      <c r="H40" s="112"/>
      <c r="I40" s="112"/>
      <c r="J40" s="112"/>
    </row>
    <row r="41" spans="2:10" ht="13.9" customHeight="1" x14ac:dyDescent="0.2">
      <c r="B41" s="112"/>
      <c r="C41" s="112"/>
      <c r="D41" s="112"/>
      <c r="E41" s="112"/>
      <c r="F41" s="112"/>
      <c r="G41" s="112"/>
      <c r="H41" s="112"/>
      <c r="I41" s="112"/>
      <c r="J41" s="112"/>
    </row>
    <row r="42" spans="2:10" ht="13.9" customHeight="1" x14ac:dyDescent="0.2">
      <c r="B42" s="116"/>
      <c r="C42" s="116"/>
      <c r="D42" s="116"/>
      <c r="E42" s="116"/>
      <c r="F42" s="116"/>
      <c r="G42" s="116"/>
      <c r="H42" s="116"/>
      <c r="I42" s="116"/>
      <c r="J42" s="116"/>
    </row>
    <row r="43" spans="2:10" ht="12.75" x14ac:dyDescent="0.2">
      <c r="B43" s="112"/>
      <c r="C43" s="112"/>
      <c r="D43" s="112"/>
      <c r="E43" s="112"/>
      <c r="F43" s="112"/>
      <c r="G43" s="112"/>
      <c r="H43" s="112"/>
      <c r="I43" s="112"/>
      <c r="J43" s="112"/>
    </row>
    <row r="44" spans="2:10" ht="12.75" x14ac:dyDescent="0.2">
      <c r="B44" s="112"/>
      <c r="C44" s="112"/>
      <c r="D44" s="112"/>
      <c r="E44" s="112"/>
      <c r="F44" s="112"/>
      <c r="G44" s="112"/>
      <c r="H44" s="112"/>
      <c r="I44" s="112"/>
      <c r="J44" s="112"/>
    </row>
    <row r="45" spans="2:10" ht="12.75" x14ac:dyDescent="0.2">
      <c r="B45" s="112"/>
      <c r="C45" s="112"/>
      <c r="D45" s="112"/>
      <c r="E45" s="112"/>
      <c r="F45" s="112"/>
      <c r="G45" s="112"/>
      <c r="H45" s="112"/>
      <c r="I45" s="112"/>
      <c r="J45" s="112"/>
    </row>
    <row r="46" spans="2:10" ht="12.75" x14ac:dyDescent="0.2">
      <c r="B46" s="112"/>
      <c r="C46" s="112"/>
      <c r="D46" s="112"/>
      <c r="E46" s="112"/>
      <c r="F46" s="112"/>
      <c r="G46" s="112"/>
      <c r="H46" s="112"/>
      <c r="I46" s="112"/>
      <c r="J46" s="112"/>
    </row>
    <row r="47" spans="2:10" ht="12.75" x14ac:dyDescent="0.2">
      <c r="B47" s="112"/>
      <c r="C47" s="112"/>
      <c r="D47" s="112"/>
      <c r="E47" s="112"/>
      <c r="F47" s="112"/>
      <c r="G47" s="112"/>
      <c r="H47" s="112"/>
      <c r="I47" s="112"/>
      <c r="J47" s="112"/>
    </row>
    <row r="48" spans="2:10" ht="12.75" x14ac:dyDescent="0.2">
      <c r="B48" s="112"/>
      <c r="C48" s="112"/>
      <c r="D48" s="112"/>
      <c r="E48" s="112"/>
      <c r="F48" s="112"/>
      <c r="G48" s="112"/>
      <c r="H48" s="112"/>
      <c r="I48" s="112"/>
      <c r="J48" s="112"/>
    </row>
    <row r="49" spans="2:10" ht="12.75" x14ac:dyDescent="0.2">
      <c r="B49" s="112"/>
      <c r="C49" s="112"/>
      <c r="D49" s="112"/>
      <c r="E49" s="112"/>
      <c r="F49" s="112"/>
      <c r="G49" s="112"/>
      <c r="H49" s="112"/>
      <c r="I49" s="112"/>
      <c r="J49" s="112"/>
    </row>
    <row r="50" spans="2:10" ht="12.75" x14ac:dyDescent="0.2">
      <c r="B50" s="112"/>
      <c r="C50" s="112"/>
      <c r="D50" s="112"/>
      <c r="E50" s="112"/>
      <c r="F50" s="112"/>
      <c r="G50" s="112"/>
      <c r="H50" s="112"/>
      <c r="I50" s="112"/>
      <c r="J50" s="112"/>
    </row>
    <row r="51" spans="2:10" ht="12.75" x14ac:dyDescent="0.2">
      <c r="B51" s="112"/>
      <c r="C51" s="112"/>
      <c r="D51" s="112"/>
      <c r="E51" s="112"/>
      <c r="F51" s="112"/>
      <c r="G51" s="112"/>
      <c r="H51" s="112"/>
      <c r="I51" s="112"/>
      <c r="J51" s="112"/>
    </row>
    <row r="52" spans="2:10" ht="12.75" x14ac:dyDescent="0.2">
      <c r="B52" s="112"/>
      <c r="C52" s="112"/>
      <c r="D52" s="112"/>
      <c r="E52" s="112"/>
      <c r="F52" s="112"/>
      <c r="G52" s="112"/>
      <c r="H52" s="112"/>
      <c r="I52" s="112"/>
      <c r="J52" s="112"/>
    </row>
    <row r="53" spans="2:10" ht="12.75" x14ac:dyDescent="0.2">
      <c r="B53" s="112"/>
      <c r="C53" s="112"/>
      <c r="D53" s="112"/>
      <c r="E53" s="112"/>
      <c r="F53" s="112"/>
      <c r="G53" s="112"/>
      <c r="H53" s="112"/>
      <c r="I53" s="112"/>
      <c r="J53" s="112"/>
    </row>
    <row r="54" spans="2:10" ht="12.75" x14ac:dyDescent="0.2">
      <c r="B54" s="112"/>
      <c r="C54" s="112"/>
      <c r="D54" s="112"/>
      <c r="E54" s="112"/>
      <c r="F54" s="112"/>
      <c r="G54" s="112"/>
      <c r="H54" s="112"/>
      <c r="I54" s="112"/>
      <c r="J54" s="112"/>
    </row>
    <row r="55" spans="2:10" ht="12.75" x14ac:dyDescent="0.2">
      <c r="B55" s="112"/>
      <c r="C55" s="112"/>
      <c r="D55" s="112"/>
      <c r="E55" s="112"/>
      <c r="F55" s="112"/>
      <c r="G55" s="112"/>
      <c r="H55" s="112"/>
      <c r="I55" s="112"/>
      <c r="J55" s="112"/>
    </row>
    <row r="56" spans="2:10" ht="12.75" x14ac:dyDescent="0.2">
      <c r="B56" s="112"/>
      <c r="C56" s="112"/>
      <c r="D56" s="112"/>
      <c r="E56" s="112"/>
      <c r="F56" s="112"/>
      <c r="G56" s="112"/>
      <c r="H56" s="112"/>
      <c r="I56" s="112"/>
      <c r="J56" s="112"/>
    </row>
    <row r="57" spans="2:10" ht="12.75" x14ac:dyDescent="0.2">
      <c r="B57" s="112"/>
      <c r="C57" s="112"/>
      <c r="D57" s="112"/>
      <c r="E57" s="112"/>
      <c r="F57" s="112"/>
      <c r="G57" s="112"/>
      <c r="H57" s="112"/>
      <c r="I57" s="112"/>
      <c r="J57" s="112"/>
    </row>
    <row r="58" spans="2:10" ht="12.75" x14ac:dyDescent="0.2">
      <c r="B58" s="112"/>
      <c r="C58" s="112"/>
      <c r="D58" s="112"/>
      <c r="E58" s="112"/>
      <c r="F58" s="112"/>
      <c r="G58" s="112"/>
      <c r="H58" s="112"/>
      <c r="I58" s="112"/>
      <c r="J58" s="112"/>
    </row>
    <row r="59" spans="2:10" ht="12.75" x14ac:dyDescent="0.2">
      <c r="B59" s="112"/>
      <c r="C59" s="112"/>
      <c r="D59" s="112"/>
      <c r="E59" s="112"/>
      <c r="F59" s="112"/>
      <c r="G59" s="112"/>
      <c r="H59" s="112"/>
      <c r="I59" s="112"/>
      <c r="J59" s="112"/>
    </row>
    <row r="60" spans="2:10" ht="12.75" x14ac:dyDescent="0.2">
      <c r="B60" s="112"/>
      <c r="C60" s="112"/>
      <c r="D60" s="112"/>
      <c r="E60" s="112"/>
      <c r="F60" s="112"/>
      <c r="G60" s="112"/>
      <c r="H60" s="112"/>
      <c r="I60" s="112"/>
      <c r="J60" s="112"/>
    </row>
    <row r="61" spans="2:10" ht="12.75" x14ac:dyDescent="0.2">
      <c r="B61" s="112"/>
      <c r="C61" s="112"/>
      <c r="D61" s="112"/>
      <c r="E61" s="112"/>
      <c r="F61" s="112"/>
      <c r="G61" s="112"/>
      <c r="H61" s="112"/>
      <c r="I61" s="112"/>
      <c r="J61" s="112"/>
    </row>
    <row r="62" spans="2:10" ht="12.75" x14ac:dyDescent="0.2">
      <c r="B62" s="112"/>
      <c r="C62" s="112"/>
      <c r="D62" s="112"/>
      <c r="E62" s="112"/>
      <c r="F62" s="112"/>
      <c r="G62" s="112"/>
      <c r="H62" s="112"/>
      <c r="I62" s="112"/>
      <c r="J62" s="112"/>
    </row>
    <row r="63" spans="2:10" ht="12.75" x14ac:dyDescent="0.2">
      <c r="B63" s="112"/>
      <c r="C63" s="112"/>
      <c r="D63" s="112"/>
      <c r="E63" s="112"/>
      <c r="F63" s="112"/>
      <c r="G63" s="112"/>
      <c r="H63" s="112"/>
      <c r="I63" s="112"/>
      <c r="J63" s="112"/>
    </row>
    <row r="64" spans="2:10" ht="12.75" x14ac:dyDescent="0.2">
      <c r="B64" s="112"/>
      <c r="C64" s="112"/>
      <c r="D64" s="112"/>
      <c r="E64" s="112"/>
      <c r="F64" s="112"/>
      <c r="G64" s="112"/>
      <c r="H64" s="112"/>
      <c r="I64" s="112"/>
      <c r="J64" s="112"/>
    </row>
    <row r="65" spans="2:10" ht="12.75" x14ac:dyDescent="0.2">
      <c r="B65" s="112"/>
      <c r="C65" s="112"/>
      <c r="D65" s="112"/>
      <c r="E65" s="112"/>
      <c r="F65" s="112"/>
      <c r="G65" s="112"/>
      <c r="H65" s="112"/>
      <c r="I65" s="112"/>
      <c r="J65" s="112"/>
    </row>
    <row r="66" spans="2:10" ht="12.75" x14ac:dyDescent="0.2">
      <c r="B66" s="112"/>
      <c r="C66" s="112"/>
      <c r="D66" s="112"/>
      <c r="E66" s="112"/>
      <c r="F66" s="112"/>
      <c r="G66" s="112"/>
      <c r="H66" s="112"/>
      <c r="I66" s="112"/>
      <c r="J66" s="112"/>
    </row>
    <row r="67" spans="2:10" ht="12.75" x14ac:dyDescent="0.2">
      <c r="B67" s="112"/>
      <c r="C67" s="112"/>
      <c r="D67" s="112"/>
      <c r="E67" s="112"/>
      <c r="F67" s="112"/>
      <c r="G67" s="112"/>
      <c r="H67" s="112"/>
      <c r="I67" s="112"/>
      <c r="J67" s="112"/>
    </row>
    <row r="68" spans="2:10" ht="12.75" x14ac:dyDescent="0.2">
      <c r="B68" s="112"/>
      <c r="C68" s="112"/>
      <c r="D68" s="112"/>
      <c r="E68" s="112"/>
      <c r="F68" s="112"/>
      <c r="G68" s="112"/>
      <c r="H68" s="112"/>
      <c r="I68" s="112"/>
      <c r="J68" s="112"/>
    </row>
    <row r="69" spans="2:10" ht="12.75" x14ac:dyDescent="0.2">
      <c r="B69" s="112"/>
      <c r="C69" s="112"/>
      <c r="D69" s="112"/>
      <c r="E69" s="112"/>
      <c r="F69" s="112"/>
      <c r="G69" s="112"/>
      <c r="H69" s="112"/>
      <c r="I69" s="112"/>
      <c r="J69" s="112"/>
    </row>
    <row r="70" spans="2:10" ht="12.75" x14ac:dyDescent="0.2">
      <c r="B70" s="112"/>
      <c r="C70" s="112"/>
      <c r="D70" s="112"/>
      <c r="E70" s="112"/>
      <c r="F70" s="112"/>
      <c r="G70" s="112"/>
      <c r="H70" s="112"/>
      <c r="I70" s="112"/>
      <c r="J70" s="112"/>
    </row>
    <row r="71" spans="2:10" ht="12.75" x14ac:dyDescent="0.2">
      <c r="B71" s="112"/>
      <c r="C71" s="112"/>
      <c r="D71" s="112"/>
      <c r="E71" s="112"/>
      <c r="F71" s="112"/>
      <c r="G71" s="112"/>
      <c r="H71" s="112"/>
      <c r="I71" s="112"/>
      <c r="J71" s="112"/>
    </row>
    <row r="72" spans="2:10" ht="12.75" x14ac:dyDescent="0.2">
      <c r="B72" s="112"/>
      <c r="C72" s="112"/>
      <c r="D72" s="112"/>
      <c r="E72" s="112"/>
      <c r="F72" s="112"/>
      <c r="G72" s="112"/>
      <c r="H72" s="112"/>
      <c r="I72" s="112"/>
      <c r="J72" s="112"/>
    </row>
    <row r="73" spans="2:10" ht="12.75" x14ac:dyDescent="0.2">
      <c r="B73" s="112"/>
      <c r="C73" s="112"/>
      <c r="D73" s="112"/>
      <c r="E73" s="112"/>
      <c r="F73" s="112"/>
      <c r="G73" s="112"/>
      <c r="H73" s="112"/>
      <c r="I73" s="112"/>
      <c r="J73" s="112"/>
    </row>
    <row r="74" spans="2:10" ht="12.75" x14ac:dyDescent="0.2">
      <c r="B74" s="112"/>
      <c r="C74" s="112"/>
      <c r="D74" s="112"/>
      <c r="E74" s="112"/>
      <c r="F74" s="112"/>
      <c r="G74" s="112"/>
      <c r="H74" s="112"/>
      <c r="I74" s="112"/>
      <c r="J74" s="112"/>
    </row>
    <row r="75" spans="2:10" ht="12.75" x14ac:dyDescent="0.2">
      <c r="B75" s="112"/>
      <c r="C75" s="112"/>
      <c r="D75" s="112"/>
      <c r="E75" s="112"/>
      <c r="F75" s="112"/>
      <c r="G75" s="112"/>
      <c r="H75" s="112"/>
      <c r="I75" s="112"/>
      <c r="J75" s="112"/>
    </row>
    <row r="76" spans="2:10" ht="12.75" x14ac:dyDescent="0.2">
      <c r="B76" s="112"/>
      <c r="C76" s="112"/>
      <c r="D76" s="112"/>
      <c r="E76" s="112"/>
      <c r="F76" s="112"/>
      <c r="G76" s="112"/>
      <c r="H76" s="112"/>
      <c r="I76" s="112"/>
      <c r="J76" s="112"/>
    </row>
    <row r="77" spans="2:10" ht="12.75" x14ac:dyDescent="0.2">
      <c r="B77" s="112"/>
      <c r="C77" s="112"/>
      <c r="D77" s="112"/>
      <c r="E77" s="112"/>
      <c r="F77" s="112"/>
      <c r="G77" s="112"/>
      <c r="H77" s="112"/>
      <c r="I77" s="112"/>
      <c r="J77" s="112"/>
    </row>
    <row r="78" spans="2:10" ht="12.75" x14ac:dyDescent="0.2">
      <c r="B78" s="112"/>
      <c r="C78" s="112"/>
      <c r="D78" s="112"/>
      <c r="E78" s="112"/>
      <c r="F78" s="112"/>
      <c r="G78" s="112"/>
      <c r="H78" s="112"/>
      <c r="I78" s="112"/>
      <c r="J78" s="112"/>
    </row>
    <row r="79" spans="2:10" ht="12.75" x14ac:dyDescent="0.2">
      <c r="B79" s="112"/>
      <c r="C79" s="112"/>
      <c r="D79" s="112"/>
      <c r="E79" s="112"/>
      <c r="F79" s="112"/>
      <c r="G79" s="112"/>
      <c r="H79" s="112"/>
      <c r="I79" s="112"/>
      <c r="J79" s="112"/>
    </row>
    <row r="80" spans="2:10" ht="12.75" x14ac:dyDescent="0.2">
      <c r="B80" s="112"/>
      <c r="C80" s="112"/>
      <c r="D80" s="112"/>
      <c r="E80" s="112"/>
      <c r="F80" s="112"/>
      <c r="G80" s="112"/>
      <c r="H80" s="112"/>
      <c r="I80" s="112"/>
      <c r="J80" s="112"/>
    </row>
    <row r="81" spans="2:10" ht="12.75" x14ac:dyDescent="0.2">
      <c r="B81" s="112"/>
      <c r="C81" s="112"/>
      <c r="D81" s="112"/>
      <c r="E81" s="112"/>
      <c r="F81" s="112"/>
      <c r="G81" s="112"/>
      <c r="H81" s="112"/>
      <c r="I81" s="112"/>
      <c r="J81" s="112"/>
    </row>
    <row r="82" spans="2:10" ht="12.75" x14ac:dyDescent="0.2">
      <c r="B82" s="112"/>
      <c r="C82" s="112"/>
      <c r="D82" s="112"/>
      <c r="E82" s="112"/>
      <c r="F82" s="112"/>
      <c r="G82" s="112"/>
      <c r="H82" s="112"/>
      <c r="I82" s="112"/>
      <c r="J82" s="112"/>
    </row>
    <row r="83" spans="2:10" ht="12.75" x14ac:dyDescent="0.2">
      <c r="B83" s="112"/>
      <c r="C83" s="112"/>
      <c r="D83" s="112"/>
      <c r="E83" s="112"/>
      <c r="F83" s="112"/>
      <c r="G83" s="112"/>
      <c r="H83" s="112"/>
      <c r="I83" s="112"/>
      <c r="J83" s="112"/>
    </row>
    <row r="84" spans="2:10" ht="12.75" x14ac:dyDescent="0.2">
      <c r="B84" s="112"/>
      <c r="C84" s="112"/>
      <c r="D84" s="112"/>
      <c r="E84" s="112"/>
      <c r="F84" s="112"/>
      <c r="G84" s="112"/>
      <c r="H84" s="112"/>
      <c r="I84" s="112"/>
      <c r="J84" s="112"/>
    </row>
    <row r="85" spans="2:10" ht="12.75" x14ac:dyDescent="0.2">
      <c r="B85" s="112"/>
      <c r="C85" s="112"/>
      <c r="D85" s="112"/>
      <c r="E85" s="112"/>
      <c r="F85" s="112"/>
      <c r="G85" s="112"/>
      <c r="H85" s="112"/>
      <c r="I85" s="112"/>
      <c r="J85" s="112"/>
    </row>
    <row r="86" spans="2:10" ht="12.75" x14ac:dyDescent="0.2">
      <c r="B86" s="112"/>
      <c r="C86" s="112"/>
      <c r="D86" s="112"/>
      <c r="E86" s="112"/>
      <c r="F86" s="112"/>
      <c r="G86" s="112"/>
      <c r="H86" s="112"/>
      <c r="I86" s="112"/>
      <c r="J86" s="112"/>
    </row>
    <row r="87" spans="2:10" ht="12.75" x14ac:dyDescent="0.2">
      <c r="B87" s="112"/>
      <c r="C87" s="112"/>
      <c r="D87" s="112"/>
      <c r="E87" s="112"/>
      <c r="F87" s="112"/>
      <c r="G87" s="112"/>
      <c r="H87" s="112"/>
      <c r="I87" s="112"/>
      <c r="J87" s="112"/>
    </row>
    <row r="88" spans="2:10" ht="12.75" x14ac:dyDescent="0.2">
      <c r="B88" s="112"/>
      <c r="C88" s="112"/>
      <c r="D88" s="112"/>
      <c r="E88" s="112"/>
      <c r="F88" s="112"/>
      <c r="G88" s="112"/>
      <c r="H88" s="112"/>
      <c r="I88" s="112"/>
      <c r="J88" s="112"/>
    </row>
    <row r="89" spans="2:10" ht="12.75" x14ac:dyDescent="0.2">
      <c r="B89" s="112"/>
      <c r="C89" s="112"/>
      <c r="D89" s="112"/>
      <c r="E89" s="112"/>
      <c r="F89" s="112"/>
      <c r="G89" s="112"/>
      <c r="H89" s="112"/>
      <c r="I89" s="112"/>
      <c r="J89" s="112"/>
    </row>
    <row r="90" spans="2:10" ht="12.75" x14ac:dyDescent="0.2">
      <c r="B90" s="112"/>
      <c r="C90" s="112"/>
      <c r="D90" s="112"/>
      <c r="E90" s="112"/>
      <c r="F90" s="112"/>
      <c r="G90" s="112"/>
      <c r="H90" s="112"/>
      <c r="I90" s="112"/>
      <c r="J90" s="112"/>
    </row>
    <row r="91" spans="2:10" ht="12.75" x14ac:dyDescent="0.2">
      <c r="B91" s="112"/>
      <c r="C91" s="112"/>
      <c r="D91" s="112"/>
      <c r="E91" s="112"/>
      <c r="F91" s="112"/>
      <c r="G91" s="112"/>
      <c r="H91" s="112"/>
      <c r="I91" s="112"/>
      <c r="J91" s="112"/>
    </row>
    <row r="92" spans="2:10" ht="12.75" x14ac:dyDescent="0.2">
      <c r="B92" s="112"/>
      <c r="C92" s="112"/>
      <c r="D92" s="112"/>
      <c r="E92" s="112"/>
      <c r="F92" s="112"/>
      <c r="G92" s="112"/>
      <c r="H92" s="112"/>
      <c r="I92" s="112"/>
      <c r="J92" s="112"/>
    </row>
    <row r="93" spans="2:10" ht="12.75" x14ac:dyDescent="0.2">
      <c r="B93" s="112"/>
      <c r="C93" s="112"/>
      <c r="D93" s="112"/>
      <c r="E93" s="112"/>
      <c r="F93" s="112"/>
      <c r="G93" s="112"/>
      <c r="H93" s="112"/>
      <c r="I93" s="112"/>
      <c r="J93" s="112"/>
    </row>
    <row r="94" spans="2:10" ht="12.75" x14ac:dyDescent="0.2">
      <c r="B94" s="112"/>
      <c r="C94" s="112"/>
      <c r="D94" s="112"/>
      <c r="E94" s="112"/>
      <c r="F94" s="112"/>
      <c r="G94" s="112"/>
      <c r="H94" s="112"/>
      <c r="I94" s="112"/>
      <c r="J94" s="112"/>
    </row>
    <row r="95" spans="2:10" ht="12.75" x14ac:dyDescent="0.2">
      <c r="B95" s="112"/>
      <c r="C95" s="112"/>
      <c r="D95" s="112"/>
      <c r="E95" s="112"/>
      <c r="F95" s="112"/>
      <c r="G95" s="112"/>
      <c r="H95" s="112"/>
      <c r="I95" s="112"/>
      <c r="J95" s="112"/>
    </row>
    <row r="96" spans="2:10" ht="12.75" x14ac:dyDescent="0.2">
      <c r="B96" s="112"/>
      <c r="C96" s="112"/>
      <c r="D96" s="112"/>
      <c r="E96" s="112"/>
      <c r="F96" s="112"/>
      <c r="G96" s="112"/>
      <c r="H96" s="112"/>
      <c r="I96" s="112"/>
      <c r="J96" s="112"/>
    </row>
    <row r="97" spans="2:10" ht="12.75" x14ac:dyDescent="0.2">
      <c r="B97" s="112"/>
      <c r="C97" s="112"/>
      <c r="D97" s="112"/>
      <c r="E97" s="112"/>
      <c r="F97" s="112"/>
      <c r="G97" s="112"/>
      <c r="H97" s="112"/>
      <c r="I97" s="112"/>
      <c r="J97" s="112"/>
    </row>
    <row r="98" spans="2:10" ht="12.75" x14ac:dyDescent="0.2">
      <c r="B98" s="112"/>
      <c r="C98" s="112"/>
      <c r="D98" s="112"/>
      <c r="E98" s="112"/>
      <c r="F98" s="112"/>
      <c r="G98" s="112"/>
      <c r="H98" s="112"/>
      <c r="I98" s="112"/>
      <c r="J98" s="112"/>
    </row>
    <row r="99" spans="2:10" ht="12.75" x14ac:dyDescent="0.2">
      <c r="B99" s="112"/>
      <c r="C99" s="112"/>
      <c r="D99" s="112"/>
      <c r="E99" s="112"/>
      <c r="F99" s="112"/>
      <c r="G99" s="112"/>
      <c r="H99" s="112"/>
      <c r="I99" s="112"/>
      <c r="J99" s="112"/>
    </row>
    <row r="100" spans="2:10" ht="12.75" x14ac:dyDescent="0.2">
      <c r="B100" s="112"/>
      <c r="C100" s="112"/>
      <c r="D100" s="112"/>
      <c r="E100" s="112"/>
      <c r="F100" s="112"/>
      <c r="G100" s="112"/>
      <c r="H100" s="112"/>
      <c r="I100" s="112"/>
      <c r="J100" s="112"/>
    </row>
    <row r="101" spans="2:10" ht="12.75" x14ac:dyDescent="0.2">
      <c r="B101" s="112"/>
      <c r="C101" s="112"/>
      <c r="D101" s="112"/>
      <c r="E101" s="112"/>
      <c r="F101" s="112"/>
      <c r="G101" s="112"/>
      <c r="H101" s="112"/>
      <c r="I101" s="112"/>
      <c r="J101" s="112"/>
    </row>
    <row r="102" spans="2:10" ht="12.75" x14ac:dyDescent="0.2">
      <c r="B102" s="112"/>
      <c r="C102" s="112"/>
      <c r="D102" s="112"/>
      <c r="E102" s="112"/>
      <c r="F102" s="112"/>
      <c r="G102" s="112"/>
      <c r="H102" s="112"/>
      <c r="I102" s="112"/>
      <c r="J102" s="112"/>
    </row>
    <row r="103" spans="2:10" ht="12.75" x14ac:dyDescent="0.2">
      <c r="B103" s="112"/>
      <c r="C103" s="112"/>
      <c r="D103" s="112"/>
      <c r="E103" s="112"/>
      <c r="F103" s="112"/>
      <c r="G103" s="112"/>
      <c r="H103" s="112"/>
      <c r="I103" s="112"/>
      <c r="J103" s="112"/>
    </row>
    <row r="104" spans="2:10" ht="12.75" x14ac:dyDescent="0.2">
      <c r="B104" s="112"/>
      <c r="C104" s="112"/>
      <c r="D104" s="112"/>
      <c r="E104" s="112"/>
      <c r="F104" s="112"/>
      <c r="G104" s="112"/>
      <c r="H104" s="112"/>
      <c r="I104" s="112"/>
      <c r="J104" s="112"/>
    </row>
    <row r="105" spans="2:10" ht="12.75" x14ac:dyDescent="0.2">
      <c r="B105" s="112"/>
      <c r="C105" s="112"/>
      <c r="D105" s="112"/>
      <c r="E105" s="112"/>
      <c r="F105" s="112"/>
      <c r="G105" s="112"/>
      <c r="H105" s="112"/>
      <c r="I105" s="112"/>
      <c r="J105" s="112"/>
    </row>
    <row r="106" spans="2:10" ht="12.75" x14ac:dyDescent="0.2">
      <c r="B106" s="112"/>
      <c r="C106" s="112"/>
      <c r="D106" s="112"/>
      <c r="E106" s="112"/>
      <c r="F106" s="112"/>
      <c r="G106" s="112"/>
      <c r="H106" s="112"/>
      <c r="I106" s="112"/>
      <c r="J106" s="112"/>
    </row>
    <row r="107" spans="2:10" ht="12.75" x14ac:dyDescent="0.2">
      <c r="B107" s="112"/>
      <c r="C107" s="112"/>
      <c r="D107" s="112"/>
      <c r="E107" s="112"/>
      <c r="F107" s="112"/>
      <c r="G107" s="112"/>
      <c r="H107" s="112"/>
      <c r="I107" s="112"/>
      <c r="J107" s="112"/>
    </row>
    <row r="108" spans="2:10" ht="12.75" x14ac:dyDescent="0.2">
      <c r="B108" s="112"/>
      <c r="C108" s="112"/>
      <c r="D108" s="112"/>
      <c r="E108" s="112"/>
      <c r="F108" s="112"/>
      <c r="G108" s="112"/>
      <c r="H108" s="112"/>
      <c r="I108" s="112"/>
      <c r="J108" s="112"/>
    </row>
    <row r="109" spans="2:10" ht="12.75" x14ac:dyDescent="0.2">
      <c r="B109" s="112"/>
      <c r="C109" s="112"/>
      <c r="D109" s="112"/>
      <c r="E109" s="112"/>
      <c r="F109" s="112"/>
      <c r="G109" s="112"/>
      <c r="H109" s="112"/>
      <c r="I109" s="112"/>
      <c r="J109" s="112"/>
    </row>
    <row r="110" spans="2:10" ht="12.75" x14ac:dyDescent="0.2">
      <c r="B110" s="112"/>
      <c r="C110" s="112"/>
      <c r="D110" s="112"/>
      <c r="E110" s="112"/>
      <c r="F110" s="112"/>
      <c r="G110" s="112"/>
      <c r="H110" s="112"/>
      <c r="I110" s="112"/>
      <c r="J110" s="112"/>
    </row>
    <row r="111" spans="2:10" ht="12.75" x14ac:dyDescent="0.2">
      <c r="B111" s="112"/>
      <c r="C111" s="112"/>
      <c r="D111" s="112"/>
      <c r="E111" s="112"/>
      <c r="F111" s="112"/>
      <c r="G111" s="112"/>
      <c r="H111" s="112"/>
      <c r="I111" s="112"/>
      <c r="J111" s="112"/>
    </row>
    <row r="112" spans="2:10" ht="12.75" x14ac:dyDescent="0.2">
      <c r="B112" s="112"/>
      <c r="C112" s="112"/>
      <c r="D112" s="112"/>
      <c r="E112" s="112"/>
      <c r="F112" s="112"/>
      <c r="G112" s="112"/>
      <c r="H112" s="112"/>
      <c r="I112" s="112"/>
      <c r="J112" s="112"/>
    </row>
    <row r="113" spans="2:10" ht="12.75" x14ac:dyDescent="0.2">
      <c r="B113" s="112"/>
      <c r="C113" s="112"/>
      <c r="D113" s="112"/>
      <c r="E113" s="112"/>
      <c r="F113" s="112"/>
      <c r="G113" s="112"/>
      <c r="H113" s="112"/>
      <c r="I113" s="112"/>
      <c r="J113" s="112"/>
    </row>
    <row r="114" spans="2:10" ht="12.75" x14ac:dyDescent="0.2">
      <c r="B114" s="112"/>
      <c r="C114" s="112"/>
      <c r="D114" s="112"/>
      <c r="E114" s="112"/>
      <c r="F114" s="112"/>
      <c r="G114" s="112"/>
      <c r="H114" s="112"/>
      <c r="I114" s="112"/>
      <c r="J114" s="112"/>
    </row>
    <row r="115" spans="2:10" ht="12.75" x14ac:dyDescent="0.2">
      <c r="B115" s="112"/>
      <c r="C115" s="112"/>
      <c r="D115" s="112"/>
      <c r="E115" s="112"/>
      <c r="F115" s="112"/>
      <c r="G115" s="112"/>
      <c r="H115" s="112"/>
      <c r="I115" s="112"/>
      <c r="J115" s="112"/>
    </row>
    <row r="116" spans="2:10" ht="12.75" x14ac:dyDescent="0.2">
      <c r="B116" s="112"/>
      <c r="C116" s="112"/>
      <c r="D116" s="112"/>
      <c r="E116" s="112"/>
      <c r="F116" s="112"/>
      <c r="G116" s="112"/>
      <c r="H116" s="112"/>
      <c r="I116" s="112"/>
      <c r="J116" s="112"/>
    </row>
    <row r="117" spans="2:10" ht="12.75" x14ac:dyDescent="0.2">
      <c r="B117" s="112"/>
      <c r="C117" s="112"/>
      <c r="D117" s="112"/>
      <c r="E117" s="112"/>
      <c r="F117" s="112"/>
      <c r="G117" s="112"/>
      <c r="H117" s="112"/>
      <c r="I117" s="112"/>
      <c r="J117" s="112"/>
    </row>
    <row r="118" spans="2:10" ht="12.75" x14ac:dyDescent="0.2">
      <c r="B118" s="112"/>
      <c r="C118" s="112"/>
      <c r="D118" s="112"/>
      <c r="E118" s="112"/>
      <c r="F118" s="112"/>
      <c r="G118" s="112"/>
      <c r="H118" s="112"/>
      <c r="I118" s="112"/>
      <c r="J118" s="112"/>
    </row>
    <row r="119" spans="2:10" ht="12.75" x14ac:dyDescent="0.2">
      <c r="B119" s="112"/>
      <c r="C119" s="112"/>
      <c r="D119" s="112"/>
      <c r="E119" s="112"/>
      <c r="F119" s="112"/>
      <c r="G119" s="112"/>
      <c r="H119" s="112"/>
      <c r="I119" s="112"/>
      <c r="J119" s="112"/>
    </row>
    <row r="120" spans="2:10" ht="12.75" x14ac:dyDescent="0.2">
      <c r="B120" s="112"/>
      <c r="C120" s="112"/>
      <c r="D120" s="112"/>
      <c r="E120" s="112"/>
      <c r="F120" s="112"/>
      <c r="G120" s="112"/>
      <c r="H120" s="112"/>
      <c r="I120" s="112"/>
      <c r="J120" s="112"/>
    </row>
    <row r="121" spans="2:10" ht="12.75" x14ac:dyDescent="0.2">
      <c r="B121" s="112"/>
      <c r="C121" s="112"/>
      <c r="D121" s="112"/>
      <c r="E121" s="112"/>
      <c r="F121" s="112"/>
      <c r="G121" s="112"/>
      <c r="H121" s="112"/>
      <c r="I121" s="112"/>
      <c r="J121" s="112"/>
    </row>
    <row r="122" spans="2:10" ht="12.75" x14ac:dyDescent="0.2">
      <c r="B122" s="112"/>
      <c r="C122" s="112"/>
      <c r="D122" s="112"/>
      <c r="E122" s="112"/>
      <c r="F122" s="112"/>
      <c r="G122" s="112"/>
      <c r="H122" s="112"/>
      <c r="I122" s="112"/>
      <c r="J122" s="112"/>
    </row>
    <row r="123" spans="2:10" ht="12.75" x14ac:dyDescent="0.2">
      <c r="B123" s="112"/>
      <c r="C123" s="112"/>
      <c r="D123" s="112"/>
      <c r="E123" s="112"/>
      <c r="F123" s="112"/>
      <c r="G123" s="112"/>
      <c r="H123" s="112"/>
      <c r="I123" s="112"/>
      <c r="J123" s="112"/>
    </row>
    <row r="124" spans="2:10" ht="12.75" x14ac:dyDescent="0.2">
      <c r="B124" s="112"/>
      <c r="C124" s="112"/>
      <c r="D124" s="112"/>
      <c r="E124" s="112"/>
      <c r="F124" s="112"/>
      <c r="G124" s="112"/>
      <c r="H124" s="112"/>
      <c r="I124" s="112"/>
      <c r="J124" s="112"/>
    </row>
    <row r="125" spans="2:10" ht="12.75" x14ac:dyDescent="0.2">
      <c r="B125" s="112"/>
      <c r="C125" s="112"/>
      <c r="D125" s="112"/>
      <c r="E125" s="112"/>
      <c r="F125" s="112"/>
      <c r="G125" s="112"/>
      <c r="H125" s="112"/>
      <c r="I125" s="112"/>
      <c r="J125" s="112"/>
    </row>
    <row r="126" spans="2:10" ht="12.75" x14ac:dyDescent="0.2">
      <c r="B126" s="112"/>
      <c r="C126" s="112"/>
      <c r="D126" s="112"/>
      <c r="E126" s="112"/>
      <c r="F126" s="112"/>
      <c r="G126" s="112"/>
      <c r="H126" s="112"/>
      <c r="I126" s="112"/>
      <c r="J126" s="112"/>
    </row>
    <row r="127" spans="2:10" ht="12.75" x14ac:dyDescent="0.2">
      <c r="B127" s="112"/>
      <c r="C127" s="112"/>
      <c r="D127" s="112"/>
      <c r="E127" s="112"/>
      <c r="F127" s="112"/>
      <c r="G127" s="112"/>
      <c r="H127" s="112"/>
      <c r="I127" s="112"/>
      <c r="J127" s="112"/>
    </row>
    <row r="128" spans="2:10" ht="12.75" x14ac:dyDescent="0.2">
      <c r="B128" s="112"/>
      <c r="C128" s="112"/>
      <c r="D128" s="112"/>
      <c r="E128" s="112"/>
      <c r="F128" s="112"/>
      <c r="G128" s="112"/>
      <c r="H128" s="112"/>
      <c r="I128" s="112"/>
      <c r="J128" s="112"/>
    </row>
    <row r="129" spans="2:10" ht="12.75" x14ac:dyDescent="0.2">
      <c r="B129" s="112"/>
      <c r="C129" s="112"/>
      <c r="D129" s="112"/>
      <c r="E129" s="112"/>
      <c r="F129" s="112"/>
      <c r="G129" s="112"/>
      <c r="H129" s="112"/>
      <c r="I129" s="112"/>
      <c r="J129" s="112"/>
    </row>
    <row r="130" spans="2:10" ht="12.75" x14ac:dyDescent="0.2">
      <c r="B130" s="112"/>
      <c r="C130" s="112"/>
      <c r="D130" s="112"/>
      <c r="E130" s="112"/>
      <c r="F130" s="112"/>
      <c r="G130" s="112"/>
      <c r="H130" s="112"/>
      <c r="I130" s="112"/>
      <c r="J130" s="112"/>
    </row>
    <row r="131" spans="2:10" ht="12.75" x14ac:dyDescent="0.2">
      <c r="B131" s="112"/>
      <c r="C131" s="112"/>
      <c r="D131" s="112"/>
      <c r="E131" s="112"/>
      <c r="F131" s="112"/>
      <c r="G131" s="112"/>
      <c r="H131" s="112"/>
      <c r="I131" s="112"/>
      <c r="J131" s="112"/>
    </row>
    <row r="132" spans="2:10" ht="12.75" x14ac:dyDescent="0.2">
      <c r="B132" s="112"/>
      <c r="C132" s="112"/>
      <c r="D132" s="112"/>
      <c r="E132" s="112"/>
      <c r="F132" s="112"/>
      <c r="G132" s="112"/>
      <c r="H132" s="112"/>
      <c r="I132" s="112"/>
      <c r="J132" s="112"/>
    </row>
    <row r="133" spans="2:10" ht="12.75" x14ac:dyDescent="0.2">
      <c r="B133" s="112"/>
      <c r="C133" s="112"/>
      <c r="D133" s="112"/>
      <c r="E133" s="112"/>
      <c r="F133" s="112"/>
      <c r="G133" s="112"/>
      <c r="H133" s="112"/>
      <c r="I133" s="112"/>
      <c r="J133" s="112"/>
    </row>
    <row r="134" spans="2:10" ht="12.75" x14ac:dyDescent="0.2">
      <c r="B134" s="112"/>
      <c r="C134" s="112"/>
      <c r="D134" s="112"/>
      <c r="E134" s="112"/>
      <c r="F134" s="112"/>
      <c r="G134" s="112"/>
      <c r="H134" s="112"/>
      <c r="I134" s="112"/>
      <c r="J134" s="112"/>
    </row>
    <row r="135" spans="2:10" ht="12.75" x14ac:dyDescent="0.2">
      <c r="B135" s="112"/>
      <c r="C135" s="112"/>
      <c r="D135" s="112"/>
      <c r="E135" s="112"/>
      <c r="F135" s="112"/>
      <c r="G135" s="112"/>
      <c r="H135" s="112"/>
      <c r="I135" s="112"/>
      <c r="J135" s="112"/>
    </row>
    <row r="136" spans="2:10" ht="12.75" x14ac:dyDescent="0.2">
      <c r="B136" s="112"/>
      <c r="C136" s="112"/>
      <c r="D136" s="112"/>
      <c r="E136" s="112"/>
      <c r="F136" s="112"/>
      <c r="G136" s="112"/>
      <c r="H136" s="112"/>
      <c r="I136" s="112"/>
      <c r="J136" s="112"/>
    </row>
    <row r="137" spans="2:10" ht="12.75" x14ac:dyDescent="0.2">
      <c r="B137" s="112"/>
      <c r="C137" s="112"/>
      <c r="D137" s="112"/>
      <c r="E137" s="112"/>
      <c r="F137" s="112"/>
      <c r="G137" s="112"/>
      <c r="H137" s="112"/>
      <c r="I137" s="112"/>
      <c r="J137" s="112"/>
    </row>
    <row r="138" spans="2:10" ht="12.75" x14ac:dyDescent="0.2">
      <c r="B138" s="112"/>
      <c r="C138" s="112"/>
      <c r="D138" s="112"/>
      <c r="E138" s="112"/>
      <c r="F138" s="112"/>
      <c r="G138" s="112"/>
      <c r="H138" s="112"/>
      <c r="I138" s="112"/>
      <c r="J138" s="112"/>
    </row>
    <row r="139" spans="2:10" ht="12.75" x14ac:dyDescent="0.2">
      <c r="B139" s="112"/>
      <c r="C139" s="112"/>
      <c r="D139" s="112"/>
      <c r="E139" s="112"/>
      <c r="F139" s="112"/>
      <c r="G139" s="112"/>
      <c r="H139" s="112"/>
      <c r="I139" s="112"/>
      <c r="J139" s="112"/>
    </row>
    <row r="140" spans="2:10" ht="12.75" x14ac:dyDescent="0.2">
      <c r="B140" s="112"/>
      <c r="C140" s="112"/>
      <c r="D140" s="112"/>
      <c r="E140" s="112"/>
      <c r="F140" s="112"/>
      <c r="G140" s="112"/>
      <c r="H140" s="112"/>
      <c r="I140" s="112"/>
      <c r="J140" s="112"/>
    </row>
    <row r="141" spans="2:10" ht="12.75" x14ac:dyDescent="0.2">
      <c r="B141" s="112"/>
      <c r="C141" s="112"/>
      <c r="D141" s="112"/>
      <c r="E141" s="112"/>
      <c r="F141" s="112"/>
      <c r="G141" s="112"/>
      <c r="H141" s="112"/>
      <c r="I141" s="112"/>
      <c r="J141" s="112"/>
    </row>
    <row r="142" spans="2:10" ht="12.75" x14ac:dyDescent="0.2">
      <c r="B142" s="112"/>
      <c r="C142" s="112"/>
      <c r="D142" s="112"/>
      <c r="E142" s="112"/>
      <c r="F142" s="112"/>
      <c r="G142" s="112"/>
      <c r="H142" s="112"/>
      <c r="I142" s="112"/>
      <c r="J142" s="112"/>
    </row>
    <row r="143" spans="2:10" ht="12.75" x14ac:dyDescent="0.2">
      <c r="B143" s="112"/>
      <c r="C143" s="112"/>
      <c r="D143" s="112"/>
      <c r="E143" s="112"/>
      <c r="F143" s="112"/>
      <c r="G143" s="112"/>
      <c r="H143" s="112"/>
      <c r="I143" s="112"/>
      <c r="J143" s="112"/>
    </row>
    <row r="144" spans="2:10" ht="12.75" x14ac:dyDescent="0.2">
      <c r="B144" s="112"/>
      <c r="C144" s="112"/>
      <c r="D144" s="112"/>
      <c r="E144" s="112"/>
      <c r="F144" s="112"/>
      <c r="G144" s="112"/>
      <c r="H144" s="112"/>
      <c r="I144" s="112"/>
      <c r="J144" s="112"/>
    </row>
    <row r="145" spans="2:10" ht="12.75" x14ac:dyDescent="0.2">
      <c r="B145" s="112"/>
      <c r="C145" s="112"/>
      <c r="D145" s="112"/>
      <c r="E145" s="112"/>
      <c r="F145" s="112"/>
      <c r="G145" s="112"/>
      <c r="H145" s="112"/>
      <c r="I145" s="112"/>
      <c r="J145" s="112"/>
    </row>
    <row r="146" spans="2:10" ht="12.75" x14ac:dyDescent="0.2">
      <c r="B146" s="112"/>
      <c r="C146" s="112"/>
      <c r="D146" s="112"/>
      <c r="E146" s="112"/>
      <c r="F146" s="112"/>
      <c r="G146" s="112"/>
      <c r="H146" s="112"/>
      <c r="I146" s="112"/>
      <c r="J146" s="112"/>
    </row>
    <row r="147" spans="2:10" ht="12.75" x14ac:dyDescent="0.2">
      <c r="B147" s="112"/>
      <c r="C147" s="112"/>
      <c r="D147" s="112"/>
      <c r="E147" s="112"/>
      <c r="F147" s="112"/>
      <c r="G147" s="112"/>
      <c r="H147" s="112"/>
      <c r="I147" s="112"/>
      <c r="J147" s="112"/>
    </row>
    <row r="148" spans="2:10" ht="12.75" x14ac:dyDescent="0.2">
      <c r="B148" s="112"/>
      <c r="C148" s="112"/>
      <c r="D148" s="112"/>
      <c r="E148" s="112"/>
      <c r="F148" s="112"/>
      <c r="G148" s="112"/>
      <c r="H148" s="112"/>
      <c r="I148" s="112"/>
      <c r="J148" s="112"/>
    </row>
    <row r="149" spans="2:10" ht="12.75" x14ac:dyDescent="0.2">
      <c r="B149" s="112"/>
      <c r="C149" s="112"/>
      <c r="D149" s="112"/>
      <c r="E149" s="112"/>
      <c r="F149" s="112"/>
      <c r="G149" s="112"/>
      <c r="H149" s="112"/>
      <c r="I149" s="112"/>
      <c r="J149" s="112"/>
    </row>
    <row r="150" spans="2:10" ht="12.75" x14ac:dyDescent="0.2">
      <c r="B150" s="112"/>
      <c r="C150" s="112"/>
      <c r="D150" s="112"/>
      <c r="E150" s="112"/>
      <c r="F150" s="112"/>
      <c r="G150" s="112"/>
      <c r="H150" s="112"/>
      <c r="I150" s="112"/>
      <c r="J150" s="112"/>
    </row>
    <row r="151" spans="2:10" ht="12.75" x14ac:dyDescent="0.2">
      <c r="B151" s="112"/>
      <c r="C151" s="112"/>
      <c r="D151" s="112"/>
      <c r="E151" s="112"/>
      <c r="F151" s="112"/>
      <c r="G151" s="112"/>
      <c r="H151" s="112"/>
      <c r="I151" s="112"/>
      <c r="J151" s="112"/>
    </row>
    <row r="152" spans="2:10" ht="12.75" x14ac:dyDescent="0.2">
      <c r="B152" s="112"/>
      <c r="C152" s="112"/>
      <c r="D152" s="112"/>
      <c r="E152" s="112"/>
      <c r="F152" s="112"/>
      <c r="G152" s="112"/>
      <c r="H152" s="112"/>
      <c r="I152" s="112"/>
      <c r="J152" s="112"/>
    </row>
    <row r="153" spans="2:10" ht="12.75" x14ac:dyDescent="0.2">
      <c r="B153" s="112"/>
      <c r="C153" s="112"/>
      <c r="D153" s="112"/>
      <c r="E153" s="112"/>
      <c r="F153" s="112"/>
      <c r="G153" s="112"/>
      <c r="H153" s="112"/>
      <c r="I153" s="112"/>
      <c r="J153" s="112"/>
    </row>
    <row r="154" spans="2:10" ht="12.75" x14ac:dyDescent="0.2">
      <c r="B154" s="112"/>
      <c r="C154" s="112"/>
      <c r="D154" s="112"/>
      <c r="E154" s="112"/>
      <c r="F154" s="112"/>
      <c r="G154" s="112"/>
      <c r="H154" s="112"/>
      <c r="I154" s="112"/>
      <c r="J154" s="112"/>
    </row>
    <row r="155" spans="2:10" ht="12.75" x14ac:dyDescent="0.2">
      <c r="B155" s="112"/>
      <c r="C155" s="112"/>
      <c r="D155" s="112"/>
      <c r="E155" s="112"/>
      <c r="F155" s="112"/>
      <c r="G155" s="112"/>
      <c r="H155" s="112"/>
      <c r="I155" s="112"/>
      <c r="J155" s="112"/>
    </row>
    <row r="156" spans="2:10" ht="12.75" x14ac:dyDescent="0.2">
      <c r="B156" s="112"/>
      <c r="C156" s="112"/>
      <c r="D156" s="112"/>
      <c r="E156" s="112"/>
      <c r="F156" s="112"/>
      <c r="G156" s="112"/>
      <c r="H156" s="112"/>
      <c r="I156" s="112"/>
      <c r="J156" s="112"/>
    </row>
    <row r="157" spans="2:10" ht="12.75" x14ac:dyDescent="0.2">
      <c r="B157" s="112"/>
      <c r="C157" s="112"/>
      <c r="D157" s="112"/>
      <c r="E157" s="112"/>
      <c r="F157" s="112"/>
      <c r="G157" s="112"/>
      <c r="H157" s="112"/>
      <c r="I157" s="112"/>
      <c r="J157" s="112"/>
    </row>
    <row r="158" spans="2:10" ht="12.75" x14ac:dyDescent="0.2">
      <c r="B158" s="112"/>
      <c r="C158" s="112"/>
      <c r="D158" s="112"/>
      <c r="E158" s="112"/>
      <c r="F158" s="112"/>
      <c r="G158" s="112"/>
      <c r="H158" s="112"/>
      <c r="I158" s="112"/>
      <c r="J158" s="112"/>
    </row>
    <row r="159" spans="2:10" ht="12.75" x14ac:dyDescent="0.2">
      <c r="B159" s="112"/>
      <c r="C159" s="112"/>
      <c r="D159" s="112"/>
      <c r="E159" s="112"/>
      <c r="F159" s="112"/>
      <c r="G159" s="112"/>
      <c r="H159" s="112"/>
      <c r="I159" s="112"/>
      <c r="J159" s="112"/>
    </row>
    <row r="160" spans="2:10" ht="12.75" x14ac:dyDescent="0.2">
      <c r="B160" s="112"/>
      <c r="C160" s="112"/>
      <c r="D160" s="112"/>
      <c r="E160" s="112"/>
      <c r="F160" s="112"/>
      <c r="G160" s="112"/>
      <c r="H160" s="112"/>
      <c r="I160" s="112"/>
      <c r="J160" s="112"/>
    </row>
    <row r="161" spans="2:10" ht="12.75" x14ac:dyDescent="0.2">
      <c r="B161" s="112"/>
      <c r="C161" s="112"/>
      <c r="D161" s="112"/>
      <c r="E161" s="112"/>
      <c r="F161" s="112"/>
      <c r="G161" s="112"/>
      <c r="H161" s="112"/>
      <c r="I161" s="112"/>
      <c r="J161" s="112"/>
    </row>
    <row r="162" spans="2:10" ht="12.75" x14ac:dyDescent="0.2">
      <c r="B162" s="112"/>
      <c r="C162" s="112"/>
      <c r="D162" s="112"/>
      <c r="E162" s="112"/>
      <c r="F162" s="112"/>
      <c r="G162" s="112"/>
      <c r="H162" s="112"/>
      <c r="I162" s="112"/>
      <c r="J162" s="112"/>
    </row>
    <row r="163" spans="2:10" ht="12.75" x14ac:dyDescent="0.2">
      <c r="B163" s="112"/>
      <c r="C163" s="112"/>
      <c r="D163" s="112"/>
      <c r="E163" s="112"/>
      <c r="F163" s="112"/>
      <c r="G163" s="112"/>
      <c r="H163" s="112"/>
      <c r="I163" s="112"/>
      <c r="J163" s="112"/>
    </row>
    <row r="164" spans="2:10" ht="12.75" x14ac:dyDescent="0.2">
      <c r="B164" s="112"/>
      <c r="C164" s="112"/>
      <c r="D164" s="112"/>
      <c r="E164" s="112"/>
      <c r="F164" s="112"/>
      <c r="G164" s="112"/>
      <c r="H164" s="112"/>
      <c r="I164" s="112"/>
      <c r="J164" s="112"/>
    </row>
    <row r="165" spans="2:10" ht="12.75" x14ac:dyDescent="0.2">
      <c r="B165" s="112"/>
      <c r="C165" s="112"/>
      <c r="D165" s="112"/>
      <c r="E165" s="112"/>
      <c r="F165" s="112"/>
      <c r="G165" s="112"/>
      <c r="H165" s="112"/>
      <c r="I165" s="112"/>
      <c r="J165" s="112"/>
    </row>
    <row r="166" spans="2:10" ht="12.75" x14ac:dyDescent="0.2">
      <c r="B166" s="112"/>
      <c r="C166" s="112"/>
      <c r="D166" s="112"/>
      <c r="E166" s="112"/>
      <c r="F166" s="112"/>
      <c r="G166" s="112"/>
      <c r="H166" s="112"/>
      <c r="I166" s="112"/>
      <c r="J166" s="112"/>
    </row>
    <row r="167" spans="2:10" ht="12.75" x14ac:dyDescent="0.2">
      <c r="B167" s="112"/>
      <c r="C167" s="112"/>
      <c r="D167" s="112"/>
      <c r="E167" s="112"/>
      <c r="F167" s="112"/>
      <c r="G167" s="112"/>
      <c r="H167" s="112"/>
      <c r="I167" s="112"/>
      <c r="J167" s="112"/>
    </row>
    <row r="168" spans="2:10" ht="12.75" x14ac:dyDescent="0.2">
      <c r="B168" s="112"/>
      <c r="C168" s="112"/>
      <c r="D168" s="112"/>
      <c r="E168" s="112"/>
      <c r="F168" s="112"/>
      <c r="G168" s="112"/>
      <c r="H168" s="112"/>
      <c r="I168" s="112"/>
      <c r="J168" s="112"/>
    </row>
    <row r="169" spans="2:10" ht="12.75" x14ac:dyDescent="0.2">
      <c r="B169" s="112"/>
      <c r="C169" s="112"/>
      <c r="D169" s="112"/>
      <c r="E169" s="112"/>
      <c r="F169" s="112"/>
      <c r="G169" s="112"/>
      <c r="H169" s="112"/>
      <c r="I169" s="112"/>
      <c r="J169" s="112"/>
    </row>
    <row r="170" spans="2:10" ht="12.75" x14ac:dyDescent="0.2">
      <c r="B170" s="112"/>
      <c r="C170" s="112"/>
      <c r="D170" s="112"/>
      <c r="E170" s="112"/>
      <c r="F170" s="112"/>
      <c r="G170" s="112"/>
      <c r="H170" s="112"/>
      <c r="I170" s="112"/>
      <c r="J170" s="112"/>
    </row>
    <row r="171" spans="2:10" ht="12.75" x14ac:dyDescent="0.2">
      <c r="B171" s="112"/>
      <c r="C171" s="112"/>
      <c r="D171" s="112"/>
      <c r="E171" s="112"/>
      <c r="F171" s="112"/>
      <c r="G171" s="112"/>
      <c r="H171" s="112"/>
      <c r="I171" s="112"/>
      <c r="J171" s="112"/>
    </row>
    <row r="172" spans="2:10" ht="12.75" x14ac:dyDescent="0.2">
      <c r="B172" s="112"/>
      <c r="C172" s="112"/>
      <c r="D172" s="112"/>
      <c r="E172" s="112"/>
      <c r="F172" s="112"/>
      <c r="G172" s="112"/>
      <c r="H172" s="112"/>
      <c r="I172" s="112"/>
      <c r="J172" s="112"/>
    </row>
    <row r="173" spans="2:10" ht="12.75" x14ac:dyDescent="0.2">
      <c r="B173" s="112"/>
      <c r="C173" s="112"/>
      <c r="D173" s="112"/>
      <c r="E173" s="112"/>
      <c r="F173" s="112"/>
      <c r="G173" s="112"/>
      <c r="H173" s="112"/>
      <c r="I173" s="112"/>
      <c r="J173" s="112"/>
    </row>
    <row r="174" spans="2:10" ht="12.75" x14ac:dyDescent="0.2">
      <c r="B174" s="112"/>
      <c r="C174" s="112"/>
      <c r="D174" s="112"/>
      <c r="E174" s="112"/>
      <c r="F174" s="112"/>
      <c r="G174" s="112"/>
      <c r="H174" s="112"/>
      <c r="I174" s="112"/>
      <c r="J174" s="112"/>
    </row>
    <row r="175" spans="2:10" ht="12.75" x14ac:dyDescent="0.2">
      <c r="B175" s="112"/>
      <c r="C175" s="112"/>
      <c r="D175" s="112"/>
      <c r="E175" s="112"/>
      <c r="F175" s="112"/>
      <c r="G175" s="112"/>
      <c r="H175" s="112"/>
      <c r="I175" s="112"/>
      <c r="J175" s="112"/>
    </row>
    <row r="176" spans="2:10" ht="12.75" x14ac:dyDescent="0.2">
      <c r="B176" s="112"/>
      <c r="C176" s="112"/>
      <c r="D176" s="112"/>
      <c r="E176" s="112"/>
      <c r="F176" s="112"/>
      <c r="G176" s="112"/>
      <c r="H176" s="112"/>
      <c r="I176" s="112"/>
      <c r="J176" s="112"/>
    </row>
    <row r="177" spans="2:10" ht="12.75" x14ac:dyDescent="0.2">
      <c r="B177" s="112"/>
      <c r="C177" s="112"/>
      <c r="D177" s="112"/>
      <c r="E177" s="112"/>
      <c r="F177" s="112"/>
      <c r="G177" s="112"/>
      <c r="H177" s="112"/>
      <c r="I177" s="112"/>
      <c r="J177" s="112"/>
    </row>
    <row r="178" spans="2:10" ht="12.75" x14ac:dyDescent="0.2">
      <c r="B178" s="112"/>
      <c r="C178" s="112"/>
      <c r="D178" s="112"/>
      <c r="E178" s="112"/>
      <c r="F178" s="112"/>
      <c r="G178" s="112"/>
      <c r="H178" s="112"/>
      <c r="I178" s="112"/>
      <c r="J178" s="112"/>
    </row>
    <row r="179" spans="2:10" ht="12.75" x14ac:dyDescent="0.2">
      <c r="B179" s="112"/>
      <c r="C179" s="112"/>
      <c r="D179" s="112"/>
      <c r="E179" s="112"/>
      <c r="F179" s="112"/>
      <c r="G179" s="112"/>
      <c r="H179" s="112"/>
      <c r="I179" s="112"/>
      <c r="J179" s="112"/>
    </row>
    <row r="180" spans="2:10" ht="12.75" x14ac:dyDescent="0.2">
      <c r="B180" s="112"/>
      <c r="C180" s="112"/>
      <c r="D180" s="112"/>
      <c r="E180" s="112"/>
      <c r="F180" s="112"/>
      <c r="G180" s="112"/>
      <c r="H180" s="112"/>
      <c r="I180" s="112"/>
      <c r="J180" s="112"/>
    </row>
    <row r="181" spans="2:10" ht="12.75" x14ac:dyDescent="0.2">
      <c r="B181" s="112"/>
      <c r="C181" s="112"/>
      <c r="D181" s="112"/>
      <c r="E181" s="112"/>
      <c r="F181" s="112"/>
      <c r="G181" s="112"/>
      <c r="H181" s="112"/>
      <c r="I181" s="112"/>
      <c r="J181" s="112"/>
    </row>
    <row r="182" spans="2:10" ht="12.75" x14ac:dyDescent="0.2">
      <c r="B182" s="112"/>
      <c r="C182" s="112"/>
      <c r="D182" s="112"/>
      <c r="E182" s="112"/>
      <c r="F182" s="112"/>
      <c r="G182" s="112"/>
      <c r="H182" s="112"/>
      <c r="I182" s="112"/>
      <c r="J182" s="112"/>
    </row>
    <row r="183" spans="2:10" ht="12.75" x14ac:dyDescent="0.2">
      <c r="B183" s="112"/>
      <c r="C183" s="112"/>
      <c r="D183" s="112"/>
      <c r="E183" s="112"/>
      <c r="F183" s="112"/>
      <c r="G183" s="112"/>
      <c r="H183" s="112"/>
      <c r="I183" s="112"/>
      <c r="J183" s="112"/>
    </row>
    <row r="184" spans="2:10" ht="12.75" x14ac:dyDescent="0.2">
      <c r="B184" s="112"/>
      <c r="C184" s="112"/>
      <c r="D184" s="112"/>
      <c r="E184" s="112"/>
      <c r="F184" s="112"/>
      <c r="G184" s="112"/>
      <c r="H184" s="112"/>
      <c r="I184" s="112"/>
      <c r="J184" s="112"/>
    </row>
    <row r="185" spans="2:10" ht="12.75" x14ac:dyDescent="0.2">
      <c r="B185" s="112"/>
      <c r="C185" s="112"/>
      <c r="D185" s="112"/>
      <c r="E185" s="112"/>
      <c r="F185" s="112"/>
      <c r="G185" s="112"/>
      <c r="H185" s="112"/>
      <c r="I185" s="112"/>
      <c r="J185" s="112"/>
    </row>
    <row r="186" spans="2:10" ht="12.75" x14ac:dyDescent="0.2">
      <c r="B186" s="112"/>
      <c r="C186" s="112"/>
      <c r="D186" s="112"/>
      <c r="E186" s="112"/>
      <c r="F186" s="112"/>
      <c r="G186" s="112"/>
      <c r="H186" s="112"/>
      <c r="I186" s="112"/>
      <c r="J186" s="112"/>
    </row>
    <row r="187" spans="2:10" ht="12.75" x14ac:dyDescent="0.2">
      <c r="B187" s="112"/>
      <c r="C187" s="112"/>
      <c r="D187" s="112"/>
      <c r="E187" s="112"/>
      <c r="F187" s="112"/>
      <c r="G187" s="112"/>
      <c r="H187" s="112"/>
      <c r="I187" s="112"/>
      <c r="J187" s="112"/>
    </row>
    <row r="188" spans="2:10" ht="12.75" x14ac:dyDescent="0.2">
      <c r="B188" s="112"/>
      <c r="C188" s="112"/>
      <c r="D188" s="112"/>
      <c r="E188" s="112"/>
      <c r="F188" s="112"/>
      <c r="G188" s="112"/>
      <c r="H188" s="112"/>
      <c r="I188" s="112"/>
      <c r="J188" s="112"/>
    </row>
    <row r="189" spans="2:10" ht="12.75" x14ac:dyDescent="0.2">
      <c r="B189" s="112"/>
      <c r="C189" s="112"/>
      <c r="D189" s="112"/>
      <c r="E189" s="112"/>
      <c r="F189" s="112"/>
      <c r="G189" s="112"/>
      <c r="H189" s="112"/>
      <c r="I189" s="112"/>
      <c r="J189" s="112"/>
    </row>
    <row r="190" spans="2:10" ht="12.75" x14ac:dyDescent="0.2">
      <c r="B190" s="112"/>
      <c r="C190" s="112"/>
      <c r="D190" s="112"/>
      <c r="E190" s="112"/>
      <c r="F190" s="112"/>
      <c r="G190" s="112"/>
      <c r="H190" s="112"/>
      <c r="I190" s="112"/>
      <c r="J190" s="112"/>
    </row>
    <row r="191" spans="2:10" ht="12.75" x14ac:dyDescent="0.2">
      <c r="B191" s="112"/>
      <c r="C191" s="112"/>
      <c r="D191" s="112"/>
      <c r="E191" s="112"/>
      <c r="F191" s="112"/>
      <c r="G191" s="112"/>
      <c r="H191" s="112"/>
      <c r="I191" s="112"/>
      <c r="J191" s="112"/>
    </row>
    <row r="192" spans="2:10" ht="12.75" x14ac:dyDescent="0.2">
      <c r="B192" s="112"/>
      <c r="C192" s="112"/>
      <c r="D192" s="112"/>
      <c r="E192" s="112"/>
      <c r="F192" s="112"/>
      <c r="G192" s="112"/>
      <c r="H192" s="112"/>
      <c r="I192" s="112"/>
      <c r="J192" s="112"/>
    </row>
    <row r="193" spans="2:10" ht="12.75" x14ac:dyDescent="0.2">
      <c r="B193" s="112"/>
      <c r="C193" s="112"/>
      <c r="D193" s="112"/>
      <c r="E193" s="112"/>
      <c r="F193" s="112"/>
      <c r="G193" s="112"/>
      <c r="H193" s="112"/>
      <c r="I193" s="112"/>
      <c r="J193" s="112"/>
    </row>
    <row r="194" spans="2:10" ht="12.75" x14ac:dyDescent="0.2">
      <c r="B194" s="112"/>
      <c r="C194" s="112"/>
      <c r="D194" s="112"/>
      <c r="E194" s="112"/>
      <c r="F194" s="112"/>
      <c r="G194" s="112"/>
      <c r="H194" s="112"/>
      <c r="I194" s="112"/>
      <c r="J194" s="112"/>
    </row>
    <row r="195" spans="2:10" ht="12.75" x14ac:dyDescent="0.2">
      <c r="B195" s="112"/>
      <c r="C195" s="112"/>
      <c r="D195" s="112"/>
      <c r="E195" s="112"/>
      <c r="F195" s="112"/>
      <c r="G195" s="112"/>
      <c r="H195" s="112"/>
      <c r="I195" s="112"/>
      <c r="J195" s="112"/>
    </row>
    <row r="196" spans="2:10" ht="12.75" x14ac:dyDescent="0.2">
      <c r="B196" s="112"/>
      <c r="C196" s="112"/>
      <c r="D196" s="112"/>
      <c r="E196" s="112"/>
      <c r="F196" s="112"/>
      <c r="G196" s="112"/>
      <c r="H196" s="112"/>
      <c r="I196" s="112"/>
      <c r="J196" s="112"/>
    </row>
    <row r="197" spans="2:10" ht="12.75" x14ac:dyDescent="0.2">
      <c r="B197" s="112"/>
      <c r="C197" s="112"/>
      <c r="D197" s="112"/>
      <c r="E197" s="112"/>
      <c r="F197" s="112"/>
      <c r="G197" s="112"/>
      <c r="H197" s="112"/>
      <c r="I197" s="112"/>
      <c r="J197" s="112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173</v>
      </c>
    </row>
    <row r="2" spans="1:2" x14ac:dyDescent="0.2">
      <c r="A2" s="40" t="s">
        <v>109</v>
      </c>
      <c r="B2" s="40" t="s">
        <v>174</v>
      </c>
    </row>
    <row r="3" spans="1:2" ht="13.5" thickBot="1" x14ac:dyDescent="0.25">
      <c r="A3" s="40" t="s">
        <v>110</v>
      </c>
      <c r="B3" t="s">
        <v>175</v>
      </c>
    </row>
    <row r="4" spans="1:2" s="6" customFormat="1" x14ac:dyDescent="0.2">
      <c r="A4" s="6" t="s">
        <v>105</v>
      </c>
      <c r="B4" s="42">
        <v>42197</v>
      </c>
    </row>
    <row r="5" spans="1:2" s="6" customFormat="1" x14ac:dyDescent="0.2">
      <c r="A5" s="46" t="s">
        <v>108</v>
      </c>
      <c r="B5" s="43">
        <f>B4+1</f>
        <v>42198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42202</v>
      </c>
    </row>
    <row r="8" spans="1:2" x14ac:dyDescent="0.2">
      <c r="A8" t="s">
        <v>104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abSelected="1" topLeftCell="A4" zoomScale="115" zoomScaleNormal="115" workbookViewId="0">
      <selection activeCell="C16" sqref="C1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424" t="str">
        <f>Parameters!B1</f>
        <v>152nd IEEE 802.11 WIRELESS LOCAL AREA NETWORKS SESSION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6"/>
      <c r="IS2" s="1" t="s">
        <v>6</v>
      </c>
    </row>
    <row r="3" spans="1:253" ht="15.75" customHeight="1" x14ac:dyDescent="0.2">
      <c r="B3" s="427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9"/>
    </row>
    <row r="4" spans="1:253" ht="15.75" customHeight="1" x14ac:dyDescent="0.2">
      <c r="B4" s="430"/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2"/>
    </row>
    <row r="5" spans="1:253" ht="21" customHeight="1" x14ac:dyDescent="0.2">
      <c r="B5" s="433" t="str">
        <f>Parameters!B2</f>
        <v>Hilton Waikoloa Village, Hawaii, USA</v>
      </c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</row>
    <row r="6" spans="1:253" ht="15.75" customHeight="1" x14ac:dyDescent="0.2">
      <c r="B6" s="421"/>
      <c r="C6" s="421"/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</row>
    <row r="7" spans="1:253" ht="15.75" customHeight="1" x14ac:dyDescent="0.2">
      <c r="A7" s="59"/>
      <c r="B7" s="435" t="str">
        <f>Parameters!B3</f>
        <v>July 12-17, 2015</v>
      </c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83"/>
      <c r="R7" s="83"/>
    </row>
    <row r="8" spans="1:253" ht="15.75" customHeight="1" x14ac:dyDescent="0.2">
      <c r="A8" s="59"/>
      <c r="B8" s="435"/>
      <c r="C8" s="435"/>
      <c r="D8" s="435"/>
      <c r="E8" s="435"/>
      <c r="F8" s="435"/>
      <c r="G8" s="435"/>
      <c r="H8" s="435"/>
      <c r="I8" s="435"/>
      <c r="J8" s="435"/>
      <c r="K8" s="435"/>
      <c r="L8" s="435"/>
      <c r="M8" s="435"/>
      <c r="N8" s="435"/>
      <c r="O8" s="435"/>
      <c r="P8" s="435"/>
      <c r="Q8" s="83"/>
      <c r="R8" s="83"/>
    </row>
    <row r="9" spans="1:253" ht="15.75" customHeight="1" x14ac:dyDescent="0.2">
      <c r="A9" s="59"/>
      <c r="B9" s="83"/>
      <c r="C9" s="83"/>
      <c r="D9" s="84"/>
      <c r="E9" s="84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</row>
    <row r="10" spans="1:253" ht="15.75" customHeight="1" x14ac:dyDescent="0.2">
      <c r="A10" s="59"/>
      <c r="B10" s="83"/>
      <c r="N10" s="83"/>
      <c r="O10" s="83"/>
      <c r="P10" s="83"/>
      <c r="Q10" s="83"/>
      <c r="R10" s="83"/>
    </row>
    <row r="11" spans="1:253" ht="15.75" customHeight="1" x14ac:dyDescent="0.2">
      <c r="A11" s="59"/>
      <c r="B11" s="83"/>
      <c r="N11" s="83"/>
      <c r="O11" s="83"/>
      <c r="P11" s="83"/>
      <c r="Q11" s="83"/>
      <c r="R11" s="83"/>
    </row>
    <row r="12" spans="1:253" ht="15.75" customHeight="1" x14ac:dyDescent="0.2">
      <c r="A12" s="59"/>
      <c r="B12" s="83"/>
      <c r="N12" s="83"/>
      <c r="O12" s="83"/>
      <c r="P12" s="83"/>
      <c r="Q12" s="83"/>
      <c r="R12" s="83"/>
    </row>
    <row r="13" spans="1:253" ht="15.75" customHeight="1" x14ac:dyDescent="0.2">
      <c r="A13" s="59"/>
      <c r="B13" s="83"/>
      <c r="N13" s="83"/>
      <c r="O13" s="83"/>
      <c r="P13" s="83"/>
      <c r="Q13" s="83"/>
      <c r="R13" s="83"/>
    </row>
    <row r="14" spans="1:253" ht="15.75" customHeight="1" x14ac:dyDescent="0.2">
      <c r="A14" s="59"/>
      <c r="B14" s="83"/>
      <c r="N14" s="83"/>
      <c r="O14" s="83"/>
      <c r="P14" s="83"/>
      <c r="Q14" s="83"/>
      <c r="R14" s="83"/>
      <c r="S14"/>
    </row>
    <row r="15" spans="1:253" ht="15.75" customHeight="1" x14ac:dyDescent="0.2">
      <c r="A15" s="59"/>
      <c r="B15" s="83"/>
      <c r="N15" s="83"/>
      <c r="O15" s="83"/>
      <c r="P15" s="83"/>
      <c r="Q15" s="83"/>
      <c r="R15" s="83"/>
    </row>
    <row r="16" spans="1:253" ht="15.75" customHeight="1" x14ac:dyDescent="0.2">
      <c r="A16" s="59"/>
      <c r="B16" s="83"/>
      <c r="N16" s="83"/>
      <c r="O16" s="83"/>
      <c r="P16" s="83"/>
      <c r="Q16" s="83"/>
      <c r="R16" s="83"/>
    </row>
    <row r="17" spans="1:21" ht="15.75" customHeight="1" x14ac:dyDescent="0.2">
      <c r="A17" s="59"/>
      <c r="B17" s="83"/>
      <c r="N17" s="83"/>
      <c r="O17" s="83"/>
      <c r="P17" s="83"/>
      <c r="Q17" s="83"/>
      <c r="R17" s="83"/>
      <c r="U17"/>
    </row>
    <row r="18" spans="1:21" ht="15.75" customHeight="1" x14ac:dyDescent="0.2">
      <c r="A18" s="59"/>
      <c r="B18" s="83"/>
      <c r="N18" s="83"/>
      <c r="O18" s="83"/>
      <c r="P18" s="83"/>
      <c r="Q18" s="83"/>
      <c r="R18" s="83"/>
    </row>
    <row r="19" spans="1:21" ht="15.75" customHeight="1" x14ac:dyDescent="0.2">
      <c r="A19" s="59"/>
      <c r="B19" s="83"/>
      <c r="N19" s="83"/>
      <c r="O19" s="83"/>
      <c r="P19" s="83"/>
      <c r="Q19" s="83"/>
      <c r="R19" s="83"/>
    </row>
    <row r="20" spans="1:21" ht="15.75" customHeight="1" x14ac:dyDescent="0.2">
      <c r="A20" s="59"/>
      <c r="B20" s="83"/>
      <c r="N20" s="83"/>
      <c r="O20" s="83"/>
      <c r="P20" s="83"/>
      <c r="Q20" s="83"/>
      <c r="R20" s="83"/>
    </row>
    <row r="21" spans="1:21" ht="15.75" customHeight="1" x14ac:dyDescent="0.2">
      <c r="A21" s="59"/>
      <c r="B21" s="83"/>
      <c r="N21" s="83"/>
      <c r="O21" s="83"/>
      <c r="P21" s="83"/>
      <c r="Q21" s="83"/>
      <c r="R21" s="83"/>
    </row>
    <row r="22" spans="1:21" ht="15.75" customHeight="1" x14ac:dyDescent="0.2">
      <c r="A22" s="59"/>
      <c r="B22" s="83"/>
      <c r="N22" s="83"/>
      <c r="O22" s="83"/>
      <c r="P22" s="83"/>
      <c r="Q22" s="83"/>
      <c r="R22" s="83"/>
    </row>
    <row r="23" spans="1:21" ht="15.75" customHeight="1" x14ac:dyDescent="0.2">
      <c r="A23" s="59"/>
      <c r="B23" s="83"/>
      <c r="N23" s="83"/>
      <c r="O23" s="83"/>
      <c r="P23" s="83"/>
      <c r="Q23" s="83"/>
      <c r="R23" s="83"/>
    </row>
    <row r="24" spans="1:21" ht="15.75" customHeight="1" x14ac:dyDescent="0.2">
      <c r="A24" s="59"/>
      <c r="B24" s="83"/>
      <c r="N24" s="83"/>
      <c r="O24" s="83"/>
      <c r="P24" s="83"/>
      <c r="Q24" s="83"/>
      <c r="R24" s="83"/>
    </row>
    <row r="25" spans="1:21" ht="15.75" customHeight="1" x14ac:dyDescent="0.2">
      <c r="A25" s="59"/>
      <c r="B25" s="434" t="s">
        <v>5</v>
      </c>
      <c r="C25" s="434"/>
      <c r="D25" s="434"/>
      <c r="E25" s="434"/>
      <c r="F25" s="434"/>
      <c r="G25" s="434"/>
      <c r="H25" s="434"/>
      <c r="I25" s="434"/>
      <c r="J25" s="434"/>
      <c r="K25" s="434"/>
      <c r="L25" s="434"/>
      <c r="M25" s="434"/>
      <c r="N25" s="434"/>
      <c r="O25" s="434"/>
      <c r="P25" s="434"/>
      <c r="Q25" s="83"/>
      <c r="R25" s="83"/>
    </row>
    <row r="26" spans="1:21" ht="15.75" customHeight="1" x14ac:dyDescent="0.2">
      <c r="A26" s="59"/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83"/>
      <c r="R26" s="83"/>
    </row>
    <row r="27" spans="1:21" ht="15.75" customHeight="1" x14ac:dyDescent="0.2">
      <c r="B27" s="421" t="s">
        <v>141</v>
      </c>
      <c r="C27" s="421"/>
      <c r="D27" s="421"/>
      <c r="E27" s="421"/>
      <c r="F27" s="421"/>
      <c r="G27" s="421"/>
      <c r="H27" s="421"/>
      <c r="I27" s="421"/>
      <c r="J27" s="422"/>
      <c r="K27" s="422"/>
      <c r="L27" s="418" t="str">
        <f>Title!C14</f>
        <v>adrian.p.stephens@ieee.org</v>
      </c>
      <c r="M27" s="419"/>
      <c r="N27" s="419"/>
      <c r="O27" s="419"/>
      <c r="P27" s="419"/>
      <c r="Q27" s="419"/>
      <c r="R27" s="419"/>
    </row>
    <row r="28" spans="1:21" ht="15.75" customHeight="1" x14ac:dyDescent="0.2">
      <c r="B28" s="423"/>
      <c r="C28" s="423"/>
      <c r="D28" s="423"/>
      <c r="E28" s="423"/>
      <c r="F28" s="423"/>
      <c r="G28" s="423"/>
      <c r="H28" s="423"/>
      <c r="I28" s="423"/>
      <c r="J28" s="422"/>
      <c r="K28" s="422"/>
      <c r="L28" s="420"/>
      <c r="M28" s="420"/>
      <c r="N28" s="420"/>
      <c r="O28" s="420"/>
      <c r="P28" s="420"/>
      <c r="Q28" s="420"/>
      <c r="R28" s="420"/>
    </row>
    <row r="29" spans="1:21" ht="15.75" customHeight="1" x14ac:dyDescent="0.2">
      <c r="B29" s="421" t="s">
        <v>56</v>
      </c>
      <c r="C29" s="421"/>
      <c r="D29" s="421"/>
      <c r="E29" s="421"/>
      <c r="F29" s="421"/>
      <c r="G29" s="421"/>
      <c r="H29" s="421"/>
      <c r="I29" s="421"/>
      <c r="J29" s="422"/>
      <c r="K29" s="422"/>
      <c r="L29" s="418" t="str">
        <f>Title!I14</f>
        <v>jrosdahl@ieee.org</v>
      </c>
      <c r="M29" s="419"/>
      <c r="N29" s="419"/>
      <c r="O29" s="419"/>
      <c r="P29" s="419"/>
      <c r="Q29" s="419"/>
      <c r="R29" s="419"/>
    </row>
    <row r="30" spans="1:21" ht="15.75" customHeight="1" x14ac:dyDescent="0.2">
      <c r="B30" s="423"/>
      <c r="C30" s="423"/>
      <c r="D30" s="423"/>
      <c r="E30" s="423"/>
      <c r="F30" s="423"/>
      <c r="G30" s="423"/>
      <c r="H30" s="423"/>
      <c r="I30" s="423"/>
      <c r="J30" s="422"/>
      <c r="K30" s="422"/>
      <c r="L30" s="420"/>
      <c r="M30" s="420"/>
      <c r="N30" s="420"/>
      <c r="O30" s="420"/>
      <c r="P30" s="420"/>
      <c r="Q30" s="420"/>
      <c r="R30" s="420"/>
    </row>
    <row r="31" spans="1:21" ht="15.75" customHeight="1" x14ac:dyDescent="0.2">
      <c r="B31" s="421" t="s">
        <v>68</v>
      </c>
      <c r="C31" s="421"/>
      <c r="D31" s="421"/>
      <c r="E31" s="421"/>
      <c r="F31" s="421"/>
      <c r="G31" s="421"/>
      <c r="H31" s="421"/>
      <c r="I31" s="421"/>
      <c r="J31" s="422"/>
      <c r="K31" s="422"/>
      <c r="L31" s="418" t="str">
        <f>Title!I20</f>
        <v>dstanley@arubanetworks.com</v>
      </c>
      <c r="M31" s="419"/>
      <c r="N31" s="419"/>
      <c r="O31" s="419"/>
      <c r="P31" s="419"/>
      <c r="Q31" s="419"/>
      <c r="R31" s="419"/>
    </row>
    <row r="32" spans="1:21" ht="15.75" customHeight="1" x14ac:dyDescent="0.2">
      <c r="B32" s="423"/>
      <c r="C32" s="423"/>
      <c r="D32" s="423"/>
      <c r="E32" s="423"/>
      <c r="F32" s="423"/>
      <c r="G32" s="423"/>
      <c r="H32" s="423"/>
      <c r="I32" s="423"/>
      <c r="J32" s="422"/>
      <c r="K32" s="422"/>
      <c r="L32" s="420"/>
      <c r="M32" s="420"/>
      <c r="N32" s="420"/>
      <c r="O32" s="420"/>
      <c r="P32" s="420"/>
      <c r="Q32" s="420"/>
      <c r="R32" s="420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4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436"/>
    </row>
    <row r="7" spans="2:15" x14ac:dyDescent="0.2">
      <c r="M7" s="436"/>
    </row>
    <row r="8" spans="2:15" x14ac:dyDescent="0.2">
      <c r="M8" s="436"/>
    </row>
    <row r="9" spans="2:15" x14ac:dyDescent="0.2">
      <c r="M9" s="436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3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37" t="s">
        <v>113</v>
      </c>
      <c r="B3" s="437"/>
      <c r="C3" s="47"/>
      <c r="D3" s="47"/>
    </row>
    <row r="4" spans="1:4" s="4" customFormat="1" x14ac:dyDescent="0.2">
      <c r="A4" s="47" t="s">
        <v>169</v>
      </c>
      <c r="B4" s="47" t="s">
        <v>76</v>
      </c>
      <c r="C4" s="47" t="s">
        <v>0</v>
      </c>
      <c r="D4" s="47" t="s">
        <v>77</v>
      </c>
    </row>
    <row r="5" spans="1:4" x14ac:dyDescent="0.2">
      <c r="A5" s="91" t="s">
        <v>52</v>
      </c>
      <c r="B5" s="49" t="s">
        <v>93</v>
      </c>
      <c r="C5" s="49" t="s">
        <v>94</v>
      </c>
      <c r="D5" s="78" t="s">
        <v>195</v>
      </c>
    </row>
    <row r="6" spans="1:4" x14ac:dyDescent="0.2">
      <c r="A6" s="92" t="s">
        <v>88</v>
      </c>
      <c r="B6" s="49" t="s">
        <v>89</v>
      </c>
      <c r="C6" s="49" t="s">
        <v>87</v>
      </c>
      <c r="D6" s="78" t="s">
        <v>192</v>
      </c>
    </row>
    <row r="7" spans="1:4" x14ac:dyDescent="0.2">
      <c r="A7" s="93" t="s">
        <v>155</v>
      </c>
      <c r="B7" s="49" t="s">
        <v>154</v>
      </c>
      <c r="C7" s="49" t="s">
        <v>156</v>
      </c>
      <c r="D7" s="78" t="s">
        <v>260</v>
      </c>
    </row>
    <row r="8" spans="1:4" x14ac:dyDescent="0.2">
      <c r="A8" s="94" t="s">
        <v>148</v>
      </c>
      <c r="B8" s="49" t="s">
        <v>149</v>
      </c>
      <c r="C8" s="49" t="s">
        <v>166</v>
      </c>
      <c r="D8" s="78" t="s">
        <v>196</v>
      </c>
    </row>
    <row r="9" spans="1:4" ht="12.75" customHeight="1" x14ac:dyDescent="0.2">
      <c r="A9" s="95" t="s">
        <v>91</v>
      </c>
      <c r="B9" s="49" t="s">
        <v>90</v>
      </c>
      <c r="C9" s="49" t="s">
        <v>92</v>
      </c>
      <c r="D9" s="78" t="s">
        <v>197</v>
      </c>
    </row>
    <row r="10" spans="1:4" ht="12.75" customHeight="1" x14ac:dyDescent="0.2">
      <c r="A10" s="96" t="s">
        <v>95</v>
      </c>
      <c r="B10" s="49" t="s">
        <v>96</v>
      </c>
      <c r="C10" s="49" t="s">
        <v>97</v>
      </c>
      <c r="D10" s="78" t="s">
        <v>261</v>
      </c>
    </row>
    <row r="11" spans="1:4" ht="12.75" customHeight="1" x14ac:dyDescent="0.2">
      <c r="A11" s="97" t="s">
        <v>84</v>
      </c>
      <c r="B11" s="49" t="s">
        <v>81</v>
      </c>
      <c r="C11" s="49" t="s">
        <v>82</v>
      </c>
      <c r="D11" s="78" t="s">
        <v>198</v>
      </c>
    </row>
    <row r="12" spans="1:4" ht="12.75" customHeight="1" x14ac:dyDescent="0.2">
      <c r="A12" s="90" t="s">
        <v>85</v>
      </c>
      <c r="B12" s="49" t="s">
        <v>86</v>
      </c>
      <c r="C12" s="49" t="s">
        <v>87</v>
      </c>
      <c r="D12" s="78" t="s">
        <v>192</v>
      </c>
    </row>
    <row r="13" spans="1:4" ht="12.75" customHeight="1" x14ac:dyDescent="0.2">
      <c r="A13" s="87" t="s">
        <v>54</v>
      </c>
      <c r="B13" s="49" t="s">
        <v>74</v>
      </c>
      <c r="C13" s="49" t="s">
        <v>83</v>
      </c>
      <c r="D13" s="78" t="s">
        <v>193</v>
      </c>
    </row>
    <row r="14" spans="1:4" ht="12.75" customHeight="1" x14ac:dyDescent="0.2">
      <c r="A14" s="98" t="s">
        <v>78</v>
      </c>
      <c r="B14" s="48" t="s">
        <v>79</v>
      </c>
      <c r="C14" s="48" t="s">
        <v>80</v>
      </c>
      <c r="D14" s="78" t="s">
        <v>260</v>
      </c>
    </row>
    <row r="15" spans="1:4" ht="12.75" customHeight="1" x14ac:dyDescent="0.2">
      <c r="A15" s="88" t="s">
        <v>168</v>
      </c>
      <c r="B15" s="49" t="s">
        <v>152</v>
      </c>
      <c r="C15" s="49" t="s">
        <v>160</v>
      </c>
      <c r="D15" s="78" t="s">
        <v>194</v>
      </c>
    </row>
    <row r="16" spans="1:4" ht="12.75" customHeight="1" x14ac:dyDescent="0.2">
      <c r="A16" s="99" t="s">
        <v>161</v>
      </c>
      <c r="B16" s="49" t="s">
        <v>162</v>
      </c>
      <c r="C16" s="48" t="s">
        <v>172</v>
      </c>
      <c r="D16" s="78" t="s">
        <v>264</v>
      </c>
    </row>
    <row r="18" spans="1:10" s="4" customFormat="1" ht="12.75" customHeight="1" x14ac:dyDescent="0.2">
      <c r="A18" s="53" t="s">
        <v>114</v>
      </c>
      <c r="B18" s="53"/>
      <c r="D18" s="86"/>
      <c r="E18" s="2"/>
      <c r="F18" s="2"/>
      <c r="G18" s="2"/>
      <c r="H18" s="2"/>
      <c r="I18" s="2"/>
      <c r="J18" s="2"/>
    </row>
    <row r="19" spans="1:10" ht="15" customHeight="1" x14ac:dyDescent="0.2">
      <c r="A19" s="60" t="s">
        <v>129</v>
      </c>
      <c r="B19" s="50"/>
      <c r="C19" s="2"/>
      <c r="D19" s="2"/>
    </row>
    <row r="20" spans="1:10" ht="15" customHeight="1" x14ac:dyDescent="0.2">
      <c r="B20" s="5"/>
      <c r="C20" s="2"/>
      <c r="D20" s="2"/>
    </row>
    <row r="21" spans="1:10" s="4" customFormat="1" ht="15.75" customHeight="1" x14ac:dyDescent="0.2">
      <c r="A21" s="54" t="s">
        <v>119</v>
      </c>
      <c r="B21" s="55"/>
      <c r="E21" s="2"/>
      <c r="F21" s="2"/>
      <c r="G21" s="2"/>
      <c r="H21" s="2"/>
      <c r="I21" s="2"/>
      <c r="J21" s="2"/>
    </row>
    <row r="22" spans="1:10" ht="12.75" customHeight="1" x14ac:dyDescent="0.2">
      <c r="A22" s="51" t="s">
        <v>115</v>
      </c>
      <c r="B22" s="52" t="s">
        <v>116</v>
      </c>
      <c r="C22" s="2"/>
      <c r="D22" s="2"/>
    </row>
    <row r="23" spans="1:10" ht="12.75" customHeight="1" x14ac:dyDescent="0.2">
      <c r="A23" s="51" t="s">
        <v>117</v>
      </c>
      <c r="B23" s="52" t="s">
        <v>118</v>
      </c>
      <c r="C23" s="2"/>
      <c r="D23" s="2"/>
    </row>
    <row r="24" spans="1:10" ht="12.75" customHeight="1" x14ac:dyDescent="0.2">
      <c r="A24" s="51" t="s">
        <v>120</v>
      </c>
      <c r="B24" s="52" t="s">
        <v>121</v>
      </c>
      <c r="C24" s="2"/>
      <c r="D24" s="2"/>
    </row>
    <row r="25" spans="1:10" ht="12.75" customHeight="1" x14ac:dyDescent="0.2">
      <c r="A25" s="51" t="s">
        <v>122</v>
      </c>
      <c r="B25" s="52" t="s">
        <v>123</v>
      </c>
      <c r="C25" s="2"/>
      <c r="D25" s="2"/>
    </row>
    <row r="26" spans="1:10" ht="12.75" customHeight="1" x14ac:dyDescent="0.2">
      <c r="A26" s="51" t="s">
        <v>124</v>
      </c>
      <c r="B26" s="52" t="s">
        <v>125</v>
      </c>
      <c r="C26" s="2"/>
      <c r="D26" s="2"/>
    </row>
    <row r="27" spans="1:10" x14ac:dyDescent="0.2">
      <c r="A27" s="51" t="s">
        <v>126</v>
      </c>
      <c r="B27" s="52" t="s">
        <v>127</v>
      </c>
      <c r="C27" s="2"/>
      <c r="D27" s="2"/>
    </row>
    <row r="28" spans="1:10" x14ac:dyDescent="0.2">
      <c r="B28" s="6"/>
      <c r="C28" s="2"/>
      <c r="D28" s="2"/>
    </row>
    <row r="29" spans="1:10" s="4" customFormat="1" x14ac:dyDescent="0.2">
      <c r="A29" s="57" t="s">
        <v>128</v>
      </c>
      <c r="B29" s="56"/>
    </row>
    <row r="30" spans="1:10" x14ac:dyDescent="0.2">
      <c r="A30" s="56" t="s">
        <v>131</v>
      </c>
      <c r="B30" s="85" t="s">
        <v>178</v>
      </c>
      <c r="C30" s="2"/>
      <c r="D30" s="2"/>
    </row>
    <row r="31" spans="1:10" x14ac:dyDescent="0.2">
      <c r="A31" s="56" t="s">
        <v>132</v>
      </c>
      <c r="B31" s="85" t="s">
        <v>179</v>
      </c>
      <c r="C31" s="2"/>
      <c r="D31" s="2"/>
    </row>
    <row r="32" spans="1:10" x14ac:dyDescent="0.2">
      <c r="A32" s="56" t="s">
        <v>133</v>
      </c>
      <c r="B32" s="85" t="s">
        <v>265</v>
      </c>
      <c r="C32" s="2"/>
      <c r="D32" s="2"/>
    </row>
    <row r="33" spans="1:4" x14ac:dyDescent="0.2">
      <c r="A33" s="56" t="s">
        <v>134</v>
      </c>
      <c r="B33" s="85" t="s">
        <v>180</v>
      </c>
      <c r="C33" s="2"/>
      <c r="D33" s="2"/>
    </row>
    <row r="34" spans="1:4" x14ac:dyDescent="0.2">
      <c r="A34" s="56" t="s">
        <v>3</v>
      </c>
      <c r="B34" s="85" t="s">
        <v>266</v>
      </c>
      <c r="C34" s="2"/>
      <c r="D34" s="2"/>
    </row>
    <row r="35" spans="1:4" x14ac:dyDescent="0.2">
      <c r="A35" s="56" t="s">
        <v>135</v>
      </c>
      <c r="B35" s="85" t="s">
        <v>267</v>
      </c>
      <c r="C35" s="2"/>
      <c r="D35" s="2"/>
    </row>
    <row r="36" spans="1:4" ht="14.25" x14ac:dyDescent="0.2">
      <c r="A36" s="56" t="s">
        <v>136</v>
      </c>
      <c r="B36" s="85" t="s">
        <v>262</v>
      </c>
      <c r="C36" s="2"/>
      <c r="D36" s="2"/>
    </row>
    <row r="37" spans="1:4" x14ac:dyDescent="0.2">
      <c r="A37" s="56" t="s">
        <v>137</v>
      </c>
      <c r="B37" s="85" t="s">
        <v>263</v>
      </c>
      <c r="C37" s="2"/>
      <c r="D37" s="2"/>
    </row>
    <row r="38" spans="1:4" ht="14.25" x14ac:dyDescent="0.2">
      <c r="A38" s="56" t="s">
        <v>138</v>
      </c>
      <c r="B38" s="85" t="s">
        <v>265</v>
      </c>
      <c r="C38" s="2"/>
      <c r="D38" s="2"/>
    </row>
    <row r="39" spans="1:4" x14ac:dyDescent="0.2">
      <c r="B39" s="69"/>
      <c r="C39" s="2"/>
      <c r="D39" s="2"/>
    </row>
    <row r="40" spans="1:4" x14ac:dyDescent="0.2">
      <c r="A40" s="75" t="s">
        <v>139</v>
      </c>
      <c r="B40" s="74" t="s">
        <v>140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76" t="s">
        <v>170</v>
      </c>
      <c r="B42" s="76"/>
    </row>
    <row r="43" spans="1:4" x14ac:dyDescent="0.2">
      <c r="A43" s="100" t="s">
        <v>145</v>
      </c>
      <c r="B43" s="77" t="s">
        <v>146</v>
      </c>
      <c r="C43" s="2"/>
      <c r="D43" s="2"/>
    </row>
    <row r="44" spans="1:4" x14ac:dyDescent="0.2">
      <c r="A44" s="100" t="s">
        <v>72</v>
      </c>
      <c r="B44" s="77" t="s">
        <v>147</v>
      </c>
      <c r="C44" s="2"/>
      <c r="D44" s="2"/>
    </row>
    <row r="45" spans="1:4" x14ac:dyDescent="0.2">
      <c r="A45" s="89" t="s">
        <v>8</v>
      </c>
      <c r="B45" s="77" t="s">
        <v>150</v>
      </c>
      <c r="C45" s="82"/>
      <c r="D45" s="2"/>
    </row>
    <row r="46" spans="1:4" x14ac:dyDescent="0.2">
      <c r="A46" s="105" t="s">
        <v>151</v>
      </c>
      <c r="B46" s="77" t="s">
        <v>241</v>
      </c>
      <c r="C46" s="2"/>
      <c r="D46" s="2"/>
    </row>
    <row r="47" spans="1:4" x14ac:dyDescent="0.2">
      <c r="A47" s="101" t="s">
        <v>50</v>
      </c>
      <c r="B47" s="77" t="s">
        <v>153</v>
      </c>
      <c r="C47" s="2"/>
      <c r="D47" s="2"/>
    </row>
    <row r="49" spans="1:4" x14ac:dyDescent="0.2">
      <c r="A49" s="3" t="s">
        <v>182</v>
      </c>
      <c r="B49" s="104"/>
      <c r="C49" s="104"/>
      <c r="D49" s="104"/>
    </row>
    <row r="50" spans="1:4" x14ac:dyDescent="0.2">
      <c r="A50" s="100" t="s">
        <v>55</v>
      </c>
      <c r="B50" s="104" t="s">
        <v>183</v>
      </c>
      <c r="C50" s="104"/>
      <c r="D50" s="104"/>
    </row>
    <row r="51" spans="1:4" x14ac:dyDescent="0.2">
      <c r="A51" s="104"/>
      <c r="B51" s="104"/>
      <c r="C51" s="104"/>
      <c r="D51" s="104"/>
    </row>
    <row r="52" spans="1:4" x14ac:dyDescent="0.2">
      <c r="A52" s="102" t="s">
        <v>171</v>
      </c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CAC!A1" display="IEEE 802.11 Chair's Advisory Committee"/>
    <hyperlink ref="B47" location="'JTC1'!A1" display="JTC1 802 EC Standing Committee"/>
    <hyperlink ref="B30" r:id="rId8"/>
    <hyperlink ref="B31" r:id="rId9"/>
    <hyperlink ref="B33" r:id="rId10"/>
    <hyperlink ref="D5" r:id="rId11"/>
    <hyperlink ref="D13" r:id="rId12"/>
    <hyperlink ref="D15" r:id="rId13"/>
    <hyperlink ref="D12" r:id="rId14"/>
    <hyperlink ref="D9" r:id="rId15"/>
    <hyperlink ref="D11" r:id="rId16"/>
    <hyperlink ref="D8" r:id="rId17"/>
    <hyperlink ref="B46" location="TGaj!A1" display="TGaj!A1"/>
    <hyperlink ref="D14" r:id="rId18"/>
    <hyperlink ref="D10" r:id="rId19"/>
    <hyperlink ref="B36" r:id="rId20"/>
    <hyperlink ref="B37" r:id="rId21"/>
    <hyperlink ref="D16" r:id="rId22"/>
    <hyperlink ref="B32" r:id="rId23"/>
    <hyperlink ref="B34" r:id="rId24"/>
    <hyperlink ref="B35" r:id="rId25"/>
    <hyperlink ref="B38" r:id="rId26"/>
    <hyperlink ref="D7" r:id="rId27"/>
    <hyperlink ref="D6" r:id="rId28"/>
    <hyperlink ref="B45" location="'WNG SC Agenda'!A1" display="Wireless Next Generation Standing Committee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topLeftCell="B5" zoomScale="55" zoomScaleNormal="55" workbookViewId="0">
      <selection activeCell="Q7" sqref="Q7:Q10"/>
    </sheetView>
  </sheetViews>
  <sheetFormatPr defaultRowHeight="12.75" outlineLevelCol="1" x14ac:dyDescent="0.2"/>
  <cols>
    <col min="1" max="1" width="18.140625" style="103" customWidth="1"/>
    <col min="2" max="2" width="13.5703125" style="103" customWidth="1" outlineLevel="1"/>
    <col min="3" max="6" width="9.140625" style="103"/>
    <col min="7" max="7" width="9.140625" style="103" customWidth="1"/>
    <col min="8" max="8" width="9.140625" style="103" customWidth="1" outlineLevel="1"/>
    <col min="9" max="9" width="10.85546875" style="103" customWidth="1"/>
    <col min="10" max="12" width="9.140625" style="103"/>
    <col min="13" max="13" width="9.140625" style="103" customWidth="1"/>
    <col min="14" max="14" width="9.140625" style="103" customWidth="1" outlineLevel="1"/>
    <col min="15" max="18" width="9.140625" style="103"/>
    <col min="19" max="19" width="9.140625" style="103" customWidth="1"/>
    <col min="20" max="20" width="9.140625" style="103" customWidth="1" outlineLevel="1"/>
    <col min="21" max="24" width="9.140625" style="103"/>
    <col min="25" max="25" width="9.140625" style="103" customWidth="1"/>
    <col min="26" max="26" width="9.140625" style="103" customWidth="1" outlineLevel="1"/>
    <col min="27" max="30" width="9.140625" style="103"/>
    <col min="31" max="31" width="9.140625" style="103" customWidth="1"/>
    <col min="32" max="32" width="9.140625" style="103" customWidth="1" outlineLevel="1"/>
    <col min="33" max="16384" width="9.140625" style="103"/>
  </cols>
  <sheetData>
    <row r="1" spans="1:32" s="2" customFormat="1" ht="27.75" customHeight="1" x14ac:dyDescent="0.2">
      <c r="A1" s="445" t="str">
        <f>" 802.11 Agenda R" &amp;Parameters!B8</f>
        <v xml:space="preserve"> 802.11 Agenda R1</v>
      </c>
      <c r="B1" s="447" t="str">
        <f>Parameters!B2</f>
        <v>Hilton Waikoloa Village, Hawaii, USA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</row>
    <row r="2" spans="1:32" s="2" customFormat="1" ht="20.25" customHeight="1" x14ac:dyDescent="0.2">
      <c r="A2" s="446"/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s="2" customFormat="1" ht="30" x14ac:dyDescent="0.2">
      <c r="A3" s="446"/>
      <c r="B3" s="459" t="str">
        <f>Parameters!B3</f>
        <v>July 12-17, 2015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59"/>
      <c r="U3" s="459"/>
      <c r="V3" s="459"/>
      <c r="W3" s="459"/>
      <c r="X3" s="459"/>
      <c r="Y3" s="459"/>
      <c r="Z3" s="459"/>
      <c r="AA3" s="459"/>
      <c r="AB3" s="459"/>
      <c r="AC3" s="459"/>
      <c r="AD3" s="459"/>
      <c r="AE3" s="459"/>
      <c r="AF3" s="459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42197</v>
      </c>
      <c r="C5" s="478">
        <f>B5+1</f>
        <v>42198</v>
      </c>
      <c r="D5" s="479"/>
      <c r="E5" s="479"/>
      <c r="F5" s="479"/>
      <c r="G5" s="479"/>
      <c r="H5" s="480"/>
      <c r="I5" s="478">
        <f>B5+2</f>
        <v>42199</v>
      </c>
      <c r="J5" s="479"/>
      <c r="K5" s="479"/>
      <c r="L5" s="479"/>
      <c r="M5" s="479"/>
      <c r="N5" s="480"/>
      <c r="O5" s="478">
        <f>B5+3</f>
        <v>42200</v>
      </c>
      <c r="P5" s="479"/>
      <c r="Q5" s="479"/>
      <c r="R5" s="479"/>
      <c r="S5" s="479"/>
      <c r="T5" s="480"/>
      <c r="U5" s="478">
        <f>B5+4</f>
        <v>42201</v>
      </c>
      <c r="V5" s="479"/>
      <c r="W5" s="479"/>
      <c r="X5" s="479"/>
      <c r="Y5" s="479"/>
      <c r="Z5" s="480"/>
      <c r="AA5" s="478">
        <f>B5+5</f>
        <v>42202</v>
      </c>
      <c r="AB5" s="479"/>
      <c r="AC5" s="479"/>
      <c r="AD5" s="479"/>
      <c r="AE5" s="479"/>
      <c r="AF5" s="480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548" t="s">
        <v>159</v>
      </c>
      <c r="J6" s="549"/>
      <c r="K6" s="549"/>
      <c r="L6" s="549"/>
      <c r="M6" s="549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330" t="s">
        <v>40</v>
      </c>
      <c r="B7" s="108"/>
      <c r="C7" s="501" t="s">
        <v>58</v>
      </c>
      <c r="D7" s="492" t="s">
        <v>69</v>
      </c>
      <c r="E7" s="485" t="s">
        <v>1</v>
      </c>
      <c r="F7" s="483" t="s">
        <v>59</v>
      </c>
      <c r="G7" s="510" t="s">
        <v>167</v>
      </c>
      <c r="H7" s="504"/>
      <c r="I7" s="501" t="s">
        <v>58</v>
      </c>
      <c r="J7" s="451" t="s">
        <v>158</v>
      </c>
      <c r="K7" s="510" t="s">
        <v>167</v>
      </c>
      <c r="L7" s="483" t="s">
        <v>59</v>
      </c>
      <c r="M7" s="512" t="s">
        <v>189</v>
      </c>
      <c r="N7" s="504"/>
      <c r="O7" s="498" t="s">
        <v>49</v>
      </c>
      <c r="P7" s="448" t="s">
        <v>2</v>
      </c>
      <c r="Q7" s="510" t="s">
        <v>167</v>
      </c>
      <c r="R7" s="483" t="s">
        <v>59</v>
      </c>
      <c r="S7" s="487" t="s">
        <v>163</v>
      </c>
      <c r="T7" s="504"/>
      <c r="U7" s="507" t="s">
        <v>88</v>
      </c>
      <c r="V7" s="492" t="s">
        <v>69</v>
      </c>
      <c r="W7" s="501" t="s">
        <v>58</v>
      </c>
      <c r="X7" s="495" t="s">
        <v>164</v>
      </c>
      <c r="Y7" s="487" t="s">
        <v>163</v>
      </c>
      <c r="Z7" s="108"/>
      <c r="AA7" s="469" t="s">
        <v>71</v>
      </c>
      <c r="AB7" s="470"/>
      <c r="AC7" s="470"/>
      <c r="AD7" s="470"/>
      <c r="AE7" s="470"/>
      <c r="AF7" s="471"/>
    </row>
    <row r="8" spans="1:32" s="2" customFormat="1" ht="15.75" customHeight="1" x14ac:dyDescent="0.2">
      <c r="A8" s="330" t="s">
        <v>39</v>
      </c>
      <c r="B8" s="108"/>
      <c r="C8" s="502"/>
      <c r="D8" s="493"/>
      <c r="E8" s="486"/>
      <c r="F8" s="484"/>
      <c r="G8" s="511"/>
      <c r="H8" s="505"/>
      <c r="I8" s="502"/>
      <c r="J8" s="452"/>
      <c r="K8" s="511"/>
      <c r="L8" s="484"/>
      <c r="M8" s="513"/>
      <c r="N8" s="505"/>
      <c r="O8" s="499"/>
      <c r="P8" s="449"/>
      <c r="Q8" s="511"/>
      <c r="R8" s="484"/>
      <c r="S8" s="488"/>
      <c r="T8" s="505"/>
      <c r="U8" s="508"/>
      <c r="V8" s="493"/>
      <c r="W8" s="502"/>
      <c r="X8" s="496"/>
      <c r="Y8" s="488"/>
      <c r="Z8" s="108"/>
      <c r="AA8" s="472"/>
      <c r="AB8" s="473"/>
      <c r="AC8" s="473"/>
      <c r="AD8" s="473"/>
      <c r="AE8" s="473"/>
      <c r="AF8" s="474"/>
    </row>
    <row r="9" spans="1:32" s="2" customFormat="1" ht="15.75" customHeight="1" x14ac:dyDescent="0.2">
      <c r="A9" s="330" t="s">
        <v>37</v>
      </c>
      <c r="B9" s="108"/>
      <c r="C9" s="502"/>
      <c r="D9" s="493"/>
      <c r="E9" s="486"/>
      <c r="F9" s="484"/>
      <c r="G9" s="511"/>
      <c r="H9" s="505"/>
      <c r="I9" s="502"/>
      <c r="J9" s="452"/>
      <c r="K9" s="511"/>
      <c r="L9" s="484"/>
      <c r="M9" s="513"/>
      <c r="N9" s="505"/>
      <c r="O9" s="499"/>
      <c r="P9" s="449"/>
      <c r="Q9" s="511"/>
      <c r="R9" s="484"/>
      <c r="S9" s="488"/>
      <c r="T9" s="505"/>
      <c r="U9" s="508"/>
      <c r="V9" s="493"/>
      <c r="W9" s="502"/>
      <c r="X9" s="496"/>
      <c r="Y9" s="488"/>
      <c r="Z9" s="108"/>
      <c r="AA9" s="472"/>
      <c r="AB9" s="473"/>
      <c r="AC9" s="473"/>
      <c r="AD9" s="473"/>
      <c r="AE9" s="473"/>
      <c r="AF9" s="474"/>
    </row>
    <row r="10" spans="1:32" s="2" customFormat="1" ht="15.75" customHeight="1" x14ac:dyDescent="0.2">
      <c r="A10" s="330" t="s">
        <v>38</v>
      </c>
      <c r="B10" s="108"/>
      <c r="C10" s="503"/>
      <c r="D10" s="494"/>
      <c r="E10" s="486"/>
      <c r="F10" s="484"/>
      <c r="G10" s="511"/>
      <c r="H10" s="506"/>
      <c r="I10" s="503"/>
      <c r="J10" s="453"/>
      <c r="K10" s="511"/>
      <c r="L10" s="484"/>
      <c r="M10" s="514"/>
      <c r="N10" s="506"/>
      <c r="O10" s="500"/>
      <c r="P10" s="450"/>
      <c r="Q10" s="511"/>
      <c r="R10" s="484"/>
      <c r="S10" s="488"/>
      <c r="T10" s="506"/>
      <c r="U10" s="509"/>
      <c r="V10" s="494"/>
      <c r="W10" s="503"/>
      <c r="X10" s="497"/>
      <c r="Y10" s="488"/>
      <c r="Z10" s="108"/>
      <c r="AA10" s="472"/>
      <c r="AB10" s="473"/>
      <c r="AC10" s="473"/>
      <c r="AD10" s="473"/>
      <c r="AE10" s="473"/>
      <c r="AF10" s="474"/>
    </row>
    <row r="11" spans="1:32" s="2" customFormat="1" ht="27" customHeight="1" x14ac:dyDescent="0.2">
      <c r="A11" s="64" t="s">
        <v>24</v>
      </c>
      <c r="B11" s="392" t="s">
        <v>191</v>
      </c>
      <c r="C11" s="559" t="s">
        <v>9</v>
      </c>
      <c r="D11" s="560"/>
      <c r="E11" s="560"/>
      <c r="F11" s="560"/>
      <c r="G11" s="560"/>
      <c r="H11" s="490"/>
      <c r="I11" s="491" t="s">
        <v>9</v>
      </c>
      <c r="J11" s="491"/>
      <c r="K11" s="491"/>
      <c r="L11" s="491"/>
      <c r="M11" s="491"/>
      <c r="N11" s="491"/>
      <c r="O11" s="490" t="s">
        <v>9</v>
      </c>
      <c r="P11" s="491"/>
      <c r="Q11" s="491"/>
      <c r="R11" s="491"/>
      <c r="S11" s="491"/>
      <c r="T11" s="491"/>
      <c r="U11" s="491" t="s">
        <v>9</v>
      </c>
      <c r="V11" s="491"/>
      <c r="W11" s="491"/>
      <c r="X11" s="491"/>
      <c r="Y11" s="491"/>
      <c r="Z11" s="491"/>
      <c r="AA11" s="472"/>
      <c r="AB11" s="473"/>
      <c r="AC11" s="473"/>
      <c r="AD11" s="473"/>
      <c r="AE11" s="473"/>
      <c r="AF11" s="474"/>
    </row>
    <row r="12" spans="1:32" s="2" customFormat="1" ht="15.75" customHeight="1" x14ac:dyDescent="0.2">
      <c r="A12" s="331" t="s">
        <v>23</v>
      </c>
      <c r="B12" s="108"/>
      <c r="C12" s="460" t="s">
        <v>181</v>
      </c>
      <c r="D12" s="461"/>
      <c r="E12" s="461"/>
      <c r="F12" s="461"/>
      <c r="G12" s="461"/>
      <c r="H12" s="462"/>
      <c r="I12" s="454" t="s">
        <v>144</v>
      </c>
      <c r="J12" s="492" t="s">
        <v>69</v>
      </c>
      <c r="K12" s="492" t="s">
        <v>69</v>
      </c>
      <c r="L12" s="495" t="s">
        <v>165</v>
      </c>
      <c r="M12" s="485" t="s">
        <v>1</v>
      </c>
      <c r="N12" s="504"/>
      <c r="O12" s="460" t="s">
        <v>70</v>
      </c>
      <c r="P12" s="461"/>
      <c r="Q12" s="461"/>
      <c r="R12" s="461"/>
      <c r="S12" s="461"/>
      <c r="T12" s="462"/>
      <c r="U12" s="454" t="s">
        <v>144</v>
      </c>
      <c r="V12" s="448" t="s">
        <v>2</v>
      </c>
      <c r="W12" s="510" t="s">
        <v>167</v>
      </c>
      <c r="X12" s="483" t="s">
        <v>59</v>
      </c>
      <c r="Y12" s="501" t="s">
        <v>58</v>
      </c>
      <c r="Z12" s="108"/>
      <c r="AA12" s="472"/>
      <c r="AB12" s="473"/>
      <c r="AC12" s="473"/>
      <c r="AD12" s="473"/>
      <c r="AE12" s="473"/>
      <c r="AF12" s="474"/>
    </row>
    <row r="13" spans="1:32" s="2" customFormat="1" ht="15.75" customHeight="1" x14ac:dyDescent="0.2">
      <c r="A13" s="331" t="s">
        <v>25</v>
      </c>
      <c r="B13" s="108"/>
      <c r="C13" s="463"/>
      <c r="D13" s="464"/>
      <c r="E13" s="464"/>
      <c r="F13" s="464"/>
      <c r="G13" s="464"/>
      <c r="H13" s="465"/>
      <c r="I13" s="455"/>
      <c r="J13" s="493"/>
      <c r="K13" s="493"/>
      <c r="L13" s="496"/>
      <c r="M13" s="486"/>
      <c r="N13" s="505"/>
      <c r="O13" s="463"/>
      <c r="P13" s="464"/>
      <c r="Q13" s="464"/>
      <c r="R13" s="464"/>
      <c r="S13" s="464"/>
      <c r="T13" s="465"/>
      <c r="U13" s="455"/>
      <c r="V13" s="449"/>
      <c r="W13" s="511"/>
      <c r="X13" s="484"/>
      <c r="Y13" s="502"/>
      <c r="Z13" s="108"/>
      <c r="AA13" s="472"/>
      <c r="AB13" s="473"/>
      <c r="AC13" s="473"/>
      <c r="AD13" s="473"/>
      <c r="AE13" s="473"/>
      <c r="AF13" s="474"/>
    </row>
    <row r="14" spans="1:32" s="2" customFormat="1" ht="15.75" customHeight="1" x14ac:dyDescent="0.2">
      <c r="A14" s="331" t="s">
        <v>26</v>
      </c>
      <c r="B14" s="108"/>
      <c r="C14" s="463"/>
      <c r="D14" s="464"/>
      <c r="E14" s="464"/>
      <c r="F14" s="464"/>
      <c r="G14" s="464"/>
      <c r="H14" s="465"/>
      <c r="I14" s="455"/>
      <c r="J14" s="493"/>
      <c r="K14" s="493"/>
      <c r="L14" s="496"/>
      <c r="M14" s="486"/>
      <c r="N14" s="505"/>
      <c r="O14" s="463"/>
      <c r="P14" s="464"/>
      <c r="Q14" s="464"/>
      <c r="R14" s="464"/>
      <c r="S14" s="464"/>
      <c r="T14" s="465"/>
      <c r="U14" s="455"/>
      <c r="V14" s="449"/>
      <c r="W14" s="511"/>
      <c r="X14" s="484"/>
      <c r="Y14" s="502"/>
      <c r="Z14" s="108"/>
      <c r="AA14" s="475"/>
      <c r="AB14" s="476"/>
      <c r="AC14" s="476"/>
      <c r="AD14" s="476"/>
      <c r="AE14" s="476"/>
      <c r="AF14" s="477"/>
    </row>
    <row r="15" spans="1:32" s="2" customFormat="1" ht="15.75" customHeight="1" x14ac:dyDescent="0.2">
      <c r="A15" s="331" t="s">
        <v>27</v>
      </c>
      <c r="B15" s="108"/>
      <c r="C15" s="466"/>
      <c r="D15" s="467"/>
      <c r="E15" s="467"/>
      <c r="F15" s="467"/>
      <c r="G15" s="467"/>
      <c r="H15" s="468"/>
      <c r="I15" s="456"/>
      <c r="J15" s="494"/>
      <c r="K15" s="494"/>
      <c r="L15" s="497"/>
      <c r="M15" s="486"/>
      <c r="N15" s="506"/>
      <c r="O15" s="466"/>
      <c r="P15" s="467"/>
      <c r="Q15" s="467"/>
      <c r="R15" s="467"/>
      <c r="S15" s="467"/>
      <c r="T15" s="468"/>
      <c r="U15" s="456"/>
      <c r="V15" s="450"/>
      <c r="W15" s="511"/>
      <c r="X15" s="484"/>
      <c r="Y15" s="503"/>
      <c r="Z15" s="108"/>
      <c r="AA15" s="108"/>
      <c r="AB15" s="108"/>
      <c r="AC15" s="108"/>
      <c r="AD15" s="108"/>
      <c r="AE15" s="108"/>
      <c r="AF15" s="108"/>
    </row>
    <row r="16" spans="1:32" s="2" customFormat="1" ht="15.75" customHeight="1" x14ac:dyDescent="0.2">
      <c r="A16" s="8" t="s">
        <v>43</v>
      </c>
      <c r="B16" s="108"/>
      <c r="C16" s="491" t="s">
        <v>36</v>
      </c>
      <c r="D16" s="491"/>
      <c r="E16" s="491"/>
      <c r="F16" s="491"/>
      <c r="G16" s="491"/>
      <c r="H16" s="491"/>
      <c r="I16" s="491" t="s">
        <v>36</v>
      </c>
      <c r="J16" s="491"/>
      <c r="K16" s="491"/>
      <c r="L16" s="491"/>
      <c r="M16" s="491"/>
      <c r="N16" s="491"/>
      <c r="O16" s="490" t="s">
        <v>36</v>
      </c>
      <c r="P16" s="491"/>
      <c r="Q16" s="491"/>
      <c r="R16" s="491"/>
      <c r="S16" s="491"/>
      <c r="T16" s="491"/>
      <c r="U16" s="491" t="s">
        <v>36</v>
      </c>
      <c r="V16" s="491"/>
      <c r="W16" s="491"/>
      <c r="X16" s="491"/>
      <c r="Y16" s="491"/>
      <c r="Z16" s="491"/>
      <c r="AA16" s="108"/>
      <c r="AB16" s="108"/>
      <c r="AC16" s="108"/>
      <c r="AD16" s="108"/>
      <c r="AE16" s="108"/>
      <c r="AF16" s="108"/>
    </row>
    <row r="17" spans="1:32" s="2" customFormat="1" ht="15.75" customHeight="1" x14ac:dyDescent="0.2">
      <c r="A17" s="8" t="s">
        <v>44</v>
      </c>
      <c r="B17" s="108"/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0"/>
      <c r="P17" s="491"/>
      <c r="Q17" s="491"/>
      <c r="R17" s="491"/>
      <c r="S17" s="491"/>
      <c r="T17" s="491"/>
      <c r="U17" s="491"/>
      <c r="V17" s="491"/>
      <c r="W17" s="491"/>
      <c r="X17" s="491"/>
      <c r="Y17" s="491"/>
      <c r="Z17" s="491"/>
      <c r="AA17" s="108"/>
      <c r="AB17" s="108"/>
      <c r="AC17" s="108"/>
      <c r="AD17" s="108"/>
      <c r="AE17" s="108"/>
      <c r="AF17" s="108"/>
    </row>
    <row r="18" spans="1:32" s="2" customFormat="1" ht="15.75" customHeight="1" x14ac:dyDescent="0.2">
      <c r="A18" s="331" t="s">
        <v>60</v>
      </c>
      <c r="B18" s="108"/>
      <c r="C18" s="458" t="s">
        <v>54</v>
      </c>
      <c r="D18" s="492" t="s">
        <v>69</v>
      </c>
      <c r="E18" s="485" t="s">
        <v>1</v>
      </c>
      <c r="F18" s="487" t="s">
        <v>163</v>
      </c>
      <c r="G18" s="460" t="s">
        <v>184</v>
      </c>
      <c r="H18" s="504"/>
      <c r="I18" s="457" t="s">
        <v>54</v>
      </c>
      <c r="J18" s="492" t="s">
        <v>69</v>
      </c>
      <c r="K18" s="492" t="s">
        <v>69</v>
      </c>
      <c r="L18" s="448" t="s">
        <v>2</v>
      </c>
      <c r="M18" s="481" t="s">
        <v>50</v>
      </c>
      <c r="N18" s="517" t="s">
        <v>585</v>
      </c>
      <c r="O18" s="458" t="s">
        <v>54</v>
      </c>
      <c r="P18" s="492" t="s">
        <v>69</v>
      </c>
      <c r="Q18" s="492" t="s">
        <v>69</v>
      </c>
      <c r="R18" s="483" t="s">
        <v>59</v>
      </c>
      <c r="S18" s="512" t="s">
        <v>189</v>
      </c>
      <c r="T18" s="504"/>
      <c r="U18" s="458" t="s">
        <v>54</v>
      </c>
      <c r="V18" s="492" t="s">
        <v>69</v>
      </c>
      <c r="W18" s="510" t="s">
        <v>167</v>
      </c>
      <c r="X18" s="481" t="s">
        <v>50</v>
      </c>
      <c r="Y18" s="512" t="s">
        <v>189</v>
      </c>
      <c r="Z18" s="504"/>
      <c r="AA18" s="108"/>
      <c r="AB18" s="108"/>
      <c r="AC18" s="108"/>
      <c r="AD18" s="108"/>
      <c r="AE18" s="108"/>
      <c r="AF18" s="108"/>
    </row>
    <row r="19" spans="1:32" s="2" customFormat="1" ht="15.75" customHeight="1" x14ac:dyDescent="0.2">
      <c r="A19" s="331" t="s">
        <v>61</v>
      </c>
      <c r="B19" s="108"/>
      <c r="C19" s="458"/>
      <c r="D19" s="493"/>
      <c r="E19" s="486"/>
      <c r="F19" s="488"/>
      <c r="G19" s="463"/>
      <c r="H19" s="505"/>
      <c r="I19" s="458"/>
      <c r="J19" s="493"/>
      <c r="K19" s="493"/>
      <c r="L19" s="449"/>
      <c r="M19" s="482"/>
      <c r="N19" s="518"/>
      <c r="O19" s="458"/>
      <c r="P19" s="493"/>
      <c r="Q19" s="493"/>
      <c r="R19" s="484"/>
      <c r="S19" s="513"/>
      <c r="T19" s="505"/>
      <c r="U19" s="458"/>
      <c r="V19" s="493"/>
      <c r="W19" s="511"/>
      <c r="X19" s="482"/>
      <c r="Y19" s="513"/>
      <c r="Z19" s="505"/>
      <c r="AA19" s="108"/>
      <c r="AB19" s="108"/>
      <c r="AC19" s="108"/>
      <c r="AD19" s="108"/>
      <c r="AE19" s="108"/>
      <c r="AF19" s="108"/>
    </row>
    <row r="20" spans="1:32" s="2" customFormat="1" ht="15.75" customHeight="1" x14ac:dyDescent="0.2">
      <c r="A20" s="331" t="s">
        <v>62</v>
      </c>
      <c r="B20" s="108"/>
      <c r="C20" s="458"/>
      <c r="D20" s="493"/>
      <c r="E20" s="486"/>
      <c r="F20" s="488"/>
      <c r="G20" s="463"/>
      <c r="H20" s="505"/>
      <c r="I20" s="458"/>
      <c r="J20" s="493"/>
      <c r="K20" s="493"/>
      <c r="L20" s="449"/>
      <c r="M20" s="482"/>
      <c r="N20" s="518"/>
      <c r="O20" s="458"/>
      <c r="P20" s="493"/>
      <c r="Q20" s="493"/>
      <c r="R20" s="484"/>
      <c r="S20" s="513"/>
      <c r="T20" s="505"/>
      <c r="U20" s="458"/>
      <c r="V20" s="493"/>
      <c r="W20" s="511"/>
      <c r="X20" s="482"/>
      <c r="Y20" s="513"/>
      <c r="Z20" s="505"/>
      <c r="AA20" s="108"/>
      <c r="AB20" s="108"/>
      <c r="AC20" s="108"/>
      <c r="AD20" s="108"/>
      <c r="AE20" s="108"/>
      <c r="AF20" s="108"/>
    </row>
    <row r="21" spans="1:32" s="2" customFormat="1" ht="16.5" customHeight="1" x14ac:dyDescent="0.2">
      <c r="A21" s="331" t="s">
        <v>63</v>
      </c>
      <c r="B21" s="108"/>
      <c r="C21" s="489"/>
      <c r="D21" s="494"/>
      <c r="E21" s="486"/>
      <c r="F21" s="488"/>
      <c r="G21" s="466"/>
      <c r="H21" s="506"/>
      <c r="I21" s="458"/>
      <c r="J21" s="494"/>
      <c r="K21" s="494"/>
      <c r="L21" s="450"/>
      <c r="M21" s="482"/>
      <c r="N21" s="518"/>
      <c r="O21" s="489"/>
      <c r="P21" s="494"/>
      <c r="Q21" s="494"/>
      <c r="R21" s="484"/>
      <c r="S21" s="514"/>
      <c r="T21" s="506"/>
      <c r="U21" s="489"/>
      <c r="V21" s="493"/>
      <c r="W21" s="511"/>
      <c r="X21" s="482"/>
      <c r="Y21" s="514"/>
      <c r="Z21" s="506"/>
      <c r="AA21" s="108"/>
      <c r="AB21" s="108"/>
      <c r="AC21" s="108"/>
      <c r="AD21" s="108"/>
      <c r="AE21" s="108"/>
      <c r="AF21" s="108"/>
    </row>
    <row r="22" spans="1:32" s="2" customFormat="1" ht="25.5" x14ac:dyDescent="0.2">
      <c r="A22" s="65" t="s">
        <v>28</v>
      </c>
      <c r="B22" s="108"/>
      <c r="C22" s="491" t="s">
        <v>9</v>
      </c>
      <c r="D22" s="491"/>
      <c r="E22" s="491"/>
      <c r="F22" s="491"/>
      <c r="G22" s="491"/>
      <c r="H22" s="491"/>
      <c r="I22" s="491" t="s">
        <v>9</v>
      </c>
      <c r="J22" s="491"/>
      <c r="K22" s="491"/>
      <c r="L22" s="491"/>
      <c r="M22" s="491"/>
      <c r="N22" s="491"/>
      <c r="O22" s="490" t="s">
        <v>9</v>
      </c>
      <c r="P22" s="491"/>
      <c r="Q22" s="491"/>
      <c r="R22" s="491"/>
      <c r="S22" s="491"/>
      <c r="T22" s="491"/>
      <c r="U22" s="491" t="s">
        <v>9</v>
      </c>
      <c r="V22" s="491"/>
      <c r="W22" s="491"/>
      <c r="X22" s="491"/>
      <c r="Y22" s="491"/>
      <c r="Z22" s="491"/>
      <c r="AA22" s="108"/>
      <c r="AB22" s="108"/>
      <c r="AC22" s="108"/>
      <c r="AD22" s="108"/>
      <c r="AE22" s="108"/>
      <c r="AF22" s="108"/>
    </row>
    <row r="23" spans="1:32" s="2" customFormat="1" ht="15.75" customHeight="1" x14ac:dyDescent="0.2">
      <c r="A23" s="331" t="s">
        <v>19</v>
      </c>
      <c r="B23" s="520" t="s">
        <v>73</v>
      </c>
      <c r="C23" s="454" t="s">
        <v>144</v>
      </c>
      <c r="D23" s="448" t="s">
        <v>2</v>
      </c>
      <c r="E23" s="485" t="s">
        <v>1</v>
      </c>
      <c r="F23" s="483" t="s">
        <v>59</v>
      </c>
      <c r="G23" s="498" t="s">
        <v>49</v>
      </c>
      <c r="H23" s="504"/>
      <c r="I23" s="458" t="s">
        <v>54</v>
      </c>
      <c r="J23" s="448" t="s">
        <v>2</v>
      </c>
      <c r="K23" s="512" t="s">
        <v>189</v>
      </c>
      <c r="L23" s="483" t="s">
        <v>59</v>
      </c>
      <c r="M23" s="485" t="s">
        <v>1</v>
      </c>
      <c r="N23" s="504"/>
      <c r="O23" s="458" t="s">
        <v>54</v>
      </c>
      <c r="P23" s="515" t="s">
        <v>69</v>
      </c>
      <c r="Q23" s="492" t="s">
        <v>69</v>
      </c>
      <c r="R23" s="501" t="s">
        <v>58</v>
      </c>
      <c r="S23" s="485" t="s">
        <v>1</v>
      </c>
      <c r="T23" s="504"/>
      <c r="U23" s="458" t="s">
        <v>54</v>
      </c>
      <c r="V23" s="504"/>
      <c r="W23" s="501" t="s">
        <v>58</v>
      </c>
      <c r="X23" s="483" t="s">
        <v>59</v>
      </c>
      <c r="Y23" s="485" t="s">
        <v>1</v>
      </c>
      <c r="Z23" s="504"/>
      <c r="AA23" s="108"/>
      <c r="AB23" s="108"/>
      <c r="AC23" s="108"/>
      <c r="AD23" s="108"/>
      <c r="AE23" s="108"/>
      <c r="AF23" s="108"/>
    </row>
    <row r="24" spans="1:32" s="2" customFormat="1" ht="15.75" customHeight="1" x14ac:dyDescent="0.2">
      <c r="A24" s="331" t="s">
        <v>20</v>
      </c>
      <c r="B24" s="520"/>
      <c r="C24" s="455"/>
      <c r="D24" s="449"/>
      <c r="E24" s="486"/>
      <c r="F24" s="484"/>
      <c r="G24" s="499"/>
      <c r="H24" s="505"/>
      <c r="I24" s="458"/>
      <c r="J24" s="449"/>
      <c r="K24" s="513"/>
      <c r="L24" s="484"/>
      <c r="M24" s="486"/>
      <c r="N24" s="505"/>
      <c r="O24" s="458"/>
      <c r="P24" s="516"/>
      <c r="Q24" s="493"/>
      <c r="R24" s="502"/>
      <c r="S24" s="486"/>
      <c r="T24" s="505"/>
      <c r="U24" s="458"/>
      <c r="V24" s="505"/>
      <c r="W24" s="502"/>
      <c r="X24" s="484"/>
      <c r="Y24" s="486"/>
      <c r="Z24" s="505"/>
      <c r="AA24" s="108"/>
      <c r="AB24" s="108"/>
      <c r="AC24" s="108"/>
      <c r="AD24" s="108"/>
      <c r="AE24" s="108"/>
      <c r="AF24" s="108"/>
    </row>
    <row r="25" spans="1:32" s="2" customFormat="1" ht="15.75" customHeight="1" x14ac:dyDescent="0.2">
      <c r="A25" s="331" t="s">
        <v>41</v>
      </c>
      <c r="B25" s="520"/>
      <c r="C25" s="455"/>
      <c r="D25" s="449"/>
      <c r="E25" s="486"/>
      <c r="F25" s="484"/>
      <c r="G25" s="499"/>
      <c r="H25" s="505"/>
      <c r="I25" s="458"/>
      <c r="J25" s="449"/>
      <c r="K25" s="513"/>
      <c r="L25" s="484"/>
      <c r="M25" s="486"/>
      <c r="N25" s="505"/>
      <c r="O25" s="458"/>
      <c r="P25" s="516"/>
      <c r="Q25" s="493"/>
      <c r="R25" s="502"/>
      <c r="S25" s="486"/>
      <c r="T25" s="505"/>
      <c r="U25" s="458"/>
      <c r="V25" s="505"/>
      <c r="W25" s="502"/>
      <c r="X25" s="484"/>
      <c r="Y25" s="486"/>
      <c r="Z25" s="505"/>
      <c r="AA25" s="108"/>
      <c r="AB25" s="108"/>
      <c r="AC25" s="108"/>
      <c r="AD25" s="108"/>
      <c r="AE25" s="108"/>
      <c r="AF25" s="108"/>
    </row>
    <row r="26" spans="1:32" s="2" customFormat="1" ht="16.5" customHeight="1" x14ac:dyDescent="0.2">
      <c r="A26" s="331" t="s">
        <v>42</v>
      </c>
      <c r="B26" s="108"/>
      <c r="C26" s="456"/>
      <c r="D26" s="450"/>
      <c r="E26" s="486"/>
      <c r="F26" s="484"/>
      <c r="G26" s="500"/>
      <c r="H26" s="506"/>
      <c r="I26" s="489"/>
      <c r="J26" s="450"/>
      <c r="K26" s="514"/>
      <c r="L26" s="484"/>
      <c r="M26" s="486"/>
      <c r="N26" s="506"/>
      <c r="O26" s="489"/>
      <c r="P26" s="516"/>
      <c r="Q26" s="493"/>
      <c r="R26" s="502"/>
      <c r="S26" s="486"/>
      <c r="T26" s="505"/>
      <c r="U26" s="489"/>
      <c r="V26" s="506"/>
      <c r="W26" s="503"/>
      <c r="X26" s="484"/>
      <c r="Y26" s="486"/>
      <c r="Z26" s="506"/>
      <c r="AA26" s="108"/>
      <c r="AB26" s="108"/>
      <c r="AC26" s="108"/>
      <c r="AD26" s="108"/>
      <c r="AE26" s="108"/>
      <c r="AF26" s="108"/>
    </row>
    <row r="27" spans="1:32" s="2" customFormat="1" ht="15.75" customHeight="1" x14ac:dyDescent="0.2">
      <c r="A27" s="8" t="s">
        <v>29</v>
      </c>
      <c r="B27" s="562" t="s">
        <v>72</v>
      </c>
      <c r="C27" s="539" t="s">
        <v>187</v>
      </c>
      <c r="D27" s="540"/>
      <c r="E27" s="541"/>
      <c r="F27" s="530" t="s">
        <v>51</v>
      </c>
      <c r="G27" s="531"/>
      <c r="H27" s="532"/>
      <c r="I27" s="491" t="s">
        <v>51</v>
      </c>
      <c r="J27" s="491"/>
      <c r="K27" s="491"/>
      <c r="L27" s="491"/>
      <c r="M27" s="491"/>
      <c r="N27" s="491"/>
      <c r="O27" s="79"/>
      <c r="P27" s="80"/>
      <c r="Q27" s="80"/>
      <c r="R27" s="80"/>
      <c r="S27" s="80"/>
      <c r="T27" s="80"/>
      <c r="U27" s="490" t="s">
        <v>51</v>
      </c>
      <c r="V27" s="491"/>
      <c r="W27" s="491"/>
      <c r="X27" s="491"/>
      <c r="Y27" s="491"/>
      <c r="Z27" s="491"/>
      <c r="AA27" s="108"/>
      <c r="AB27" s="108"/>
      <c r="AC27" s="108"/>
      <c r="AD27" s="108"/>
      <c r="AE27" s="108"/>
      <c r="AF27" s="108"/>
    </row>
    <row r="28" spans="1:32" s="2" customFormat="1" ht="15.75" customHeight="1" x14ac:dyDescent="0.2">
      <c r="A28" s="8" t="s">
        <v>30</v>
      </c>
      <c r="B28" s="562"/>
      <c r="C28" s="542"/>
      <c r="D28" s="543"/>
      <c r="E28" s="544"/>
      <c r="F28" s="533"/>
      <c r="G28" s="534"/>
      <c r="H28" s="535"/>
      <c r="I28" s="491"/>
      <c r="J28" s="491"/>
      <c r="K28" s="491"/>
      <c r="L28" s="491"/>
      <c r="M28" s="491"/>
      <c r="N28" s="491"/>
      <c r="O28" s="79"/>
      <c r="P28" s="106"/>
      <c r="Q28" s="106"/>
      <c r="R28" s="106"/>
      <c r="S28" s="106"/>
      <c r="T28" s="329"/>
      <c r="U28" s="490"/>
      <c r="V28" s="491"/>
      <c r="W28" s="491"/>
      <c r="X28" s="491"/>
      <c r="Y28" s="491"/>
      <c r="Z28" s="491"/>
      <c r="AA28" s="108"/>
      <c r="AB28" s="108"/>
      <c r="AC28" s="108"/>
      <c r="AD28" s="108"/>
      <c r="AE28" s="108"/>
      <c r="AF28" s="108"/>
    </row>
    <row r="29" spans="1:32" s="2" customFormat="1" ht="15.75" customHeight="1" x14ac:dyDescent="0.2">
      <c r="A29" s="8" t="s">
        <v>31</v>
      </c>
      <c r="B29" s="562"/>
      <c r="C29" s="545"/>
      <c r="D29" s="546"/>
      <c r="E29" s="547"/>
      <c r="F29" s="536"/>
      <c r="G29" s="537"/>
      <c r="H29" s="538"/>
      <c r="I29" s="491"/>
      <c r="J29" s="491"/>
      <c r="K29" s="491"/>
      <c r="L29" s="491"/>
      <c r="M29" s="491"/>
      <c r="N29" s="491"/>
      <c r="O29" s="521" t="s">
        <v>190</v>
      </c>
      <c r="P29" s="522"/>
      <c r="Q29" s="522"/>
      <c r="R29" s="522"/>
      <c r="S29" s="522"/>
      <c r="T29" s="523"/>
      <c r="U29" s="491"/>
      <c r="V29" s="491"/>
      <c r="W29" s="491"/>
      <c r="X29" s="491"/>
      <c r="Y29" s="491"/>
      <c r="Z29" s="491"/>
      <c r="AA29" s="108"/>
      <c r="AB29" s="108"/>
      <c r="AC29" s="108"/>
      <c r="AD29" s="108"/>
      <c r="AE29" s="108"/>
      <c r="AF29" s="108"/>
    </row>
    <row r="30" spans="1:32" s="2" customFormat="1" ht="15.75" customHeight="1" x14ac:dyDescent="0.2">
      <c r="A30" s="331" t="s">
        <v>32</v>
      </c>
      <c r="B30" s="108"/>
      <c r="C30" s="551" t="s">
        <v>188</v>
      </c>
      <c r="D30" s="552"/>
      <c r="E30" s="552"/>
      <c r="F30" s="552"/>
      <c r="G30" s="552"/>
      <c r="H30" s="553"/>
      <c r="I30" s="504"/>
      <c r="J30" s="519" t="s">
        <v>69</v>
      </c>
      <c r="K30" s="567" t="s">
        <v>167</v>
      </c>
      <c r="L30" s="561" t="s">
        <v>58</v>
      </c>
      <c r="M30" s="571" t="s">
        <v>163</v>
      </c>
      <c r="N30" s="504"/>
      <c r="O30" s="524"/>
      <c r="P30" s="525"/>
      <c r="Q30" s="525"/>
      <c r="R30" s="525"/>
      <c r="S30" s="525"/>
      <c r="T30" s="526"/>
      <c r="U30" s="562" t="s">
        <v>72</v>
      </c>
      <c r="V30" s="562"/>
      <c r="W30" s="562"/>
      <c r="X30" s="562"/>
      <c r="Y30" s="562"/>
      <c r="Z30" s="564"/>
      <c r="AA30" s="108"/>
      <c r="AB30" s="108"/>
      <c r="AC30" s="108"/>
      <c r="AD30" s="108"/>
      <c r="AE30" s="108"/>
      <c r="AF30" s="108"/>
    </row>
    <row r="31" spans="1:32" s="2" customFormat="1" ht="15.75" customHeight="1" x14ac:dyDescent="0.2">
      <c r="A31" s="331" t="s">
        <v>33</v>
      </c>
      <c r="B31" s="108"/>
      <c r="C31" s="554"/>
      <c r="D31" s="555"/>
      <c r="E31" s="555"/>
      <c r="F31" s="555"/>
      <c r="G31" s="555"/>
      <c r="H31" s="556"/>
      <c r="I31" s="505"/>
      <c r="J31" s="519"/>
      <c r="K31" s="568"/>
      <c r="L31" s="561"/>
      <c r="M31" s="572"/>
      <c r="N31" s="505"/>
      <c r="O31" s="524"/>
      <c r="P31" s="525"/>
      <c r="Q31" s="525"/>
      <c r="R31" s="525"/>
      <c r="S31" s="525"/>
      <c r="T31" s="526"/>
      <c r="U31" s="562"/>
      <c r="V31" s="562"/>
      <c r="W31" s="562"/>
      <c r="X31" s="562"/>
      <c r="Y31" s="562"/>
      <c r="Z31" s="565"/>
      <c r="AA31" s="108"/>
      <c r="AB31" s="108"/>
      <c r="AC31" s="108"/>
      <c r="AD31" s="108"/>
      <c r="AE31" s="108"/>
      <c r="AF31" s="108"/>
    </row>
    <row r="32" spans="1:32" s="2" customFormat="1" ht="15.75" customHeight="1" x14ac:dyDescent="0.2">
      <c r="A32" s="331" t="s">
        <v>34</v>
      </c>
      <c r="B32" s="108"/>
      <c r="C32" s="333"/>
      <c r="D32" s="334"/>
      <c r="E32" s="334"/>
      <c r="F32" s="334"/>
      <c r="G32" s="334"/>
      <c r="H32" s="335"/>
      <c r="I32" s="569"/>
      <c r="J32" s="519"/>
      <c r="K32" s="568"/>
      <c r="L32" s="561"/>
      <c r="M32" s="572"/>
      <c r="N32" s="505"/>
      <c r="O32" s="524"/>
      <c r="P32" s="525"/>
      <c r="Q32" s="525"/>
      <c r="R32" s="525"/>
      <c r="S32" s="525"/>
      <c r="T32" s="526"/>
      <c r="U32" s="562"/>
      <c r="V32" s="562"/>
      <c r="W32" s="562"/>
      <c r="X32" s="562"/>
      <c r="Y32" s="562"/>
      <c r="Z32" s="565"/>
      <c r="AA32" s="108"/>
      <c r="AB32" s="108"/>
      <c r="AC32" s="108"/>
      <c r="AD32" s="108"/>
      <c r="AE32" s="108"/>
      <c r="AF32" s="108"/>
    </row>
    <row r="33" spans="1:32" s="2" customFormat="1" ht="15.75" customHeight="1" x14ac:dyDescent="0.2">
      <c r="A33" s="331" t="s">
        <v>35</v>
      </c>
      <c r="B33" s="108"/>
      <c r="C33" s="336"/>
      <c r="D33" s="337"/>
      <c r="E33" s="337"/>
      <c r="F33" s="337"/>
      <c r="G33" s="337"/>
      <c r="H33" s="338"/>
      <c r="I33" s="570"/>
      <c r="J33" s="519"/>
      <c r="K33" s="568"/>
      <c r="L33" s="561"/>
      <c r="M33" s="572"/>
      <c r="N33" s="506"/>
      <c r="O33" s="524"/>
      <c r="P33" s="525"/>
      <c r="Q33" s="525"/>
      <c r="R33" s="525"/>
      <c r="S33" s="525"/>
      <c r="T33" s="526"/>
      <c r="U33" s="562"/>
      <c r="V33" s="562"/>
      <c r="W33" s="562"/>
      <c r="X33" s="562"/>
      <c r="Y33" s="562"/>
      <c r="Z33" s="566"/>
      <c r="AA33" s="108"/>
      <c r="AB33" s="108"/>
      <c r="AC33" s="108"/>
      <c r="AD33" s="108"/>
      <c r="AE33" s="108"/>
      <c r="AF33" s="108"/>
    </row>
    <row r="34" spans="1:32" s="2" customFormat="1" ht="15.75" customHeight="1" x14ac:dyDescent="0.2">
      <c r="A34" s="10" t="s">
        <v>45</v>
      </c>
      <c r="B34" s="108"/>
      <c r="C34" s="334"/>
      <c r="D34" s="327"/>
      <c r="E34" s="327"/>
      <c r="F34" s="327"/>
      <c r="G34" s="327"/>
      <c r="H34" s="327"/>
      <c r="I34" s="340"/>
      <c r="J34" s="108"/>
      <c r="K34" s="108"/>
      <c r="L34" s="108"/>
      <c r="M34" s="108"/>
      <c r="N34" s="326"/>
      <c r="O34" s="527"/>
      <c r="P34" s="528"/>
      <c r="Q34" s="528"/>
      <c r="R34" s="528"/>
      <c r="S34" s="528"/>
      <c r="T34" s="529"/>
      <c r="U34" s="328"/>
      <c r="V34" s="108"/>
      <c r="W34" s="108"/>
      <c r="X34" s="108"/>
      <c r="Y34" s="108"/>
      <c r="Z34" s="340"/>
      <c r="AA34" s="108"/>
      <c r="AB34" s="108"/>
      <c r="AC34" s="108"/>
      <c r="AD34" s="108"/>
      <c r="AE34" s="108"/>
      <c r="AF34" s="108"/>
    </row>
    <row r="35" spans="1:32" s="2" customFormat="1" ht="15.75" customHeight="1" x14ac:dyDescent="0.2">
      <c r="A35" s="73" t="s">
        <v>46</v>
      </c>
      <c r="B35" s="108"/>
      <c r="C35" s="337"/>
      <c r="D35" s="337"/>
      <c r="E35" s="337"/>
      <c r="F35" s="337"/>
      <c r="G35" s="337"/>
      <c r="H35" s="337"/>
      <c r="I35" s="339"/>
      <c r="J35" s="109"/>
      <c r="K35" s="109"/>
      <c r="L35" s="109"/>
      <c r="M35" s="109"/>
      <c r="N35" s="109"/>
      <c r="O35" s="341"/>
      <c r="P35" s="109"/>
      <c r="Q35" s="109"/>
      <c r="R35" s="109"/>
      <c r="S35" s="109"/>
      <c r="T35" s="109"/>
      <c r="U35" s="339"/>
      <c r="V35" s="109"/>
      <c r="W35" s="109"/>
      <c r="X35" s="109"/>
      <c r="Y35" s="109"/>
      <c r="Z35" s="339"/>
      <c r="AA35" s="339"/>
      <c r="AB35" s="109"/>
      <c r="AC35" s="109"/>
      <c r="AD35" s="109"/>
      <c r="AE35" s="109"/>
      <c r="AF35" s="109"/>
    </row>
    <row r="36" spans="1:32" s="66" customFormat="1" ht="30" customHeight="1" x14ac:dyDescent="0.45">
      <c r="A36" s="563" t="s">
        <v>157</v>
      </c>
      <c r="B36" s="563"/>
      <c r="C36" s="563"/>
      <c r="D36" s="563"/>
      <c r="E36" s="563"/>
      <c r="F36" s="563"/>
      <c r="G36" s="563"/>
      <c r="H36" s="563"/>
      <c r="I36" s="563"/>
      <c r="J36" s="563"/>
      <c r="K36" s="563"/>
      <c r="L36" s="563"/>
      <c r="M36" s="563"/>
      <c r="N36" s="563"/>
      <c r="O36" s="563"/>
      <c r="P36" s="563"/>
      <c r="Q36" s="563"/>
      <c r="R36" s="563"/>
      <c r="S36" s="563"/>
      <c r="T36" s="563"/>
      <c r="U36" s="563"/>
      <c r="V36" s="563"/>
      <c r="W36" s="563"/>
      <c r="X36" s="563"/>
      <c r="Y36" s="563"/>
      <c r="Z36" s="563"/>
      <c r="AA36" s="563"/>
      <c r="AB36" s="563"/>
      <c r="AC36" s="563"/>
      <c r="AD36" s="563"/>
      <c r="AE36" s="563"/>
      <c r="AF36" s="563"/>
    </row>
    <row r="37" spans="1:32" x14ac:dyDescent="0.2">
      <c r="A37" s="550" t="s">
        <v>185</v>
      </c>
      <c r="B37" s="550"/>
      <c r="C37" s="557" t="s">
        <v>186</v>
      </c>
      <c r="D37" s="558"/>
      <c r="E37" s="558"/>
      <c r="F37" s="558"/>
      <c r="G37" s="558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</row>
    <row r="38" spans="1:32" x14ac:dyDescent="0.2">
      <c r="A38" s="550"/>
      <c r="B38" s="550"/>
      <c r="C38" s="557"/>
      <c r="D38" s="558"/>
      <c r="E38" s="558"/>
      <c r="F38" s="558"/>
      <c r="G38" s="558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</row>
    <row r="39" spans="1:32" x14ac:dyDescent="0.2">
      <c r="A39" s="550"/>
      <c r="B39" s="550"/>
      <c r="C39" s="557"/>
      <c r="D39" s="558"/>
      <c r="E39" s="558"/>
      <c r="F39" s="558"/>
      <c r="G39" s="558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</row>
  </sheetData>
  <mergeCells count="129">
    <mergeCell ref="Y18:Y21"/>
    <mergeCell ref="U30:Y33"/>
    <mergeCell ref="A36:AF36"/>
    <mergeCell ref="C12:H15"/>
    <mergeCell ref="H7:H10"/>
    <mergeCell ref="C7:C10"/>
    <mergeCell ref="D7:D10"/>
    <mergeCell ref="E7:E10"/>
    <mergeCell ref="F7:F10"/>
    <mergeCell ref="G7:G10"/>
    <mergeCell ref="Z30:Z33"/>
    <mergeCell ref="W18:W21"/>
    <mergeCell ref="U18:U21"/>
    <mergeCell ref="V18:V21"/>
    <mergeCell ref="W23:W26"/>
    <mergeCell ref="Q18:Q21"/>
    <mergeCell ref="T18:T21"/>
    <mergeCell ref="K30:K33"/>
    <mergeCell ref="I30:I33"/>
    <mergeCell ref="M30:M33"/>
    <mergeCell ref="N30:N33"/>
    <mergeCell ref="F23:F26"/>
    <mergeCell ref="B27:B29"/>
    <mergeCell ref="I27:N29"/>
    <mergeCell ref="I6:M6"/>
    <mergeCell ref="A37:B39"/>
    <mergeCell ref="C30:H31"/>
    <mergeCell ref="C37:C39"/>
    <mergeCell ref="D37:D39"/>
    <mergeCell ref="E37:E39"/>
    <mergeCell ref="F37:F39"/>
    <mergeCell ref="G37:G39"/>
    <mergeCell ref="C22:H22"/>
    <mergeCell ref="C16:H17"/>
    <mergeCell ref="D18:D21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8:G21"/>
    <mergeCell ref="L30:L33"/>
    <mergeCell ref="K7:K10"/>
    <mergeCell ref="U27:Z29"/>
    <mergeCell ref="J30:J33"/>
    <mergeCell ref="U23:U26"/>
    <mergeCell ref="B23:B25"/>
    <mergeCell ref="K23:K26"/>
    <mergeCell ref="Y23:Y26"/>
    <mergeCell ref="O29:T34"/>
    <mergeCell ref="V23:V26"/>
    <mergeCell ref="F27:H29"/>
    <mergeCell ref="C27:E29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I16:N17"/>
    <mergeCell ref="L7:L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U22:Z22"/>
    <mergeCell ref="Y12:Y15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U12:U15"/>
    <mergeCell ref="X23:X26"/>
    <mergeCell ref="S23:S26"/>
    <mergeCell ref="F18:F21"/>
    <mergeCell ref="O18:O21"/>
    <mergeCell ref="C18:C21"/>
    <mergeCell ref="O22:T22"/>
    <mergeCell ref="R18:R21"/>
    <mergeCell ref="V7:V10"/>
  </mergeCells>
  <hyperlinks>
    <hyperlink ref="M18:M21" location="JTC1!A1" tooltip="JTC1 Agenda" display="JTC1"/>
    <hyperlink ref="X18:X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4"/>
  <sheetViews>
    <sheetView workbookViewId="0">
      <selection sqref="A1:I1"/>
    </sheetView>
  </sheetViews>
  <sheetFormatPr defaultRowHeight="12.75" x14ac:dyDescent="0.2"/>
  <cols>
    <col min="1" max="1" width="12.7109375" style="284" customWidth="1"/>
    <col min="2" max="2" width="6.7109375" style="284" customWidth="1"/>
    <col min="3" max="3" width="50.7109375" style="284" customWidth="1"/>
    <col min="4" max="4" width="18.7109375" style="284" customWidth="1"/>
    <col min="5" max="5" width="13.7109375" style="284" customWidth="1"/>
    <col min="6" max="6" width="8.7109375" style="405" customWidth="1"/>
    <col min="7" max="7" width="10.7109375" style="313" customWidth="1"/>
    <col min="8" max="8" width="8.7109375" style="405" customWidth="1"/>
    <col min="9" max="9" width="12.7109375" style="284" customWidth="1"/>
  </cols>
  <sheetData>
    <row r="1" spans="1:9" ht="24.95" customHeight="1" x14ac:dyDescent="0.4">
      <c r="A1" s="444" t="str">
        <f>Parameters!B1</f>
        <v>152nd IEEE 802.11 WIRELESS LOCAL AREA NETWORKS SESSION</v>
      </c>
      <c r="B1" s="439"/>
      <c r="C1" s="439"/>
      <c r="D1" s="439"/>
      <c r="E1" s="439"/>
      <c r="F1" s="439"/>
      <c r="G1" s="439"/>
      <c r="H1" s="439"/>
      <c r="I1" s="439"/>
    </row>
    <row r="2" spans="1:9" ht="24.95" customHeight="1" x14ac:dyDescent="0.4">
      <c r="A2" s="444" t="str">
        <f>Parameters!B2</f>
        <v>Hilton Waikoloa Village, Hawaii, USA</v>
      </c>
      <c r="B2" s="439"/>
      <c r="C2" s="439"/>
      <c r="D2" s="439"/>
      <c r="E2" s="439"/>
      <c r="F2" s="439"/>
      <c r="G2" s="439"/>
      <c r="H2" s="439"/>
      <c r="I2" s="439"/>
    </row>
    <row r="3" spans="1:9" ht="24.95" customHeight="1" x14ac:dyDescent="0.4">
      <c r="A3" s="444" t="str">
        <f>Parameters!B3</f>
        <v>July 12-17, 2015</v>
      </c>
      <c r="B3" s="439"/>
      <c r="C3" s="439"/>
      <c r="D3" s="439"/>
      <c r="E3" s="439"/>
      <c r="F3" s="439"/>
      <c r="G3" s="439"/>
      <c r="H3" s="439"/>
      <c r="I3" s="439"/>
    </row>
    <row r="4" spans="1:9" ht="18" customHeight="1" x14ac:dyDescent="0.25">
      <c r="A4" s="438" t="s">
        <v>268</v>
      </c>
      <c r="B4" s="439"/>
      <c r="C4" s="439"/>
      <c r="D4" s="439"/>
      <c r="E4" s="439"/>
      <c r="F4" s="439"/>
      <c r="G4" s="439"/>
      <c r="H4" s="439"/>
      <c r="I4" s="439"/>
    </row>
    <row r="5" spans="1:9" ht="18" customHeight="1" x14ac:dyDescent="0.25">
      <c r="A5" s="438" t="s">
        <v>269</v>
      </c>
      <c r="B5" s="439"/>
      <c r="C5" s="439"/>
      <c r="D5" s="439"/>
      <c r="E5" s="439"/>
      <c r="F5" s="439"/>
      <c r="G5" s="439"/>
      <c r="H5" s="439"/>
      <c r="I5" s="439"/>
    </row>
    <row r="6" spans="1:9" ht="18" customHeight="1" x14ac:dyDescent="0.25">
      <c r="A6" s="438" t="s">
        <v>270</v>
      </c>
      <c r="B6" s="439"/>
      <c r="C6" s="439"/>
      <c r="D6" s="439"/>
      <c r="E6" s="439"/>
      <c r="F6" s="439"/>
      <c r="G6" s="439"/>
      <c r="H6" s="439"/>
      <c r="I6" s="439"/>
    </row>
    <row r="7" spans="1:9" ht="18" customHeight="1" x14ac:dyDescent="0.25">
      <c r="A7" s="438" t="s">
        <v>271</v>
      </c>
      <c r="B7" s="439"/>
      <c r="C7" s="439"/>
      <c r="D7" s="439"/>
      <c r="E7" s="439"/>
      <c r="F7" s="439"/>
      <c r="G7" s="439"/>
      <c r="H7" s="439"/>
      <c r="I7" s="439"/>
    </row>
    <row r="8" spans="1:9" ht="30" customHeight="1" x14ac:dyDescent="0.4">
      <c r="A8" s="440" t="str">
        <f>"Agenda R" &amp; Parameters!$B$8</f>
        <v>Agenda R1</v>
      </c>
      <c r="B8" s="441"/>
      <c r="C8" s="441"/>
      <c r="D8" s="441"/>
      <c r="E8" s="441"/>
      <c r="F8" s="441"/>
      <c r="G8" s="441"/>
      <c r="H8" s="441"/>
      <c r="I8" s="441"/>
    </row>
    <row r="12" spans="1:9" ht="15.75" x14ac:dyDescent="0.25">
      <c r="A12" s="442" t="s">
        <v>272</v>
      </c>
      <c r="B12" s="443"/>
      <c r="C12" s="443"/>
      <c r="D12" s="443"/>
      <c r="E12" s="443"/>
      <c r="F12" s="443"/>
      <c r="G12" s="443"/>
      <c r="H12" s="443"/>
      <c r="I12" s="443"/>
    </row>
    <row r="13" spans="1:9" s="3" customFormat="1" ht="31.5" x14ac:dyDescent="0.25">
      <c r="A13" s="272" t="s">
        <v>273</v>
      </c>
      <c r="B13" s="272" t="s">
        <v>274</v>
      </c>
      <c r="C13" s="272" t="s">
        <v>76</v>
      </c>
      <c r="D13" s="272" t="s">
        <v>275</v>
      </c>
      <c r="E13" s="272" t="s">
        <v>276</v>
      </c>
      <c r="F13" s="393" t="s">
        <v>277</v>
      </c>
      <c r="G13" s="301" t="s">
        <v>278</v>
      </c>
      <c r="H13" s="393" t="s">
        <v>279</v>
      </c>
      <c r="I13" s="272" t="s">
        <v>280</v>
      </c>
    </row>
    <row r="14" spans="1:9" ht="15.75" x14ac:dyDescent="0.25">
      <c r="A14" s="273" t="s">
        <v>281</v>
      </c>
      <c r="B14" s="285"/>
      <c r="C14" s="285" t="s">
        <v>282</v>
      </c>
      <c r="D14" s="285"/>
      <c r="E14" s="285"/>
      <c r="F14" s="394"/>
      <c r="G14" s="302"/>
      <c r="H14" s="394"/>
      <c r="I14" s="314"/>
    </row>
    <row r="15" spans="1:9" ht="15" x14ac:dyDescent="0.2">
      <c r="A15" s="274" t="s">
        <v>283</v>
      </c>
      <c r="B15" s="286" t="s">
        <v>209</v>
      </c>
      <c r="C15" s="286" t="s">
        <v>284</v>
      </c>
      <c r="D15" s="286"/>
      <c r="E15" s="286" t="s">
        <v>285</v>
      </c>
      <c r="F15" s="395">
        <v>0.4375</v>
      </c>
      <c r="G15" s="303">
        <v>1</v>
      </c>
      <c r="H15" s="395">
        <f t="shared" ref="H15:H20" si="0">F15+TIME(0,G15,0)</f>
        <v>0.43819444444444444</v>
      </c>
      <c r="I15" s="315"/>
    </row>
    <row r="16" spans="1:9" ht="30" x14ac:dyDescent="0.2">
      <c r="A16" s="274" t="s">
        <v>286</v>
      </c>
      <c r="B16" s="286" t="s">
        <v>209</v>
      </c>
      <c r="C16" s="286" t="s">
        <v>287</v>
      </c>
      <c r="D16" s="286"/>
      <c r="E16" s="286" t="s">
        <v>213</v>
      </c>
      <c r="F16" s="395">
        <f>H15</f>
        <v>0.43819444444444444</v>
      </c>
      <c r="G16" s="303">
        <v>1</v>
      </c>
      <c r="H16" s="395">
        <f t="shared" si="0"/>
        <v>0.43888888888888888</v>
      </c>
      <c r="I16" s="315"/>
    </row>
    <row r="17" spans="1:9" ht="15" x14ac:dyDescent="0.2">
      <c r="A17" s="274" t="s">
        <v>288</v>
      </c>
      <c r="B17" s="286" t="s">
        <v>209</v>
      </c>
      <c r="C17" s="286" t="s">
        <v>289</v>
      </c>
      <c r="D17" s="295" t="s">
        <v>289</v>
      </c>
      <c r="E17" s="286" t="s">
        <v>285</v>
      </c>
      <c r="F17" s="395">
        <f>H16</f>
        <v>0.43888888888888888</v>
      </c>
      <c r="G17" s="303">
        <v>1</v>
      </c>
      <c r="H17" s="395">
        <f t="shared" si="0"/>
        <v>0.43958333333333333</v>
      </c>
      <c r="I17" s="315"/>
    </row>
    <row r="18" spans="1:9" ht="15" x14ac:dyDescent="0.2">
      <c r="A18" s="274" t="s">
        <v>290</v>
      </c>
      <c r="B18" s="286" t="s">
        <v>211</v>
      </c>
      <c r="C18" s="286" t="s">
        <v>291</v>
      </c>
      <c r="D18" s="295" t="s">
        <v>131</v>
      </c>
      <c r="E18" s="286" t="s">
        <v>285</v>
      </c>
      <c r="F18" s="395">
        <f>H17</f>
        <v>0.43958333333333333</v>
      </c>
      <c r="G18" s="303">
        <v>1</v>
      </c>
      <c r="H18" s="395">
        <f t="shared" si="0"/>
        <v>0.44027777777777777</v>
      </c>
      <c r="I18" s="315"/>
    </row>
    <row r="19" spans="1:9" ht="15" x14ac:dyDescent="0.2">
      <c r="A19" s="274" t="s">
        <v>292</v>
      </c>
      <c r="B19" s="286" t="s">
        <v>211</v>
      </c>
      <c r="C19" s="286" t="s">
        <v>293</v>
      </c>
      <c r="D19" s="295" t="s">
        <v>294</v>
      </c>
      <c r="E19" s="286" t="s">
        <v>295</v>
      </c>
      <c r="F19" s="395">
        <f>H18</f>
        <v>0.44027777777777777</v>
      </c>
      <c r="G19" s="303">
        <v>1</v>
      </c>
      <c r="H19" s="395">
        <f t="shared" si="0"/>
        <v>0.44097222222222221</v>
      </c>
      <c r="I19" s="315"/>
    </row>
    <row r="20" spans="1:9" ht="15" x14ac:dyDescent="0.2">
      <c r="A20" s="275" t="s">
        <v>296</v>
      </c>
      <c r="B20" s="287" t="s">
        <v>209</v>
      </c>
      <c r="C20" s="287" t="s">
        <v>297</v>
      </c>
      <c r="D20" s="287"/>
      <c r="E20" s="287" t="s">
        <v>285</v>
      </c>
      <c r="F20" s="396">
        <f>H19</f>
        <v>0.44097222222222221</v>
      </c>
      <c r="G20" s="304">
        <v>0</v>
      </c>
      <c r="H20" s="396">
        <f t="shared" si="0"/>
        <v>0.44097222222222221</v>
      </c>
      <c r="I20" s="316"/>
    </row>
    <row r="22" spans="1:9" ht="15.75" x14ac:dyDescent="0.25">
      <c r="A22" s="273" t="s">
        <v>298</v>
      </c>
      <c r="B22" s="285"/>
      <c r="C22" s="285" t="s">
        <v>299</v>
      </c>
      <c r="D22" s="285"/>
      <c r="E22" s="285"/>
      <c r="F22" s="394"/>
      <c r="G22" s="302"/>
      <c r="H22" s="394"/>
      <c r="I22" s="314"/>
    </row>
    <row r="23" spans="1:9" ht="15.75" x14ac:dyDescent="0.25">
      <c r="A23" s="276" t="s">
        <v>300</v>
      </c>
      <c r="B23" s="288" t="s">
        <v>209</v>
      </c>
      <c r="C23" s="288" t="s">
        <v>301</v>
      </c>
      <c r="D23" s="288"/>
      <c r="E23" s="288"/>
      <c r="F23" s="397"/>
      <c r="G23" s="305"/>
      <c r="H23" s="397"/>
      <c r="I23" s="317"/>
    </row>
    <row r="24" spans="1:9" ht="28.5" x14ac:dyDescent="0.2">
      <c r="A24" s="277" t="s">
        <v>302</v>
      </c>
      <c r="B24" s="289" t="s">
        <v>209</v>
      </c>
      <c r="C24" s="289" t="s">
        <v>303</v>
      </c>
      <c r="D24" s="296" t="s">
        <v>304</v>
      </c>
      <c r="E24" s="289" t="s">
        <v>305</v>
      </c>
      <c r="F24" s="398">
        <f>H20</f>
        <v>0.44097222222222221</v>
      </c>
      <c r="G24" s="306">
        <v>6</v>
      </c>
      <c r="H24" s="398">
        <f>F24+TIME(0,G24,0)</f>
        <v>0.44513888888888886</v>
      </c>
      <c r="I24" s="318"/>
    </row>
    <row r="25" spans="1:9" ht="15" x14ac:dyDescent="0.25">
      <c r="A25" s="278" t="s">
        <v>306</v>
      </c>
      <c r="B25" s="290" t="s">
        <v>209</v>
      </c>
      <c r="C25" s="290" t="s">
        <v>307</v>
      </c>
      <c r="D25" s="290"/>
      <c r="E25" s="290"/>
      <c r="F25" s="399"/>
      <c r="G25" s="307"/>
      <c r="H25" s="399"/>
      <c r="I25" s="319"/>
    </row>
    <row r="26" spans="1:9" x14ac:dyDescent="0.2">
      <c r="A26" s="279" t="s">
        <v>308</v>
      </c>
      <c r="B26" s="291" t="s">
        <v>209</v>
      </c>
      <c r="C26" s="291" t="s">
        <v>309</v>
      </c>
      <c r="D26" s="297" t="s">
        <v>310</v>
      </c>
      <c r="E26" s="291" t="s">
        <v>305</v>
      </c>
      <c r="F26" s="400">
        <f>H24</f>
        <v>0.44513888888888886</v>
      </c>
      <c r="G26" s="308">
        <v>1</v>
      </c>
      <c r="H26" s="400">
        <f t="shared" ref="H26:H35" si="1">F26+TIME(0,G26,0)</f>
        <v>0.4458333333333333</v>
      </c>
      <c r="I26" s="320"/>
    </row>
    <row r="27" spans="1:9" x14ac:dyDescent="0.2">
      <c r="A27" s="279" t="s">
        <v>311</v>
      </c>
      <c r="B27" s="291" t="s">
        <v>209</v>
      </c>
      <c r="C27" s="291" t="s">
        <v>312</v>
      </c>
      <c r="D27" s="297" t="s">
        <v>313</v>
      </c>
      <c r="E27" s="291" t="s">
        <v>305</v>
      </c>
      <c r="F27" s="400">
        <f t="shared" ref="F27:F35" si="2">H26</f>
        <v>0.4458333333333333</v>
      </c>
      <c r="G27" s="308">
        <v>0</v>
      </c>
      <c r="H27" s="400">
        <f t="shared" si="1"/>
        <v>0.4458333333333333</v>
      </c>
      <c r="I27" s="320"/>
    </row>
    <row r="28" spans="1:9" x14ac:dyDescent="0.2">
      <c r="A28" s="279" t="s">
        <v>314</v>
      </c>
      <c r="B28" s="291" t="s">
        <v>209</v>
      </c>
      <c r="C28" s="291" t="s">
        <v>315</v>
      </c>
      <c r="D28" s="291"/>
      <c r="E28" s="291" t="s">
        <v>305</v>
      </c>
      <c r="F28" s="400">
        <f t="shared" si="2"/>
        <v>0.4458333333333333</v>
      </c>
      <c r="G28" s="308">
        <v>0</v>
      </c>
      <c r="H28" s="400">
        <f t="shared" si="1"/>
        <v>0.4458333333333333</v>
      </c>
      <c r="I28" s="320"/>
    </row>
    <row r="29" spans="1:9" x14ac:dyDescent="0.2">
      <c r="A29" s="279" t="s">
        <v>316</v>
      </c>
      <c r="B29" s="291" t="s">
        <v>209</v>
      </c>
      <c r="C29" s="291" t="s">
        <v>317</v>
      </c>
      <c r="D29" s="297" t="s">
        <v>318</v>
      </c>
      <c r="E29" s="291" t="s">
        <v>305</v>
      </c>
      <c r="F29" s="400">
        <f t="shared" si="2"/>
        <v>0.4458333333333333</v>
      </c>
      <c r="G29" s="308">
        <v>0</v>
      </c>
      <c r="H29" s="400">
        <f t="shared" si="1"/>
        <v>0.4458333333333333</v>
      </c>
      <c r="I29" s="320"/>
    </row>
    <row r="30" spans="1:9" x14ac:dyDescent="0.2">
      <c r="A30" s="279" t="s">
        <v>319</v>
      </c>
      <c r="B30" s="291" t="s">
        <v>209</v>
      </c>
      <c r="C30" s="291" t="s">
        <v>320</v>
      </c>
      <c r="D30" s="297" t="s">
        <v>321</v>
      </c>
      <c r="E30" s="291" t="s">
        <v>305</v>
      </c>
      <c r="F30" s="400">
        <f t="shared" si="2"/>
        <v>0.4458333333333333</v>
      </c>
      <c r="G30" s="308">
        <v>0</v>
      </c>
      <c r="H30" s="400">
        <f t="shared" si="1"/>
        <v>0.4458333333333333</v>
      </c>
      <c r="I30" s="320"/>
    </row>
    <row r="31" spans="1:9" ht="25.5" x14ac:dyDescent="0.2">
      <c r="A31" s="279" t="s">
        <v>322</v>
      </c>
      <c r="B31" s="291" t="s">
        <v>209</v>
      </c>
      <c r="C31" s="291" t="s">
        <v>323</v>
      </c>
      <c r="D31" s="297" t="s">
        <v>324</v>
      </c>
      <c r="E31" s="291" t="s">
        <v>305</v>
      </c>
      <c r="F31" s="400">
        <f t="shared" si="2"/>
        <v>0.4458333333333333</v>
      </c>
      <c r="G31" s="308">
        <v>0</v>
      </c>
      <c r="H31" s="400">
        <f t="shared" si="1"/>
        <v>0.4458333333333333</v>
      </c>
      <c r="I31" s="320"/>
    </row>
    <row r="32" spans="1:9" x14ac:dyDescent="0.2">
      <c r="A32" s="279" t="s">
        <v>325</v>
      </c>
      <c r="B32" s="291" t="s">
        <v>209</v>
      </c>
      <c r="C32" s="291" t="s">
        <v>326</v>
      </c>
      <c r="D32" s="297" t="s">
        <v>327</v>
      </c>
      <c r="E32" s="291" t="s">
        <v>305</v>
      </c>
      <c r="F32" s="400">
        <f t="shared" si="2"/>
        <v>0.4458333333333333</v>
      </c>
      <c r="G32" s="308">
        <v>0</v>
      </c>
      <c r="H32" s="400">
        <f t="shared" si="1"/>
        <v>0.4458333333333333</v>
      </c>
      <c r="I32" s="320"/>
    </row>
    <row r="33" spans="1:9" x14ac:dyDescent="0.2">
      <c r="A33" s="279" t="s">
        <v>328</v>
      </c>
      <c r="B33" s="291" t="s">
        <v>209</v>
      </c>
      <c r="C33" s="291" t="s">
        <v>329</v>
      </c>
      <c r="D33" s="291"/>
      <c r="E33" s="291" t="s">
        <v>305</v>
      </c>
      <c r="F33" s="400">
        <f t="shared" si="2"/>
        <v>0.4458333333333333</v>
      </c>
      <c r="G33" s="308">
        <v>0</v>
      </c>
      <c r="H33" s="400">
        <f t="shared" si="1"/>
        <v>0.4458333333333333</v>
      </c>
      <c r="I33" s="320"/>
    </row>
    <row r="34" spans="1:9" x14ac:dyDescent="0.2">
      <c r="A34" s="279" t="s">
        <v>330</v>
      </c>
      <c r="B34" s="291" t="s">
        <v>209</v>
      </c>
      <c r="C34" s="291" t="s">
        <v>331</v>
      </c>
      <c r="D34" s="291"/>
      <c r="E34" s="291" t="s">
        <v>305</v>
      </c>
      <c r="F34" s="400">
        <f t="shared" si="2"/>
        <v>0.4458333333333333</v>
      </c>
      <c r="G34" s="308">
        <v>0</v>
      </c>
      <c r="H34" s="400">
        <f t="shared" si="1"/>
        <v>0.4458333333333333</v>
      </c>
      <c r="I34" s="320"/>
    </row>
    <row r="35" spans="1:9" ht="15" x14ac:dyDescent="0.2">
      <c r="A35" s="274" t="s">
        <v>332</v>
      </c>
      <c r="B35" s="286" t="s">
        <v>209</v>
      </c>
      <c r="C35" s="286" t="s">
        <v>333</v>
      </c>
      <c r="D35" s="286"/>
      <c r="E35" s="286" t="s">
        <v>305</v>
      </c>
      <c r="F35" s="395">
        <f t="shared" si="2"/>
        <v>0.4458333333333333</v>
      </c>
      <c r="G35" s="303">
        <v>1</v>
      </c>
      <c r="H35" s="395">
        <f t="shared" si="1"/>
        <v>0.44652777777777775</v>
      </c>
      <c r="I35" s="315"/>
    </row>
    <row r="36" spans="1:9" ht="15.75" x14ac:dyDescent="0.25">
      <c r="A36" s="276" t="s">
        <v>334</v>
      </c>
      <c r="B36" s="288"/>
      <c r="C36" s="288" t="s">
        <v>335</v>
      </c>
      <c r="D36" s="288"/>
      <c r="E36" s="288"/>
      <c r="F36" s="397"/>
      <c r="G36" s="305"/>
      <c r="H36" s="397"/>
      <c r="I36" s="317"/>
    </row>
    <row r="37" spans="1:9" ht="28.5" x14ac:dyDescent="0.2">
      <c r="A37" s="277" t="s">
        <v>336</v>
      </c>
      <c r="B37" s="289" t="s">
        <v>209</v>
      </c>
      <c r="C37" s="289" t="s">
        <v>337</v>
      </c>
      <c r="D37" s="296" t="s">
        <v>338</v>
      </c>
      <c r="E37" s="289" t="s">
        <v>285</v>
      </c>
      <c r="F37" s="398">
        <f>H35</f>
        <v>0.44652777777777775</v>
      </c>
      <c r="G37" s="306">
        <v>5</v>
      </c>
      <c r="H37" s="398">
        <f t="shared" ref="H37:H42" si="3">F37+TIME(0,G37,0)</f>
        <v>0.44999999999999996</v>
      </c>
      <c r="I37" s="318"/>
    </row>
    <row r="38" spans="1:9" ht="14.25" x14ac:dyDescent="0.2">
      <c r="A38" s="277" t="s">
        <v>339</v>
      </c>
      <c r="B38" s="289"/>
      <c r="C38" s="289"/>
      <c r="D38" s="289"/>
      <c r="E38" s="289"/>
      <c r="F38" s="398">
        <f>H37</f>
        <v>0.44999999999999996</v>
      </c>
      <c r="G38" s="306">
        <v>1</v>
      </c>
      <c r="H38" s="398">
        <f t="shared" si="3"/>
        <v>0.4506944444444444</v>
      </c>
      <c r="I38" s="318"/>
    </row>
    <row r="39" spans="1:9" ht="15" x14ac:dyDescent="0.2">
      <c r="A39" s="274" t="s">
        <v>340</v>
      </c>
      <c r="B39" s="286" t="s">
        <v>209</v>
      </c>
      <c r="C39" s="286" t="s">
        <v>341</v>
      </c>
      <c r="D39" s="286"/>
      <c r="E39" s="286" t="s">
        <v>285</v>
      </c>
      <c r="F39" s="395">
        <f>H38</f>
        <v>0.4506944444444444</v>
      </c>
      <c r="G39" s="303">
        <v>5</v>
      </c>
      <c r="H39" s="395">
        <f t="shared" si="3"/>
        <v>0.45416666666666661</v>
      </c>
      <c r="I39" s="315"/>
    </row>
    <row r="40" spans="1:9" ht="30" x14ac:dyDescent="0.2">
      <c r="A40" s="274" t="s">
        <v>342</v>
      </c>
      <c r="B40" s="286" t="s">
        <v>209</v>
      </c>
      <c r="C40" s="286" t="s">
        <v>343</v>
      </c>
      <c r="D40" s="286"/>
      <c r="E40" s="286" t="s">
        <v>285</v>
      </c>
      <c r="F40" s="395">
        <f>H39</f>
        <v>0.45416666666666661</v>
      </c>
      <c r="G40" s="303">
        <v>5</v>
      </c>
      <c r="H40" s="395">
        <f t="shared" si="3"/>
        <v>0.45763888888888882</v>
      </c>
      <c r="I40" s="315"/>
    </row>
    <row r="41" spans="1:9" ht="15" x14ac:dyDescent="0.2">
      <c r="A41" s="274" t="s">
        <v>344</v>
      </c>
      <c r="B41" s="286" t="s">
        <v>209</v>
      </c>
      <c r="C41" s="286" t="s">
        <v>345</v>
      </c>
      <c r="D41" s="286"/>
      <c r="E41" s="286" t="s">
        <v>213</v>
      </c>
      <c r="F41" s="395">
        <f>H40</f>
        <v>0.45763888888888882</v>
      </c>
      <c r="G41" s="303">
        <v>0</v>
      </c>
      <c r="H41" s="395">
        <f t="shared" si="3"/>
        <v>0.45763888888888882</v>
      </c>
      <c r="I41" s="315"/>
    </row>
    <row r="42" spans="1:9" ht="15" x14ac:dyDescent="0.2">
      <c r="A42" s="275" t="s">
        <v>346</v>
      </c>
      <c r="B42" s="287"/>
      <c r="C42" s="287"/>
      <c r="D42" s="287"/>
      <c r="E42" s="287"/>
      <c r="F42" s="396">
        <f>H41</f>
        <v>0.45763888888888882</v>
      </c>
      <c r="G42" s="304">
        <v>0</v>
      </c>
      <c r="H42" s="396">
        <f t="shared" si="3"/>
        <v>0.45763888888888882</v>
      </c>
      <c r="I42" s="316"/>
    </row>
    <row r="44" spans="1:9" ht="15.75" x14ac:dyDescent="0.25">
      <c r="A44" s="273" t="s">
        <v>347</v>
      </c>
      <c r="B44" s="285"/>
      <c r="C44" s="285" t="s">
        <v>348</v>
      </c>
      <c r="D44" s="285"/>
      <c r="E44" s="285"/>
      <c r="F44" s="394"/>
      <c r="G44" s="302"/>
      <c r="H44" s="394"/>
      <c r="I44" s="314"/>
    </row>
    <row r="45" spans="1:9" ht="15" x14ac:dyDescent="0.2">
      <c r="A45" s="274" t="s">
        <v>349</v>
      </c>
      <c r="B45" s="286" t="s">
        <v>209</v>
      </c>
      <c r="C45" s="286" t="s">
        <v>350</v>
      </c>
      <c r="D45" s="295" t="s">
        <v>338</v>
      </c>
      <c r="E45" s="286" t="s">
        <v>285</v>
      </c>
      <c r="F45" s="395">
        <f>H42</f>
        <v>0.45763888888888882</v>
      </c>
      <c r="G45" s="303">
        <v>1</v>
      </c>
      <c r="H45" s="395">
        <f t="shared" ref="H45:H56" si="4">F45+TIME(0,G45,0)</f>
        <v>0.45833333333333326</v>
      </c>
      <c r="I45" s="315"/>
    </row>
    <row r="46" spans="1:9" ht="15" x14ac:dyDescent="0.2">
      <c r="A46" s="274" t="s">
        <v>351</v>
      </c>
      <c r="B46" s="286" t="s">
        <v>209</v>
      </c>
      <c r="C46" s="286" t="s">
        <v>352</v>
      </c>
      <c r="D46" s="295" t="s">
        <v>338</v>
      </c>
      <c r="E46" s="286" t="s">
        <v>285</v>
      </c>
      <c r="F46" s="395">
        <f t="shared" ref="F46:F56" si="5">H45</f>
        <v>0.45833333333333326</v>
      </c>
      <c r="G46" s="303">
        <v>1</v>
      </c>
      <c r="H46" s="395">
        <f t="shared" si="4"/>
        <v>0.4590277777777777</v>
      </c>
      <c r="I46" s="315"/>
    </row>
    <row r="47" spans="1:9" ht="15" x14ac:dyDescent="0.2">
      <c r="A47" s="274" t="s">
        <v>353</v>
      </c>
      <c r="B47" s="286" t="s">
        <v>209</v>
      </c>
      <c r="C47" s="286" t="s">
        <v>354</v>
      </c>
      <c r="D47" s="295" t="s">
        <v>355</v>
      </c>
      <c r="E47" s="286" t="s">
        <v>356</v>
      </c>
      <c r="F47" s="395">
        <f t="shared" si="5"/>
        <v>0.4590277777777777</v>
      </c>
      <c r="G47" s="303">
        <v>1</v>
      </c>
      <c r="H47" s="395">
        <f t="shared" si="4"/>
        <v>0.45972222222222214</v>
      </c>
      <c r="I47" s="315"/>
    </row>
    <row r="48" spans="1:9" ht="15" x14ac:dyDescent="0.2">
      <c r="A48" s="274" t="s">
        <v>357</v>
      </c>
      <c r="B48" s="286" t="s">
        <v>209</v>
      </c>
      <c r="C48" s="286" t="s">
        <v>358</v>
      </c>
      <c r="D48" s="295" t="s">
        <v>355</v>
      </c>
      <c r="E48" s="286" t="s">
        <v>356</v>
      </c>
      <c r="F48" s="395">
        <f t="shared" si="5"/>
        <v>0.45972222222222214</v>
      </c>
      <c r="G48" s="303">
        <v>1</v>
      </c>
      <c r="H48" s="395">
        <f t="shared" si="4"/>
        <v>0.46041666666666659</v>
      </c>
      <c r="I48" s="315"/>
    </row>
    <row r="49" spans="1:9" ht="15" x14ac:dyDescent="0.2">
      <c r="A49" s="274" t="s">
        <v>359</v>
      </c>
      <c r="B49" s="286" t="s">
        <v>209</v>
      </c>
      <c r="C49" s="286" t="s">
        <v>360</v>
      </c>
      <c r="D49" s="295" t="s">
        <v>355</v>
      </c>
      <c r="E49" s="286" t="s">
        <v>356</v>
      </c>
      <c r="F49" s="395">
        <f t="shared" si="5"/>
        <v>0.46041666666666659</v>
      </c>
      <c r="G49" s="303">
        <v>1</v>
      </c>
      <c r="H49" s="395">
        <f t="shared" si="4"/>
        <v>0.46111111111111103</v>
      </c>
      <c r="I49" s="315"/>
    </row>
    <row r="50" spans="1:9" ht="15" x14ac:dyDescent="0.2">
      <c r="A50" s="274" t="s">
        <v>361</v>
      </c>
      <c r="B50" s="286" t="s">
        <v>209</v>
      </c>
      <c r="C50" s="286" t="s">
        <v>362</v>
      </c>
      <c r="D50" s="295" t="s">
        <v>355</v>
      </c>
      <c r="E50" s="286" t="s">
        <v>356</v>
      </c>
      <c r="F50" s="395">
        <f t="shared" si="5"/>
        <v>0.46111111111111103</v>
      </c>
      <c r="G50" s="303">
        <v>1</v>
      </c>
      <c r="H50" s="395">
        <f t="shared" si="4"/>
        <v>0.46180555555555547</v>
      </c>
      <c r="I50" s="315"/>
    </row>
    <row r="51" spans="1:9" ht="15" x14ac:dyDescent="0.2">
      <c r="A51" s="274" t="s">
        <v>363</v>
      </c>
      <c r="B51" s="286" t="s">
        <v>209</v>
      </c>
      <c r="C51" s="286" t="s">
        <v>364</v>
      </c>
      <c r="D51" s="295" t="s">
        <v>355</v>
      </c>
      <c r="E51" s="286" t="s">
        <v>356</v>
      </c>
      <c r="F51" s="395">
        <f t="shared" si="5"/>
        <v>0.46180555555555547</v>
      </c>
      <c r="G51" s="303">
        <v>1</v>
      </c>
      <c r="H51" s="395">
        <f t="shared" si="4"/>
        <v>0.46249999999999991</v>
      </c>
      <c r="I51" s="315"/>
    </row>
    <row r="52" spans="1:9" ht="15" x14ac:dyDescent="0.2">
      <c r="A52" s="274" t="s">
        <v>365</v>
      </c>
      <c r="B52" s="286" t="s">
        <v>209</v>
      </c>
      <c r="C52" s="286" t="s">
        <v>366</v>
      </c>
      <c r="D52" s="295" t="s">
        <v>355</v>
      </c>
      <c r="E52" s="286" t="s">
        <v>356</v>
      </c>
      <c r="F52" s="395">
        <f t="shared" si="5"/>
        <v>0.46249999999999991</v>
      </c>
      <c r="G52" s="303">
        <v>1</v>
      </c>
      <c r="H52" s="395">
        <f t="shared" si="4"/>
        <v>0.46319444444444435</v>
      </c>
      <c r="I52" s="315"/>
    </row>
    <row r="53" spans="1:9" ht="15" x14ac:dyDescent="0.2">
      <c r="A53" s="274" t="s">
        <v>367</v>
      </c>
      <c r="B53" s="286" t="s">
        <v>209</v>
      </c>
      <c r="C53" s="286" t="s">
        <v>368</v>
      </c>
      <c r="D53" s="295" t="s">
        <v>355</v>
      </c>
      <c r="E53" s="286" t="s">
        <v>356</v>
      </c>
      <c r="F53" s="395">
        <f t="shared" si="5"/>
        <v>0.46319444444444435</v>
      </c>
      <c r="G53" s="303">
        <v>1</v>
      </c>
      <c r="H53" s="395">
        <f t="shared" si="4"/>
        <v>0.4638888888888888</v>
      </c>
      <c r="I53" s="315"/>
    </row>
    <row r="54" spans="1:9" ht="15" x14ac:dyDescent="0.2">
      <c r="A54" s="274" t="s">
        <v>369</v>
      </c>
      <c r="B54" s="286" t="s">
        <v>209</v>
      </c>
      <c r="C54" s="286" t="s">
        <v>370</v>
      </c>
      <c r="D54" s="295" t="s">
        <v>338</v>
      </c>
      <c r="E54" s="286" t="s">
        <v>285</v>
      </c>
      <c r="F54" s="395">
        <f t="shared" si="5"/>
        <v>0.4638888888888888</v>
      </c>
      <c r="G54" s="303">
        <v>1</v>
      </c>
      <c r="H54" s="395">
        <f t="shared" si="4"/>
        <v>0.46458333333333324</v>
      </c>
      <c r="I54" s="315"/>
    </row>
    <row r="55" spans="1:9" ht="30" x14ac:dyDescent="0.2">
      <c r="A55" s="274" t="s">
        <v>371</v>
      </c>
      <c r="B55" s="286" t="s">
        <v>209</v>
      </c>
      <c r="C55" s="286" t="s">
        <v>372</v>
      </c>
      <c r="D55" s="295" t="s">
        <v>338</v>
      </c>
      <c r="E55" s="286" t="s">
        <v>285</v>
      </c>
      <c r="F55" s="395">
        <f t="shared" si="5"/>
        <v>0.46458333333333324</v>
      </c>
      <c r="G55" s="303">
        <v>1</v>
      </c>
      <c r="H55" s="395">
        <f t="shared" si="4"/>
        <v>0.46527777777777768</v>
      </c>
      <c r="I55" s="315"/>
    </row>
    <row r="56" spans="1:9" ht="15" x14ac:dyDescent="0.2">
      <c r="A56" s="275" t="s">
        <v>373</v>
      </c>
      <c r="B56" s="287"/>
      <c r="C56" s="287"/>
      <c r="D56" s="287"/>
      <c r="E56" s="287"/>
      <c r="F56" s="396">
        <f t="shared" si="5"/>
        <v>0.46527777777777768</v>
      </c>
      <c r="G56" s="304">
        <v>0</v>
      </c>
      <c r="H56" s="396">
        <f t="shared" si="4"/>
        <v>0.46527777777777768</v>
      </c>
      <c r="I56" s="316"/>
    </row>
    <row r="58" spans="1:9" ht="15.75" x14ac:dyDescent="0.25">
      <c r="A58" s="273" t="s">
        <v>374</v>
      </c>
      <c r="B58" s="285"/>
      <c r="C58" s="285" t="s">
        <v>375</v>
      </c>
      <c r="D58" s="285"/>
      <c r="E58" s="285"/>
      <c r="F58" s="394"/>
      <c r="G58" s="302"/>
      <c r="H58" s="394"/>
      <c r="I58" s="314"/>
    </row>
    <row r="59" spans="1:9" ht="15.75" x14ac:dyDescent="0.25">
      <c r="A59" s="276" t="s">
        <v>376</v>
      </c>
      <c r="B59" s="288"/>
      <c r="C59" s="288" t="s">
        <v>377</v>
      </c>
      <c r="D59" s="288"/>
      <c r="E59" s="288"/>
      <c r="F59" s="397"/>
      <c r="G59" s="305"/>
      <c r="H59" s="397"/>
      <c r="I59" s="317"/>
    </row>
    <row r="60" spans="1:9" ht="14.25" x14ac:dyDescent="0.2">
      <c r="A60" s="277" t="s">
        <v>378</v>
      </c>
      <c r="B60" s="289" t="s">
        <v>209</v>
      </c>
      <c r="C60" s="289" t="s">
        <v>379</v>
      </c>
      <c r="D60" s="296" t="s">
        <v>338</v>
      </c>
      <c r="E60" s="289" t="s">
        <v>285</v>
      </c>
      <c r="F60" s="398">
        <f>H56</f>
        <v>0.46527777777777768</v>
      </c>
      <c r="G60" s="306">
        <v>1</v>
      </c>
      <c r="H60" s="398">
        <f t="shared" ref="H60:H70" si="6">F60+TIME(0,G60,0)</f>
        <v>0.46597222222222212</v>
      </c>
      <c r="I60" s="318"/>
    </row>
    <row r="61" spans="1:9" ht="14.25" x14ac:dyDescent="0.2">
      <c r="A61" s="277" t="s">
        <v>380</v>
      </c>
      <c r="B61" s="289" t="s">
        <v>209</v>
      </c>
      <c r="C61" s="289" t="s">
        <v>381</v>
      </c>
      <c r="D61" s="296" t="s">
        <v>338</v>
      </c>
      <c r="E61" s="289" t="s">
        <v>285</v>
      </c>
      <c r="F61" s="398">
        <f t="shared" ref="F61:F70" si="7">H60</f>
        <v>0.46597222222222212</v>
      </c>
      <c r="G61" s="306">
        <v>1</v>
      </c>
      <c r="H61" s="398">
        <f t="shared" si="6"/>
        <v>0.46666666666666656</v>
      </c>
      <c r="I61" s="318"/>
    </row>
    <row r="62" spans="1:9" ht="14.25" x14ac:dyDescent="0.2">
      <c r="A62" s="277" t="s">
        <v>382</v>
      </c>
      <c r="B62" s="289" t="s">
        <v>209</v>
      </c>
      <c r="C62" s="289" t="s">
        <v>383</v>
      </c>
      <c r="D62" s="296" t="s">
        <v>338</v>
      </c>
      <c r="E62" s="289" t="s">
        <v>285</v>
      </c>
      <c r="F62" s="398">
        <f t="shared" si="7"/>
        <v>0.46666666666666656</v>
      </c>
      <c r="G62" s="306">
        <v>1</v>
      </c>
      <c r="H62" s="398">
        <f t="shared" si="6"/>
        <v>0.46736111111111101</v>
      </c>
      <c r="I62" s="318"/>
    </row>
    <row r="63" spans="1:9" ht="14.25" x14ac:dyDescent="0.2">
      <c r="A63" s="277" t="s">
        <v>384</v>
      </c>
      <c r="B63" s="289" t="s">
        <v>209</v>
      </c>
      <c r="C63" s="289" t="s">
        <v>385</v>
      </c>
      <c r="D63" s="296" t="s">
        <v>338</v>
      </c>
      <c r="E63" s="289" t="s">
        <v>285</v>
      </c>
      <c r="F63" s="398">
        <f t="shared" si="7"/>
        <v>0.46736111111111101</v>
      </c>
      <c r="G63" s="306">
        <v>1</v>
      </c>
      <c r="H63" s="398">
        <f t="shared" si="6"/>
        <v>0.46805555555555545</v>
      </c>
      <c r="I63" s="318"/>
    </row>
    <row r="64" spans="1:9" ht="14.25" x14ac:dyDescent="0.2">
      <c r="A64" s="277" t="s">
        <v>386</v>
      </c>
      <c r="B64" s="289" t="s">
        <v>209</v>
      </c>
      <c r="C64" s="289" t="s">
        <v>387</v>
      </c>
      <c r="D64" s="296" t="s">
        <v>338</v>
      </c>
      <c r="E64" s="289" t="s">
        <v>285</v>
      </c>
      <c r="F64" s="398">
        <f t="shared" si="7"/>
        <v>0.46805555555555545</v>
      </c>
      <c r="G64" s="306">
        <v>1</v>
      </c>
      <c r="H64" s="398">
        <f t="shared" si="6"/>
        <v>0.46874999999999989</v>
      </c>
      <c r="I64" s="318"/>
    </row>
    <row r="65" spans="1:9" ht="14.25" x14ac:dyDescent="0.2">
      <c r="A65" s="277" t="s">
        <v>388</v>
      </c>
      <c r="B65" s="289" t="s">
        <v>209</v>
      </c>
      <c r="C65" s="289" t="s">
        <v>390</v>
      </c>
      <c r="D65" s="296" t="s">
        <v>338</v>
      </c>
      <c r="E65" s="289" t="s">
        <v>285</v>
      </c>
      <c r="F65" s="398">
        <f t="shared" si="7"/>
        <v>0.46874999999999989</v>
      </c>
      <c r="G65" s="306">
        <v>1</v>
      </c>
      <c r="H65" s="398">
        <f t="shared" si="6"/>
        <v>0.46944444444444433</v>
      </c>
      <c r="I65" s="318"/>
    </row>
    <row r="66" spans="1:9" ht="14.25" x14ac:dyDescent="0.2">
      <c r="A66" s="277" t="s">
        <v>389</v>
      </c>
      <c r="B66" s="289" t="s">
        <v>209</v>
      </c>
      <c r="C66" s="289" t="s">
        <v>392</v>
      </c>
      <c r="D66" s="296" t="s">
        <v>338</v>
      </c>
      <c r="E66" s="289" t="s">
        <v>285</v>
      </c>
      <c r="F66" s="398">
        <f t="shared" si="7"/>
        <v>0.46944444444444433</v>
      </c>
      <c r="G66" s="306">
        <v>1</v>
      </c>
      <c r="H66" s="398">
        <f t="shared" si="6"/>
        <v>0.47013888888888877</v>
      </c>
      <c r="I66" s="318"/>
    </row>
    <row r="67" spans="1:9" ht="28.5" x14ac:dyDescent="0.2">
      <c r="A67" s="277" t="s">
        <v>391</v>
      </c>
      <c r="B67" s="289" t="s">
        <v>209</v>
      </c>
      <c r="C67" s="289" t="s">
        <v>394</v>
      </c>
      <c r="D67" s="296" t="s">
        <v>617</v>
      </c>
      <c r="E67" s="289" t="s">
        <v>356</v>
      </c>
      <c r="F67" s="398">
        <f t="shared" si="7"/>
        <v>0.47013888888888877</v>
      </c>
      <c r="G67" s="306">
        <v>5</v>
      </c>
      <c r="H67" s="398">
        <f t="shared" si="6"/>
        <v>0.47361111111111098</v>
      </c>
      <c r="I67" s="318" t="s">
        <v>590</v>
      </c>
    </row>
    <row r="68" spans="1:9" ht="14.25" x14ac:dyDescent="0.2">
      <c r="A68" s="277" t="s">
        <v>393</v>
      </c>
      <c r="B68" s="289" t="s">
        <v>209</v>
      </c>
      <c r="C68" s="289" t="s">
        <v>396</v>
      </c>
      <c r="D68" s="289"/>
      <c r="E68" s="289" t="s">
        <v>295</v>
      </c>
      <c r="F68" s="398">
        <f t="shared" si="7"/>
        <v>0.47361111111111098</v>
      </c>
      <c r="G68" s="306">
        <v>1</v>
      </c>
      <c r="H68" s="398">
        <f t="shared" si="6"/>
        <v>0.47430555555555542</v>
      </c>
      <c r="I68" s="318"/>
    </row>
    <row r="69" spans="1:9" ht="14.25" x14ac:dyDescent="0.2">
      <c r="A69" s="277" t="s">
        <v>395</v>
      </c>
      <c r="B69" s="289" t="s">
        <v>209</v>
      </c>
      <c r="C69" s="289" t="s">
        <v>398</v>
      </c>
      <c r="D69" s="296" t="s">
        <v>399</v>
      </c>
      <c r="E69" s="289" t="s">
        <v>400</v>
      </c>
      <c r="F69" s="398">
        <f t="shared" si="7"/>
        <v>0.47430555555555542</v>
      </c>
      <c r="G69" s="306">
        <v>1</v>
      </c>
      <c r="H69" s="398">
        <f t="shared" si="6"/>
        <v>0.47499999999999987</v>
      </c>
      <c r="I69" s="318"/>
    </row>
    <row r="70" spans="1:9" ht="14.25" x14ac:dyDescent="0.2">
      <c r="A70" s="277" t="s">
        <v>397</v>
      </c>
      <c r="B70" s="289"/>
      <c r="C70" s="289"/>
      <c r="D70" s="289"/>
      <c r="E70" s="289"/>
      <c r="F70" s="398">
        <f t="shared" si="7"/>
        <v>0.47499999999999987</v>
      </c>
      <c r="G70" s="306">
        <v>0</v>
      </c>
      <c r="H70" s="398">
        <f t="shared" si="6"/>
        <v>0.47499999999999987</v>
      </c>
      <c r="I70" s="318"/>
    </row>
    <row r="71" spans="1:9" ht="15.75" x14ac:dyDescent="0.25">
      <c r="A71" s="276" t="s">
        <v>401</v>
      </c>
      <c r="B71" s="288"/>
      <c r="C71" s="288" t="s">
        <v>402</v>
      </c>
      <c r="D71" s="288"/>
      <c r="E71" s="288"/>
      <c r="F71" s="397"/>
      <c r="G71" s="305"/>
      <c r="H71" s="397"/>
      <c r="I71" s="317"/>
    </row>
    <row r="72" spans="1:9" ht="28.5" x14ac:dyDescent="0.2">
      <c r="A72" s="277" t="s">
        <v>403</v>
      </c>
      <c r="B72" s="289" t="s">
        <v>209</v>
      </c>
      <c r="C72" s="289" t="s">
        <v>404</v>
      </c>
      <c r="D72" s="296" t="s">
        <v>399</v>
      </c>
      <c r="E72" s="289" t="s">
        <v>405</v>
      </c>
      <c r="F72" s="398">
        <f>H70</f>
        <v>0.47499999999999987</v>
      </c>
      <c r="G72" s="306">
        <v>2</v>
      </c>
      <c r="H72" s="398">
        <f t="shared" ref="H72:H77" si="8">F72+TIME(0,G72,0)</f>
        <v>0.47638888888888875</v>
      </c>
      <c r="I72" s="318"/>
    </row>
    <row r="73" spans="1:9" ht="14.25" x14ac:dyDescent="0.2">
      <c r="A73" s="277" t="s">
        <v>406</v>
      </c>
      <c r="B73" s="289" t="s">
        <v>209</v>
      </c>
      <c r="C73" s="289" t="s">
        <v>144</v>
      </c>
      <c r="D73" s="296" t="s">
        <v>399</v>
      </c>
      <c r="E73" s="289" t="s">
        <v>356</v>
      </c>
      <c r="F73" s="398">
        <f>H72</f>
        <v>0.47638888888888875</v>
      </c>
      <c r="G73" s="306">
        <v>5</v>
      </c>
      <c r="H73" s="398">
        <f t="shared" si="8"/>
        <v>0.47986111111111096</v>
      </c>
      <c r="I73" s="318"/>
    </row>
    <row r="74" spans="1:9" ht="14.25" x14ac:dyDescent="0.2">
      <c r="A74" s="277" t="s">
        <v>407</v>
      </c>
      <c r="B74" s="289" t="s">
        <v>209</v>
      </c>
      <c r="C74" s="289" t="s">
        <v>408</v>
      </c>
      <c r="D74" s="296" t="s">
        <v>399</v>
      </c>
      <c r="E74" s="289" t="s">
        <v>295</v>
      </c>
      <c r="F74" s="398">
        <f>H73</f>
        <v>0.47986111111111096</v>
      </c>
      <c r="G74" s="306">
        <v>1</v>
      </c>
      <c r="H74" s="398">
        <f t="shared" si="8"/>
        <v>0.4805555555555554</v>
      </c>
      <c r="I74" s="318"/>
    </row>
    <row r="75" spans="1:9" ht="14.25" x14ac:dyDescent="0.2">
      <c r="A75" s="277" t="s">
        <v>409</v>
      </c>
      <c r="B75" s="289" t="s">
        <v>209</v>
      </c>
      <c r="C75" s="289" t="s">
        <v>410</v>
      </c>
      <c r="D75" s="296" t="s">
        <v>399</v>
      </c>
      <c r="E75" s="289" t="s">
        <v>411</v>
      </c>
      <c r="F75" s="398">
        <f>H74</f>
        <v>0.4805555555555554</v>
      </c>
      <c r="G75" s="306">
        <v>1</v>
      </c>
      <c r="H75" s="398">
        <f t="shared" si="8"/>
        <v>0.48124999999999984</v>
      </c>
      <c r="I75" s="318"/>
    </row>
    <row r="76" spans="1:9" ht="14.25" x14ac:dyDescent="0.2">
      <c r="A76" s="277" t="s">
        <v>412</v>
      </c>
      <c r="B76" s="289" t="s">
        <v>209</v>
      </c>
      <c r="C76" s="289" t="s">
        <v>413</v>
      </c>
      <c r="D76" s="296" t="s">
        <v>399</v>
      </c>
      <c r="E76" s="289" t="s">
        <v>414</v>
      </c>
      <c r="F76" s="398">
        <f>H75</f>
        <v>0.48124999999999984</v>
      </c>
      <c r="G76" s="306">
        <v>1</v>
      </c>
      <c r="H76" s="398">
        <f t="shared" si="8"/>
        <v>0.48194444444444429</v>
      </c>
      <c r="I76" s="318"/>
    </row>
    <row r="77" spans="1:9" ht="14.25" x14ac:dyDescent="0.2">
      <c r="A77" s="277" t="s">
        <v>415</v>
      </c>
      <c r="B77" s="289" t="s">
        <v>209</v>
      </c>
      <c r="C77" s="289" t="s">
        <v>416</v>
      </c>
      <c r="D77" s="296" t="s">
        <v>399</v>
      </c>
      <c r="E77" s="289" t="s">
        <v>417</v>
      </c>
      <c r="F77" s="398">
        <f>H76</f>
        <v>0.48194444444444429</v>
      </c>
      <c r="G77" s="306">
        <v>1</v>
      </c>
      <c r="H77" s="398">
        <f t="shared" si="8"/>
        <v>0.48263888888888873</v>
      </c>
      <c r="I77" s="318"/>
    </row>
    <row r="78" spans="1:9" ht="15.75" x14ac:dyDescent="0.25">
      <c r="A78" s="276" t="s">
        <v>418</v>
      </c>
      <c r="B78" s="288"/>
      <c r="C78" s="288" t="s">
        <v>419</v>
      </c>
      <c r="D78" s="288"/>
      <c r="E78" s="288"/>
      <c r="F78" s="397"/>
      <c r="G78" s="305"/>
      <c r="H78" s="397"/>
      <c r="I78" s="317"/>
    </row>
    <row r="79" spans="1:9" ht="14.25" x14ac:dyDescent="0.2">
      <c r="A79" s="277" t="s">
        <v>420</v>
      </c>
      <c r="B79" s="289" t="s">
        <v>209</v>
      </c>
      <c r="C79" s="289" t="s">
        <v>421</v>
      </c>
      <c r="D79" s="296" t="s">
        <v>399</v>
      </c>
      <c r="E79" s="289" t="s">
        <v>305</v>
      </c>
      <c r="F79" s="398">
        <f>H77</f>
        <v>0.48263888888888873</v>
      </c>
      <c r="G79" s="306">
        <v>1</v>
      </c>
      <c r="H79" s="398">
        <f t="shared" ref="H79:H86" si="9">F79+TIME(0,G79,0)</f>
        <v>0.48333333333333317</v>
      </c>
      <c r="I79" s="318"/>
    </row>
    <row r="80" spans="1:9" ht="14.25" x14ac:dyDescent="0.2">
      <c r="A80" s="277" t="s">
        <v>422</v>
      </c>
      <c r="B80" s="289" t="s">
        <v>209</v>
      </c>
      <c r="C80" s="289" t="s">
        <v>423</v>
      </c>
      <c r="D80" s="296" t="s">
        <v>399</v>
      </c>
      <c r="E80" s="289" t="s">
        <v>424</v>
      </c>
      <c r="F80" s="398">
        <f t="shared" ref="F80:F86" si="10">H79</f>
        <v>0.48333333333333317</v>
      </c>
      <c r="G80" s="306">
        <v>1</v>
      </c>
      <c r="H80" s="398">
        <f t="shared" si="9"/>
        <v>0.48402777777777761</v>
      </c>
      <c r="I80" s="318"/>
    </row>
    <row r="81" spans="1:9" ht="14.25" x14ac:dyDescent="0.2">
      <c r="A81" s="277" t="s">
        <v>425</v>
      </c>
      <c r="B81" s="289" t="s">
        <v>209</v>
      </c>
      <c r="C81" s="289" t="s">
        <v>426</v>
      </c>
      <c r="D81" s="296" t="s">
        <v>399</v>
      </c>
      <c r="E81" s="289" t="s">
        <v>427</v>
      </c>
      <c r="F81" s="398">
        <f t="shared" si="10"/>
        <v>0.48402777777777761</v>
      </c>
      <c r="G81" s="306">
        <v>1</v>
      </c>
      <c r="H81" s="398">
        <f t="shared" si="9"/>
        <v>0.48472222222222205</v>
      </c>
      <c r="I81" s="318"/>
    </row>
    <row r="82" spans="1:9" ht="14.25" x14ac:dyDescent="0.2">
      <c r="A82" s="277" t="s">
        <v>428</v>
      </c>
      <c r="B82" s="289" t="s">
        <v>209</v>
      </c>
      <c r="C82" s="289" t="s">
        <v>429</v>
      </c>
      <c r="D82" s="296" t="s">
        <v>399</v>
      </c>
      <c r="E82" s="289" t="s">
        <v>430</v>
      </c>
      <c r="F82" s="398">
        <f t="shared" si="10"/>
        <v>0.48472222222222205</v>
      </c>
      <c r="G82" s="306">
        <v>1</v>
      </c>
      <c r="H82" s="398">
        <f t="shared" si="9"/>
        <v>0.4854166666666665</v>
      </c>
      <c r="I82" s="318"/>
    </row>
    <row r="83" spans="1:9" ht="14.25" x14ac:dyDescent="0.2">
      <c r="A83" s="277" t="s">
        <v>431</v>
      </c>
      <c r="B83" s="289" t="s">
        <v>209</v>
      </c>
      <c r="C83" s="289" t="s">
        <v>432</v>
      </c>
      <c r="D83" s="296" t="s">
        <v>399</v>
      </c>
      <c r="E83" s="289" t="s">
        <v>433</v>
      </c>
      <c r="F83" s="398">
        <f t="shared" si="10"/>
        <v>0.4854166666666665</v>
      </c>
      <c r="G83" s="306">
        <v>1</v>
      </c>
      <c r="H83" s="398">
        <f t="shared" si="9"/>
        <v>0.48611111111111094</v>
      </c>
      <c r="I83" s="318"/>
    </row>
    <row r="84" spans="1:9" ht="14.25" x14ac:dyDescent="0.2">
      <c r="A84" s="277" t="s">
        <v>434</v>
      </c>
      <c r="B84" s="289" t="s">
        <v>209</v>
      </c>
      <c r="C84" s="289" t="s">
        <v>435</v>
      </c>
      <c r="D84" s="296" t="s">
        <v>399</v>
      </c>
      <c r="E84" s="289" t="s">
        <v>295</v>
      </c>
      <c r="F84" s="398">
        <f t="shared" si="10"/>
        <v>0.48611111111111094</v>
      </c>
      <c r="G84" s="306">
        <v>1</v>
      </c>
      <c r="H84" s="398">
        <f t="shared" si="9"/>
        <v>0.48680555555555538</v>
      </c>
      <c r="I84" s="318"/>
    </row>
    <row r="85" spans="1:9" ht="14.25" x14ac:dyDescent="0.2">
      <c r="A85" s="277" t="s">
        <v>436</v>
      </c>
      <c r="B85" s="289" t="s">
        <v>209</v>
      </c>
      <c r="C85" s="289" t="s">
        <v>437</v>
      </c>
      <c r="D85" s="296" t="s">
        <v>399</v>
      </c>
      <c r="E85" s="289" t="s">
        <v>438</v>
      </c>
      <c r="F85" s="398">
        <f t="shared" si="10"/>
        <v>0.48680555555555538</v>
      </c>
      <c r="G85" s="306">
        <v>1</v>
      </c>
      <c r="H85" s="398">
        <f t="shared" si="9"/>
        <v>0.48749999999999982</v>
      </c>
      <c r="I85" s="318"/>
    </row>
    <row r="86" spans="1:9" ht="14.25" x14ac:dyDescent="0.2">
      <c r="A86" s="277" t="s">
        <v>618</v>
      </c>
      <c r="B86" s="289" t="s">
        <v>209</v>
      </c>
      <c r="C86" s="289" t="s">
        <v>619</v>
      </c>
      <c r="D86" s="296" t="s">
        <v>399</v>
      </c>
      <c r="E86" s="289" t="s">
        <v>442</v>
      </c>
      <c r="F86" s="398">
        <f t="shared" si="10"/>
        <v>0.48749999999999982</v>
      </c>
      <c r="G86" s="306">
        <v>1</v>
      </c>
      <c r="H86" s="398">
        <f t="shared" si="9"/>
        <v>0.48819444444444426</v>
      </c>
      <c r="I86" s="318" t="s">
        <v>590</v>
      </c>
    </row>
    <row r="87" spans="1:9" ht="15.75" x14ac:dyDescent="0.25">
      <c r="A87" s="276" t="s">
        <v>439</v>
      </c>
      <c r="B87" s="288"/>
      <c r="C87" s="288" t="s">
        <v>440</v>
      </c>
      <c r="D87" s="288"/>
      <c r="E87" s="288"/>
      <c r="F87" s="397"/>
      <c r="G87" s="305"/>
      <c r="H87" s="397"/>
      <c r="I87" s="317"/>
    </row>
    <row r="88" spans="1:9" ht="14.25" x14ac:dyDescent="0.2">
      <c r="A88" s="280" t="s">
        <v>441</v>
      </c>
      <c r="B88" s="292" t="s">
        <v>209</v>
      </c>
      <c r="C88" s="292" t="s">
        <v>443</v>
      </c>
      <c r="D88" s="298" t="s">
        <v>399</v>
      </c>
      <c r="E88" s="292" t="s">
        <v>444</v>
      </c>
      <c r="F88" s="401">
        <f>H86</f>
        <v>0.48819444444444426</v>
      </c>
      <c r="G88" s="309">
        <v>1</v>
      </c>
      <c r="H88" s="401">
        <f>F88+TIME(0,G88,0)</f>
        <v>0.48888888888888871</v>
      </c>
      <c r="I88" s="321"/>
    </row>
    <row r="90" spans="1:9" ht="15.75" x14ac:dyDescent="0.25">
      <c r="A90" s="273" t="s">
        <v>445</v>
      </c>
      <c r="B90" s="285"/>
      <c r="C90" s="285" t="s">
        <v>571</v>
      </c>
      <c r="D90" s="285"/>
      <c r="E90" s="285"/>
      <c r="F90" s="394"/>
      <c r="G90" s="302"/>
      <c r="H90" s="394"/>
      <c r="I90" s="314" t="s">
        <v>586</v>
      </c>
    </row>
    <row r="91" spans="1:9" ht="30" x14ac:dyDescent="0.2">
      <c r="A91" s="274" t="s">
        <v>463</v>
      </c>
      <c r="B91" s="286" t="s">
        <v>550</v>
      </c>
      <c r="C91" s="286" t="s">
        <v>587</v>
      </c>
      <c r="D91" s="295" t="s">
        <v>3</v>
      </c>
      <c r="E91" s="286" t="s">
        <v>411</v>
      </c>
      <c r="F91" s="395">
        <f>H88</f>
        <v>0.48888888888888871</v>
      </c>
      <c r="G91" s="303">
        <v>10</v>
      </c>
      <c r="H91" s="395">
        <f>F91+TIME(0,G91,0)</f>
        <v>0.49583333333333313</v>
      </c>
      <c r="I91" s="315" t="s">
        <v>586</v>
      </c>
    </row>
    <row r="92" spans="1:9" ht="15" x14ac:dyDescent="0.2">
      <c r="A92" s="274" t="s">
        <v>547</v>
      </c>
      <c r="B92" s="286" t="s">
        <v>211</v>
      </c>
      <c r="C92" s="286" t="s">
        <v>622</v>
      </c>
      <c r="D92" s="295" t="s">
        <v>3</v>
      </c>
      <c r="E92" s="286" t="s">
        <v>305</v>
      </c>
      <c r="F92" s="395">
        <f>H91</f>
        <v>0.49583333333333313</v>
      </c>
      <c r="G92" s="303">
        <v>5</v>
      </c>
      <c r="H92" s="395">
        <f>F92+TIME(0,G92,0)</f>
        <v>0.49930555555555534</v>
      </c>
      <c r="I92" s="315" t="s">
        <v>586</v>
      </c>
    </row>
    <row r="93" spans="1:9" ht="15" x14ac:dyDescent="0.2">
      <c r="A93" s="275" t="s">
        <v>556</v>
      </c>
      <c r="B93" s="287"/>
      <c r="C93" s="287"/>
      <c r="D93" s="287"/>
      <c r="E93" s="287"/>
      <c r="F93" s="396">
        <f>H92</f>
        <v>0.49930555555555534</v>
      </c>
      <c r="G93" s="304">
        <v>0</v>
      </c>
      <c r="H93" s="396">
        <f>F93+TIME(0,G93,0)</f>
        <v>0.49930555555555534</v>
      </c>
      <c r="I93" s="316" t="s">
        <v>586</v>
      </c>
    </row>
    <row r="95" spans="1:9" ht="15.75" x14ac:dyDescent="0.25">
      <c r="A95" s="281" t="s">
        <v>465</v>
      </c>
      <c r="B95" s="293"/>
      <c r="C95" s="293" t="s">
        <v>216</v>
      </c>
      <c r="D95" s="293"/>
      <c r="E95" s="293" t="s">
        <v>285</v>
      </c>
      <c r="F95" s="402">
        <f>H93</f>
        <v>0.49930555555555534</v>
      </c>
      <c r="G95" s="310">
        <v>0</v>
      </c>
      <c r="H95" s="402">
        <f>F95+TIME(0,G95,0)</f>
        <v>0.49930555555555534</v>
      </c>
      <c r="I95" s="293"/>
    </row>
    <row r="96" spans="1:9" x14ac:dyDescent="0.2">
      <c r="A96" s="282"/>
      <c r="B96" s="282"/>
      <c r="C96" s="282" t="s">
        <v>446</v>
      </c>
      <c r="D96" s="282"/>
      <c r="E96" s="282"/>
      <c r="F96" s="403"/>
      <c r="G96" s="311">
        <f>(H96-H95) * 24 * 60</f>
        <v>31.000000000000369</v>
      </c>
      <c r="H96" s="403">
        <v>0.52083333333333337</v>
      </c>
      <c r="I96" s="282"/>
    </row>
    <row r="98" spans="1:9" ht="15.75" x14ac:dyDescent="0.25">
      <c r="A98" s="442" t="s">
        <v>447</v>
      </c>
      <c r="B98" s="443"/>
      <c r="C98" s="443"/>
      <c r="D98" s="443"/>
      <c r="E98" s="443"/>
      <c r="F98" s="443"/>
      <c r="G98" s="443"/>
      <c r="H98" s="443"/>
      <c r="I98" s="443"/>
    </row>
    <row r="99" spans="1:9" s="3" customFormat="1" ht="31.5" x14ac:dyDescent="0.25">
      <c r="A99" s="272" t="s">
        <v>273</v>
      </c>
      <c r="B99" s="272" t="s">
        <v>274</v>
      </c>
      <c r="C99" s="272" t="s">
        <v>76</v>
      </c>
      <c r="D99" s="272" t="s">
        <v>275</v>
      </c>
      <c r="E99" s="272" t="s">
        <v>276</v>
      </c>
      <c r="F99" s="393" t="s">
        <v>277</v>
      </c>
      <c r="G99" s="301" t="s">
        <v>278</v>
      </c>
      <c r="H99" s="393" t="s">
        <v>279</v>
      </c>
      <c r="I99" s="272" t="s">
        <v>280</v>
      </c>
    </row>
    <row r="100" spans="1:9" ht="15.75" x14ac:dyDescent="0.25">
      <c r="A100" s="273" t="s">
        <v>281</v>
      </c>
      <c r="B100" s="285"/>
      <c r="C100" s="285" t="s">
        <v>282</v>
      </c>
      <c r="D100" s="285"/>
      <c r="E100" s="285"/>
      <c r="F100" s="394"/>
      <c r="G100" s="302"/>
      <c r="H100" s="394"/>
      <c r="I100" s="314"/>
    </row>
    <row r="101" spans="1:9" ht="15" x14ac:dyDescent="0.2">
      <c r="A101" s="274" t="s">
        <v>283</v>
      </c>
      <c r="B101" s="286" t="s">
        <v>209</v>
      </c>
      <c r="C101" s="286" t="s">
        <v>448</v>
      </c>
      <c r="D101" s="286"/>
      <c r="E101" s="286" t="s">
        <v>285</v>
      </c>
      <c r="F101" s="395">
        <v>0.4375</v>
      </c>
      <c r="G101" s="303">
        <v>1</v>
      </c>
      <c r="H101" s="395">
        <f>F101+TIME(0,G101,0)</f>
        <v>0.43819444444444444</v>
      </c>
      <c r="I101" s="315"/>
    </row>
    <row r="102" spans="1:9" ht="15" x14ac:dyDescent="0.2">
      <c r="A102" s="274" t="s">
        <v>286</v>
      </c>
      <c r="B102" s="286" t="s">
        <v>209</v>
      </c>
      <c r="C102" s="286" t="s">
        <v>449</v>
      </c>
      <c r="D102" s="286"/>
      <c r="E102" s="286" t="s">
        <v>213</v>
      </c>
      <c r="F102" s="395">
        <f>H101</f>
        <v>0.43819444444444444</v>
      </c>
      <c r="G102" s="303">
        <v>1</v>
      </c>
      <c r="H102" s="395">
        <f>F102+TIME(0,G102,0)</f>
        <v>0.43888888888888888</v>
      </c>
      <c r="I102" s="315"/>
    </row>
    <row r="103" spans="1:9" ht="15" x14ac:dyDescent="0.2">
      <c r="A103" s="275" t="s">
        <v>288</v>
      </c>
      <c r="B103" s="287" t="s">
        <v>211</v>
      </c>
      <c r="C103" s="287" t="s">
        <v>450</v>
      </c>
      <c r="D103" s="299" t="s">
        <v>131</v>
      </c>
      <c r="E103" s="287" t="s">
        <v>285</v>
      </c>
      <c r="F103" s="396">
        <f>H102</f>
        <v>0.43888888888888888</v>
      </c>
      <c r="G103" s="304">
        <v>1</v>
      </c>
      <c r="H103" s="396">
        <f>F103+TIME(0,G103,0)</f>
        <v>0.43958333333333333</v>
      </c>
      <c r="I103" s="316"/>
    </row>
    <row r="105" spans="1:9" ht="15.75" x14ac:dyDescent="0.25">
      <c r="A105" s="273" t="s">
        <v>298</v>
      </c>
      <c r="B105" s="285"/>
      <c r="C105" s="285" t="s">
        <v>299</v>
      </c>
      <c r="D105" s="285"/>
      <c r="E105" s="285"/>
      <c r="F105" s="394"/>
      <c r="G105" s="302"/>
      <c r="H105" s="394"/>
      <c r="I105" s="314"/>
    </row>
    <row r="106" spans="1:9" ht="15" x14ac:dyDescent="0.2">
      <c r="A106" s="274" t="s">
        <v>300</v>
      </c>
      <c r="B106" s="286" t="s">
        <v>209</v>
      </c>
      <c r="C106" s="286" t="s">
        <v>451</v>
      </c>
      <c r="D106" s="295" t="s">
        <v>452</v>
      </c>
      <c r="E106" s="286" t="s">
        <v>285</v>
      </c>
      <c r="F106" s="395">
        <f>H103</f>
        <v>0.43958333333333333</v>
      </c>
      <c r="G106" s="303">
        <v>1</v>
      </c>
      <c r="H106" s="395">
        <f>F106+TIME(0,G106,0)</f>
        <v>0.44027777777777777</v>
      </c>
      <c r="I106" s="315"/>
    </row>
    <row r="107" spans="1:9" ht="15" x14ac:dyDescent="0.2">
      <c r="A107" s="274" t="s">
        <v>332</v>
      </c>
      <c r="B107" s="286" t="s">
        <v>209</v>
      </c>
      <c r="C107" s="286" t="s">
        <v>453</v>
      </c>
      <c r="D107" s="295" t="s">
        <v>452</v>
      </c>
      <c r="E107" s="286" t="s">
        <v>285</v>
      </c>
      <c r="F107" s="395">
        <f>H106</f>
        <v>0.44027777777777777</v>
      </c>
      <c r="G107" s="303">
        <v>1</v>
      </c>
      <c r="H107" s="395">
        <f>F107+TIME(0,G107,0)</f>
        <v>0.44097222222222221</v>
      </c>
      <c r="I107" s="315"/>
    </row>
    <row r="108" spans="1:9" ht="15" x14ac:dyDescent="0.2">
      <c r="A108" s="274" t="s">
        <v>334</v>
      </c>
      <c r="B108" s="286" t="s">
        <v>209</v>
      </c>
      <c r="C108" s="286" t="s">
        <v>454</v>
      </c>
      <c r="D108" s="295" t="s">
        <v>452</v>
      </c>
      <c r="E108" s="286" t="s">
        <v>285</v>
      </c>
      <c r="F108" s="395">
        <f>H107</f>
        <v>0.44097222222222221</v>
      </c>
      <c r="G108" s="303">
        <v>1</v>
      </c>
      <c r="H108" s="395">
        <f>F108+TIME(0,G108,0)</f>
        <v>0.44166666666666665</v>
      </c>
      <c r="I108" s="315"/>
    </row>
    <row r="109" spans="1:9" ht="15" x14ac:dyDescent="0.2">
      <c r="A109" s="274" t="s">
        <v>340</v>
      </c>
      <c r="B109" s="286" t="s">
        <v>209</v>
      </c>
      <c r="C109" s="286" t="s">
        <v>455</v>
      </c>
      <c r="D109" s="286"/>
      <c r="E109" s="286" t="s">
        <v>213</v>
      </c>
      <c r="F109" s="395">
        <f>H108</f>
        <v>0.44166666666666665</v>
      </c>
      <c r="G109" s="303">
        <v>0</v>
      </c>
      <c r="H109" s="395">
        <f>F109+TIME(0,G109,0)</f>
        <v>0.44166666666666665</v>
      </c>
      <c r="I109" s="315"/>
    </row>
    <row r="110" spans="1:9" ht="15" x14ac:dyDescent="0.2">
      <c r="A110" s="275" t="s">
        <v>342</v>
      </c>
      <c r="B110" s="287"/>
      <c r="C110" s="287"/>
      <c r="D110" s="287"/>
      <c r="E110" s="287"/>
      <c r="F110" s="396">
        <f>H109</f>
        <v>0.44166666666666665</v>
      </c>
      <c r="G110" s="304">
        <v>0</v>
      </c>
      <c r="H110" s="396">
        <f>F110+TIME(0,G110,0)</f>
        <v>0.44166666666666665</v>
      </c>
      <c r="I110" s="316"/>
    </row>
    <row r="112" spans="1:9" ht="15.75" x14ac:dyDescent="0.25">
      <c r="A112" s="273" t="s">
        <v>347</v>
      </c>
      <c r="B112" s="285"/>
      <c r="C112" s="285" t="s">
        <v>456</v>
      </c>
      <c r="D112" s="285"/>
      <c r="E112" s="285"/>
      <c r="F112" s="394"/>
      <c r="G112" s="302"/>
      <c r="H112" s="394"/>
      <c r="I112" s="314"/>
    </row>
    <row r="113" spans="1:9" ht="15" x14ac:dyDescent="0.2">
      <c r="A113" s="274" t="s">
        <v>349</v>
      </c>
      <c r="B113" s="286" t="s">
        <v>209</v>
      </c>
      <c r="C113" s="286" t="s">
        <v>457</v>
      </c>
      <c r="D113" s="286"/>
      <c r="E113" s="286"/>
      <c r="F113" s="395">
        <f>H110</f>
        <v>0.44166666666666665</v>
      </c>
      <c r="G113" s="303">
        <v>0</v>
      </c>
      <c r="H113" s="395">
        <f>F113+TIME(0,G113,0)</f>
        <v>0.44166666666666665</v>
      </c>
      <c r="I113" s="315"/>
    </row>
    <row r="114" spans="1:9" ht="15" x14ac:dyDescent="0.2">
      <c r="A114" s="275" t="s">
        <v>351</v>
      </c>
      <c r="B114" s="287"/>
      <c r="C114" s="287"/>
      <c r="D114" s="287"/>
      <c r="E114" s="287"/>
      <c r="F114" s="396">
        <f>H113</f>
        <v>0.44166666666666665</v>
      </c>
      <c r="G114" s="304">
        <v>0</v>
      </c>
      <c r="H114" s="396">
        <f>F114+TIME(0,G114,0)</f>
        <v>0.44166666666666665</v>
      </c>
      <c r="I114" s="316"/>
    </row>
    <row r="116" spans="1:9" ht="15.75" x14ac:dyDescent="0.25">
      <c r="A116" s="273" t="s">
        <v>374</v>
      </c>
      <c r="B116" s="285"/>
      <c r="C116" s="285" t="s">
        <v>458</v>
      </c>
      <c r="D116" s="285"/>
      <c r="E116" s="285"/>
      <c r="F116" s="394"/>
      <c r="G116" s="302"/>
      <c r="H116" s="394"/>
      <c r="I116" s="314"/>
    </row>
    <row r="117" spans="1:9" ht="15.75" x14ac:dyDescent="0.25">
      <c r="A117" s="276" t="s">
        <v>376</v>
      </c>
      <c r="B117" s="288"/>
      <c r="C117" s="288" t="s">
        <v>459</v>
      </c>
      <c r="D117" s="288"/>
      <c r="E117" s="288"/>
      <c r="F117" s="397"/>
      <c r="G117" s="305"/>
      <c r="H117" s="397"/>
      <c r="I117" s="317"/>
    </row>
    <row r="118" spans="1:9" ht="14.25" x14ac:dyDescent="0.2">
      <c r="A118" s="277" t="s">
        <v>378</v>
      </c>
      <c r="B118" s="289" t="s">
        <v>209</v>
      </c>
      <c r="C118" s="289" t="s">
        <v>460</v>
      </c>
      <c r="D118" s="289"/>
      <c r="E118" s="289" t="s">
        <v>305</v>
      </c>
      <c r="F118" s="398">
        <f>H114</f>
        <v>0.44166666666666665</v>
      </c>
      <c r="G118" s="306">
        <v>10</v>
      </c>
      <c r="H118" s="398">
        <f>F118+TIME(0,G118,0)</f>
        <v>0.44861111111111107</v>
      </c>
      <c r="I118" s="318"/>
    </row>
    <row r="119" spans="1:9" ht="14.25" x14ac:dyDescent="0.2">
      <c r="A119" s="277" t="s">
        <v>380</v>
      </c>
      <c r="B119" s="289"/>
      <c r="C119" s="289"/>
      <c r="D119" s="289"/>
      <c r="E119" s="289"/>
      <c r="F119" s="398">
        <f>H118</f>
        <v>0.44861111111111107</v>
      </c>
      <c r="G119" s="306">
        <v>0</v>
      </c>
      <c r="H119" s="398">
        <f>F119+TIME(0,G119,0)</f>
        <v>0.44861111111111107</v>
      </c>
      <c r="I119" s="318"/>
    </row>
    <row r="120" spans="1:9" ht="15.75" x14ac:dyDescent="0.25">
      <c r="A120" s="276" t="s">
        <v>401</v>
      </c>
      <c r="B120" s="288"/>
      <c r="C120" s="288" t="s">
        <v>461</v>
      </c>
      <c r="D120" s="288"/>
      <c r="E120" s="288"/>
      <c r="F120" s="397"/>
      <c r="G120" s="305"/>
      <c r="H120" s="397"/>
      <c r="I120" s="317"/>
    </row>
    <row r="121" spans="1:9" ht="14.25" x14ac:dyDescent="0.2">
      <c r="A121" s="277" t="s">
        <v>403</v>
      </c>
      <c r="B121" s="289"/>
      <c r="C121" s="289"/>
      <c r="D121" s="289"/>
      <c r="E121" s="289"/>
      <c r="F121" s="398">
        <f>H119</f>
        <v>0.44861111111111107</v>
      </c>
      <c r="G121" s="306">
        <v>0</v>
      </c>
      <c r="H121" s="398">
        <f>F121+TIME(0,G121,0)</f>
        <v>0.44861111111111107</v>
      </c>
      <c r="I121" s="318"/>
    </row>
    <row r="122" spans="1:9" ht="14.25" x14ac:dyDescent="0.2">
      <c r="A122" s="280" t="s">
        <v>406</v>
      </c>
      <c r="B122" s="292"/>
      <c r="C122" s="292"/>
      <c r="D122" s="292"/>
      <c r="E122" s="292"/>
      <c r="F122" s="401">
        <f>H121</f>
        <v>0.44861111111111107</v>
      </c>
      <c r="G122" s="309">
        <v>0</v>
      </c>
      <c r="H122" s="401">
        <f>F122+TIME(0,G122,0)</f>
        <v>0.44861111111111107</v>
      </c>
      <c r="I122" s="321"/>
    </row>
    <row r="124" spans="1:9" ht="15.75" x14ac:dyDescent="0.25">
      <c r="A124" s="273" t="s">
        <v>445</v>
      </c>
      <c r="B124" s="285"/>
      <c r="C124" s="285" t="s">
        <v>462</v>
      </c>
      <c r="D124" s="285"/>
      <c r="E124" s="285"/>
      <c r="F124" s="394"/>
      <c r="G124" s="302"/>
      <c r="H124" s="394"/>
      <c r="I124" s="314"/>
    </row>
    <row r="125" spans="1:9" ht="15" x14ac:dyDescent="0.2">
      <c r="A125" s="274" t="s">
        <v>463</v>
      </c>
      <c r="B125" s="286" t="s">
        <v>211</v>
      </c>
      <c r="C125" s="286" t="s">
        <v>464</v>
      </c>
      <c r="D125" s="295" t="s">
        <v>131</v>
      </c>
      <c r="E125" s="286" t="s">
        <v>285</v>
      </c>
      <c r="F125" s="395">
        <f>H122</f>
        <v>0.44861111111111107</v>
      </c>
      <c r="G125" s="303">
        <v>6</v>
      </c>
      <c r="H125" s="395">
        <f t="shared" ref="H125:H130" si="11">F125+TIME(0,G125,0)</f>
        <v>0.45277777777777772</v>
      </c>
      <c r="I125" s="315"/>
    </row>
    <row r="126" spans="1:9" ht="30" x14ac:dyDescent="0.2">
      <c r="A126" s="274" t="s">
        <v>547</v>
      </c>
      <c r="B126" s="286" t="s">
        <v>209</v>
      </c>
      <c r="C126" s="286" t="s">
        <v>588</v>
      </c>
      <c r="D126" s="286"/>
      <c r="E126" s="286" t="s">
        <v>589</v>
      </c>
      <c r="F126" s="395">
        <f>H125</f>
        <v>0.45277777777777772</v>
      </c>
      <c r="G126" s="303">
        <v>10</v>
      </c>
      <c r="H126" s="395">
        <f t="shared" si="11"/>
        <v>0.45972222222222214</v>
      </c>
      <c r="I126" s="315" t="s">
        <v>590</v>
      </c>
    </row>
    <row r="127" spans="1:9" ht="15" x14ac:dyDescent="0.2">
      <c r="A127" s="274" t="s">
        <v>556</v>
      </c>
      <c r="B127" s="286" t="s">
        <v>211</v>
      </c>
      <c r="C127" s="286" t="s">
        <v>591</v>
      </c>
      <c r="D127" s="286"/>
      <c r="E127" s="286" t="s">
        <v>427</v>
      </c>
      <c r="F127" s="395">
        <f>H126</f>
        <v>0.45972222222222214</v>
      </c>
      <c r="G127" s="303">
        <v>3</v>
      </c>
      <c r="H127" s="395">
        <f t="shared" si="11"/>
        <v>0.46180555555555547</v>
      </c>
      <c r="I127" s="315" t="s">
        <v>590</v>
      </c>
    </row>
    <row r="128" spans="1:9" ht="15" x14ac:dyDescent="0.2">
      <c r="A128" s="274" t="s">
        <v>568</v>
      </c>
      <c r="B128" s="286" t="s">
        <v>211</v>
      </c>
      <c r="C128" s="286" t="s">
        <v>592</v>
      </c>
      <c r="D128" s="286"/>
      <c r="E128" s="286" t="s">
        <v>424</v>
      </c>
      <c r="F128" s="395">
        <f>H127</f>
        <v>0.46180555555555547</v>
      </c>
      <c r="G128" s="303">
        <v>5</v>
      </c>
      <c r="H128" s="395">
        <f t="shared" si="11"/>
        <v>0.46527777777777768</v>
      </c>
      <c r="I128" s="315" t="s">
        <v>586</v>
      </c>
    </row>
    <row r="129" spans="1:9" ht="15" x14ac:dyDescent="0.2">
      <c r="A129" s="274" t="s">
        <v>593</v>
      </c>
      <c r="B129" s="286"/>
      <c r="C129" s="286"/>
      <c r="D129" s="286"/>
      <c r="E129" s="286"/>
      <c r="F129" s="395">
        <f>H128</f>
        <v>0.46527777777777768</v>
      </c>
      <c r="G129" s="303">
        <v>0</v>
      </c>
      <c r="H129" s="395">
        <f t="shared" si="11"/>
        <v>0.46527777777777768</v>
      </c>
      <c r="I129" s="315"/>
    </row>
    <row r="130" spans="1:9" ht="15" x14ac:dyDescent="0.2">
      <c r="A130" s="275" t="s">
        <v>594</v>
      </c>
      <c r="B130" s="287"/>
      <c r="C130" s="287" t="s">
        <v>595</v>
      </c>
      <c r="D130" s="287"/>
      <c r="E130" s="287"/>
      <c r="F130" s="396">
        <f>H129</f>
        <v>0.46527777777777768</v>
      </c>
      <c r="G130" s="304">
        <v>5</v>
      </c>
      <c r="H130" s="396">
        <f t="shared" si="11"/>
        <v>0.46874999999999989</v>
      </c>
      <c r="I130" s="316" t="s">
        <v>586</v>
      </c>
    </row>
    <row r="132" spans="1:9" ht="47.25" x14ac:dyDescent="0.25">
      <c r="A132" s="273" t="s">
        <v>465</v>
      </c>
      <c r="B132" s="285" t="s">
        <v>214</v>
      </c>
      <c r="C132" s="285" t="s">
        <v>596</v>
      </c>
      <c r="D132" s="285"/>
      <c r="E132" s="285"/>
      <c r="F132" s="394"/>
      <c r="G132" s="302"/>
      <c r="H132" s="394"/>
      <c r="I132" s="314" t="s">
        <v>590</v>
      </c>
    </row>
    <row r="133" spans="1:9" ht="30" x14ac:dyDescent="0.2">
      <c r="A133" s="274" t="s">
        <v>466</v>
      </c>
      <c r="B133" s="286"/>
      <c r="C133" s="286" t="s">
        <v>467</v>
      </c>
      <c r="D133" s="286"/>
      <c r="E133" s="286" t="s">
        <v>285</v>
      </c>
      <c r="F133" s="395">
        <f>H130</f>
        <v>0.46874999999999989</v>
      </c>
      <c r="G133" s="303">
        <v>2</v>
      </c>
      <c r="H133" s="395">
        <f t="shared" ref="H133:H142" si="12">F133+TIME(0,G133,0)</f>
        <v>0.47013888888888877</v>
      </c>
      <c r="I133" s="315"/>
    </row>
    <row r="134" spans="1:9" ht="30" x14ac:dyDescent="0.2">
      <c r="A134" s="274" t="s">
        <v>468</v>
      </c>
      <c r="B134" s="286"/>
      <c r="C134" s="286" t="s">
        <v>469</v>
      </c>
      <c r="D134" s="286"/>
      <c r="E134" s="286" t="s">
        <v>285</v>
      </c>
      <c r="F134" s="395">
        <f t="shared" ref="F134:F142" si="13">H133</f>
        <v>0.47013888888888877</v>
      </c>
      <c r="G134" s="303">
        <v>2</v>
      </c>
      <c r="H134" s="395">
        <f t="shared" si="12"/>
        <v>0.47152777777777766</v>
      </c>
      <c r="I134" s="315"/>
    </row>
    <row r="135" spans="1:9" ht="15" x14ac:dyDescent="0.2">
      <c r="A135" s="274" t="s">
        <v>470</v>
      </c>
      <c r="B135" s="286"/>
      <c r="C135" s="286" t="s">
        <v>471</v>
      </c>
      <c r="D135" s="286"/>
      <c r="E135" s="286" t="s">
        <v>472</v>
      </c>
      <c r="F135" s="395">
        <f t="shared" si="13"/>
        <v>0.47152777777777766</v>
      </c>
      <c r="G135" s="303">
        <v>10</v>
      </c>
      <c r="H135" s="395">
        <f t="shared" si="12"/>
        <v>0.47847222222222208</v>
      </c>
      <c r="I135" s="315"/>
    </row>
    <row r="136" spans="1:9" ht="15" x14ac:dyDescent="0.2">
      <c r="A136" s="274" t="s">
        <v>473</v>
      </c>
      <c r="B136" s="286"/>
      <c r="C136" s="286" t="s">
        <v>474</v>
      </c>
      <c r="D136" s="286"/>
      <c r="E136" s="286" t="s">
        <v>475</v>
      </c>
      <c r="F136" s="395">
        <f t="shared" si="13"/>
        <v>0.47847222222222208</v>
      </c>
      <c r="G136" s="303">
        <v>10</v>
      </c>
      <c r="H136" s="395">
        <f t="shared" si="12"/>
        <v>0.4854166666666665</v>
      </c>
      <c r="I136" s="315"/>
    </row>
    <row r="137" spans="1:9" ht="15" x14ac:dyDescent="0.2">
      <c r="A137" s="274" t="s">
        <v>476</v>
      </c>
      <c r="B137" s="286"/>
      <c r="C137" s="286" t="s">
        <v>477</v>
      </c>
      <c r="D137" s="286"/>
      <c r="E137" s="286" t="s">
        <v>478</v>
      </c>
      <c r="F137" s="395">
        <f t="shared" si="13"/>
        <v>0.4854166666666665</v>
      </c>
      <c r="G137" s="303">
        <v>10</v>
      </c>
      <c r="H137" s="395">
        <f t="shared" si="12"/>
        <v>0.49236111111111092</v>
      </c>
      <c r="I137" s="315"/>
    </row>
    <row r="138" spans="1:9" ht="15" x14ac:dyDescent="0.2">
      <c r="A138" s="274" t="s">
        <v>479</v>
      </c>
      <c r="B138" s="286"/>
      <c r="C138" s="286" t="s">
        <v>480</v>
      </c>
      <c r="D138" s="286"/>
      <c r="E138" s="286" t="s">
        <v>285</v>
      </c>
      <c r="F138" s="395">
        <f t="shared" si="13"/>
        <v>0.49236111111111092</v>
      </c>
      <c r="G138" s="303">
        <v>5</v>
      </c>
      <c r="H138" s="395">
        <f t="shared" si="12"/>
        <v>0.49583333333333313</v>
      </c>
      <c r="I138" s="315"/>
    </row>
    <row r="139" spans="1:9" ht="30" x14ac:dyDescent="0.2">
      <c r="A139" s="274" t="s">
        <v>481</v>
      </c>
      <c r="B139" s="286"/>
      <c r="C139" s="286" t="s">
        <v>482</v>
      </c>
      <c r="D139" s="286"/>
      <c r="E139" s="286" t="s">
        <v>213</v>
      </c>
      <c r="F139" s="395">
        <f t="shared" si="13"/>
        <v>0.49583333333333313</v>
      </c>
      <c r="G139" s="303">
        <v>20</v>
      </c>
      <c r="H139" s="395">
        <f t="shared" si="12"/>
        <v>0.50972222222222197</v>
      </c>
      <c r="I139" s="315" t="s">
        <v>590</v>
      </c>
    </row>
    <row r="140" spans="1:9" ht="30" x14ac:dyDescent="0.2">
      <c r="A140" s="274" t="s">
        <v>483</v>
      </c>
      <c r="B140" s="286"/>
      <c r="C140" s="286" t="s">
        <v>597</v>
      </c>
      <c r="D140" s="286"/>
      <c r="E140" s="286" t="s">
        <v>213</v>
      </c>
      <c r="F140" s="395">
        <f t="shared" si="13"/>
        <v>0.50972222222222197</v>
      </c>
      <c r="G140" s="303">
        <v>15</v>
      </c>
      <c r="H140" s="395">
        <f t="shared" si="12"/>
        <v>0.5201388888888886</v>
      </c>
      <c r="I140" s="315" t="s">
        <v>590</v>
      </c>
    </row>
    <row r="141" spans="1:9" ht="30" x14ac:dyDescent="0.2">
      <c r="A141" s="274" t="s">
        <v>484</v>
      </c>
      <c r="B141" s="286"/>
      <c r="C141" s="286" t="s">
        <v>485</v>
      </c>
      <c r="D141" s="286"/>
      <c r="E141" s="286" t="s">
        <v>285</v>
      </c>
      <c r="F141" s="395">
        <f t="shared" si="13"/>
        <v>0.5201388888888886</v>
      </c>
      <c r="G141" s="303">
        <v>1</v>
      </c>
      <c r="H141" s="395">
        <f t="shared" si="12"/>
        <v>0.52083333333333304</v>
      </c>
      <c r="I141" s="315" t="s">
        <v>590</v>
      </c>
    </row>
    <row r="142" spans="1:9" ht="15" x14ac:dyDescent="0.2">
      <c r="A142" s="275" t="s">
        <v>583</v>
      </c>
      <c r="B142" s="287"/>
      <c r="C142" s="287"/>
      <c r="D142" s="287"/>
      <c r="E142" s="287"/>
      <c r="F142" s="396">
        <f t="shared" si="13"/>
        <v>0.52083333333333304</v>
      </c>
      <c r="G142" s="304">
        <v>0</v>
      </c>
      <c r="H142" s="396">
        <f t="shared" si="12"/>
        <v>0.52083333333333304</v>
      </c>
      <c r="I142" s="316"/>
    </row>
    <row r="144" spans="1:9" ht="15.75" x14ac:dyDescent="0.25">
      <c r="A144" s="281" t="s">
        <v>486</v>
      </c>
      <c r="B144" s="293"/>
      <c r="C144" s="293" t="s">
        <v>216</v>
      </c>
      <c r="D144" s="293"/>
      <c r="E144" s="293" t="s">
        <v>285</v>
      </c>
      <c r="F144" s="402">
        <f>H142</f>
        <v>0.52083333333333304</v>
      </c>
      <c r="G144" s="310">
        <v>0</v>
      </c>
      <c r="H144" s="402">
        <f>F144+TIME(0,G144,0)</f>
        <v>0.52083333333333304</v>
      </c>
      <c r="I144" s="293"/>
    </row>
    <row r="145" spans="1:9" x14ac:dyDescent="0.2">
      <c r="A145" s="282"/>
      <c r="B145" s="282"/>
      <c r="C145" s="282" t="s">
        <v>446</v>
      </c>
      <c r="D145" s="282"/>
      <c r="E145" s="282"/>
      <c r="F145" s="403"/>
      <c r="G145" s="311">
        <f>(H145-H144) * 24 * 60</f>
        <v>4.7961634663806763E-13</v>
      </c>
      <c r="H145" s="403">
        <v>0.52083333333333337</v>
      </c>
      <c r="I145" s="282"/>
    </row>
    <row r="147" spans="1:9" ht="15.75" x14ac:dyDescent="0.25">
      <c r="A147" s="442" t="s">
        <v>487</v>
      </c>
      <c r="B147" s="443"/>
      <c r="C147" s="443"/>
      <c r="D147" s="443"/>
      <c r="E147" s="443"/>
      <c r="F147" s="443"/>
      <c r="G147" s="443"/>
      <c r="H147" s="443"/>
      <c r="I147" s="443"/>
    </row>
    <row r="148" spans="1:9" s="3" customFormat="1" ht="31.5" x14ac:dyDescent="0.25">
      <c r="A148" s="272" t="s">
        <v>273</v>
      </c>
      <c r="B148" s="272" t="s">
        <v>274</v>
      </c>
      <c r="C148" s="272" t="s">
        <v>76</v>
      </c>
      <c r="D148" s="272" t="s">
        <v>275</v>
      </c>
      <c r="E148" s="272" t="s">
        <v>276</v>
      </c>
      <c r="F148" s="393" t="s">
        <v>277</v>
      </c>
      <c r="G148" s="301" t="s">
        <v>278</v>
      </c>
      <c r="H148" s="393" t="s">
        <v>279</v>
      </c>
      <c r="I148" s="272" t="s">
        <v>280</v>
      </c>
    </row>
    <row r="149" spans="1:9" ht="15.75" x14ac:dyDescent="0.25">
      <c r="A149" s="273" t="s">
        <v>281</v>
      </c>
      <c r="B149" s="285"/>
      <c r="C149" s="285" t="s">
        <v>282</v>
      </c>
      <c r="D149" s="285"/>
      <c r="E149" s="285"/>
      <c r="F149" s="394"/>
      <c r="G149" s="302"/>
      <c r="H149" s="394"/>
      <c r="I149" s="314"/>
    </row>
    <row r="150" spans="1:9" ht="15" x14ac:dyDescent="0.2">
      <c r="A150" s="274" t="s">
        <v>283</v>
      </c>
      <c r="B150" s="286" t="s">
        <v>209</v>
      </c>
      <c r="C150" s="286" t="s">
        <v>448</v>
      </c>
      <c r="D150" s="286"/>
      <c r="E150" s="286" t="s">
        <v>285</v>
      </c>
      <c r="F150" s="395">
        <v>0.33333333333333331</v>
      </c>
      <c r="G150" s="303">
        <v>1</v>
      </c>
      <c r="H150" s="395">
        <f>F150+TIME(0,G150,0)</f>
        <v>0.33402777777777776</v>
      </c>
      <c r="I150" s="315"/>
    </row>
    <row r="151" spans="1:9" ht="15" x14ac:dyDescent="0.2">
      <c r="A151" s="274" t="s">
        <v>286</v>
      </c>
      <c r="B151" s="286" t="s">
        <v>209</v>
      </c>
      <c r="C151" s="286" t="s">
        <v>449</v>
      </c>
      <c r="D151" s="286"/>
      <c r="E151" s="286" t="s">
        <v>213</v>
      </c>
      <c r="F151" s="395">
        <f>H150</f>
        <v>0.33402777777777776</v>
      </c>
      <c r="G151" s="303">
        <v>1</v>
      </c>
      <c r="H151" s="395">
        <f>F151+TIME(0,G151,0)</f>
        <v>0.3347222222222222</v>
      </c>
      <c r="I151" s="315"/>
    </row>
    <row r="152" spans="1:9" ht="15" x14ac:dyDescent="0.2">
      <c r="A152" s="275" t="s">
        <v>288</v>
      </c>
      <c r="B152" s="287" t="s">
        <v>211</v>
      </c>
      <c r="C152" s="287" t="s">
        <v>450</v>
      </c>
      <c r="D152" s="299" t="s">
        <v>131</v>
      </c>
      <c r="E152" s="287" t="s">
        <v>285</v>
      </c>
      <c r="F152" s="396">
        <f>H151</f>
        <v>0.3347222222222222</v>
      </c>
      <c r="G152" s="304">
        <v>1</v>
      </c>
      <c r="H152" s="396">
        <f>F152+TIME(0,G152,0)</f>
        <v>0.33541666666666664</v>
      </c>
      <c r="I152" s="316"/>
    </row>
    <row r="154" spans="1:9" ht="15.75" x14ac:dyDescent="0.25">
      <c r="A154" s="273" t="s">
        <v>298</v>
      </c>
      <c r="B154" s="285"/>
      <c r="C154" s="285" t="s">
        <v>299</v>
      </c>
      <c r="D154" s="285"/>
      <c r="E154" s="285"/>
      <c r="F154" s="394"/>
      <c r="G154" s="302"/>
      <c r="H154" s="394"/>
      <c r="I154" s="314"/>
    </row>
    <row r="155" spans="1:9" ht="15" x14ac:dyDescent="0.2">
      <c r="A155" s="274" t="s">
        <v>300</v>
      </c>
      <c r="B155" s="286" t="s">
        <v>209</v>
      </c>
      <c r="C155" s="286" t="s">
        <v>451</v>
      </c>
      <c r="D155" s="295" t="s">
        <v>452</v>
      </c>
      <c r="E155" s="286" t="s">
        <v>285</v>
      </c>
      <c r="F155" s="395">
        <f>H152</f>
        <v>0.33541666666666664</v>
      </c>
      <c r="G155" s="303">
        <v>1</v>
      </c>
      <c r="H155" s="395">
        <f t="shared" ref="H155:H163" si="14">F155+TIME(0,G155,0)</f>
        <v>0.33611111111111108</v>
      </c>
      <c r="I155" s="315"/>
    </row>
    <row r="156" spans="1:9" ht="15" x14ac:dyDescent="0.2">
      <c r="A156" s="274" t="s">
        <v>332</v>
      </c>
      <c r="B156" s="286" t="s">
        <v>209</v>
      </c>
      <c r="C156" s="286" t="s">
        <v>453</v>
      </c>
      <c r="D156" s="295" t="s">
        <v>452</v>
      </c>
      <c r="E156" s="286" t="s">
        <v>285</v>
      </c>
      <c r="F156" s="395">
        <f t="shared" ref="F156:F163" si="15">H155</f>
        <v>0.33611111111111108</v>
      </c>
      <c r="G156" s="303">
        <v>1</v>
      </c>
      <c r="H156" s="395">
        <f t="shared" si="14"/>
        <v>0.33680555555555552</v>
      </c>
      <c r="I156" s="315"/>
    </row>
    <row r="157" spans="1:9" ht="15" x14ac:dyDescent="0.2">
      <c r="A157" s="274" t="s">
        <v>334</v>
      </c>
      <c r="B157" s="286" t="s">
        <v>209</v>
      </c>
      <c r="C157" s="286" t="s">
        <v>488</v>
      </c>
      <c r="D157" s="286"/>
      <c r="E157" s="286" t="s">
        <v>295</v>
      </c>
      <c r="F157" s="395">
        <f t="shared" si="15"/>
        <v>0.33680555555555552</v>
      </c>
      <c r="G157" s="303">
        <v>1</v>
      </c>
      <c r="H157" s="395">
        <f t="shared" si="14"/>
        <v>0.33749999999999997</v>
      </c>
      <c r="I157" s="315"/>
    </row>
    <row r="158" spans="1:9" ht="30" x14ac:dyDescent="0.2">
      <c r="A158" s="274" t="s">
        <v>340</v>
      </c>
      <c r="B158" s="286" t="s">
        <v>209</v>
      </c>
      <c r="C158" s="286" t="s">
        <v>489</v>
      </c>
      <c r="D158" s="295" t="s">
        <v>452</v>
      </c>
      <c r="E158" s="286" t="s">
        <v>285</v>
      </c>
      <c r="F158" s="395">
        <f t="shared" si="15"/>
        <v>0.33749999999999997</v>
      </c>
      <c r="G158" s="303">
        <v>1</v>
      </c>
      <c r="H158" s="395">
        <f t="shared" si="14"/>
        <v>0.33819444444444441</v>
      </c>
      <c r="I158" s="315"/>
    </row>
    <row r="159" spans="1:9" ht="15" x14ac:dyDescent="0.2">
      <c r="A159" s="274" t="s">
        <v>342</v>
      </c>
      <c r="B159" s="286" t="s">
        <v>209</v>
      </c>
      <c r="C159" s="286" t="s">
        <v>490</v>
      </c>
      <c r="D159" s="295" t="s">
        <v>452</v>
      </c>
      <c r="E159" s="286" t="s">
        <v>285</v>
      </c>
      <c r="F159" s="395">
        <f t="shared" si="15"/>
        <v>0.33819444444444441</v>
      </c>
      <c r="G159" s="303">
        <v>1</v>
      </c>
      <c r="H159" s="395">
        <f t="shared" si="14"/>
        <v>0.33888888888888885</v>
      </c>
      <c r="I159" s="315"/>
    </row>
    <row r="160" spans="1:9" ht="15" x14ac:dyDescent="0.2">
      <c r="A160" s="274" t="s">
        <v>344</v>
      </c>
      <c r="B160" s="286" t="s">
        <v>209</v>
      </c>
      <c r="C160" s="286" t="s">
        <v>491</v>
      </c>
      <c r="D160" s="295" t="s">
        <v>452</v>
      </c>
      <c r="E160" s="286" t="s">
        <v>285</v>
      </c>
      <c r="F160" s="395">
        <f t="shared" si="15"/>
        <v>0.33888888888888885</v>
      </c>
      <c r="G160" s="303">
        <v>1</v>
      </c>
      <c r="H160" s="395">
        <f t="shared" si="14"/>
        <v>0.33958333333333329</v>
      </c>
      <c r="I160" s="315"/>
    </row>
    <row r="161" spans="1:9" ht="15" x14ac:dyDescent="0.2">
      <c r="A161" s="274" t="s">
        <v>346</v>
      </c>
      <c r="B161" s="286" t="s">
        <v>209</v>
      </c>
      <c r="C161" s="286" t="s">
        <v>492</v>
      </c>
      <c r="D161" s="295" t="s">
        <v>452</v>
      </c>
      <c r="E161" s="286" t="s">
        <v>285</v>
      </c>
      <c r="F161" s="395">
        <f t="shared" si="15"/>
        <v>0.33958333333333329</v>
      </c>
      <c r="G161" s="303">
        <v>1</v>
      </c>
      <c r="H161" s="395">
        <f t="shared" si="14"/>
        <v>0.34027777777777773</v>
      </c>
      <c r="I161" s="315"/>
    </row>
    <row r="162" spans="1:9" ht="15" x14ac:dyDescent="0.2">
      <c r="A162" s="274" t="s">
        <v>493</v>
      </c>
      <c r="B162" s="286"/>
      <c r="C162" s="286"/>
      <c r="D162" s="286"/>
      <c r="E162" s="286"/>
      <c r="F162" s="395">
        <f t="shared" si="15"/>
        <v>0.34027777777777773</v>
      </c>
      <c r="G162" s="303">
        <v>0</v>
      </c>
      <c r="H162" s="395">
        <f t="shared" si="14"/>
        <v>0.34027777777777773</v>
      </c>
      <c r="I162" s="315"/>
    </row>
    <row r="163" spans="1:9" ht="15" x14ac:dyDescent="0.2">
      <c r="A163" s="275" t="s">
        <v>494</v>
      </c>
      <c r="B163" s="287"/>
      <c r="C163" s="287"/>
      <c r="D163" s="287"/>
      <c r="E163" s="287"/>
      <c r="F163" s="396">
        <f t="shared" si="15"/>
        <v>0.34027777777777773</v>
      </c>
      <c r="G163" s="304">
        <v>0</v>
      </c>
      <c r="H163" s="396">
        <f t="shared" si="14"/>
        <v>0.34027777777777773</v>
      </c>
      <c r="I163" s="316"/>
    </row>
    <row r="165" spans="1:9" ht="15.75" x14ac:dyDescent="0.25">
      <c r="A165" s="273" t="s">
        <v>347</v>
      </c>
      <c r="B165" s="285"/>
      <c r="C165" s="285" t="s">
        <v>495</v>
      </c>
      <c r="D165" s="285"/>
      <c r="E165" s="285"/>
      <c r="F165" s="394"/>
      <c r="G165" s="302"/>
      <c r="H165" s="394"/>
      <c r="I165" s="314"/>
    </row>
    <row r="166" spans="1:9" ht="15.75" x14ac:dyDescent="0.25">
      <c r="A166" s="276" t="s">
        <v>349</v>
      </c>
      <c r="B166" s="288"/>
      <c r="C166" s="288" t="s">
        <v>496</v>
      </c>
      <c r="D166" s="288"/>
      <c r="E166" s="288"/>
      <c r="F166" s="397"/>
      <c r="G166" s="305"/>
      <c r="H166" s="397"/>
      <c r="I166" s="317"/>
    </row>
    <row r="167" spans="1:9" ht="14.25" x14ac:dyDescent="0.2">
      <c r="A167" s="277" t="s">
        <v>497</v>
      </c>
      <c r="B167" s="289" t="s">
        <v>209</v>
      </c>
      <c r="C167" s="289" t="s">
        <v>498</v>
      </c>
      <c r="D167" s="296" t="s">
        <v>499</v>
      </c>
      <c r="E167" s="289" t="s">
        <v>285</v>
      </c>
      <c r="F167" s="398">
        <f>H163</f>
        <v>0.34027777777777773</v>
      </c>
      <c r="G167" s="306">
        <v>2</v>
      </c>
      <c r="H167" s="398">
        <f t="shared" ref="H167:H172" si="16">F167+TIME(0,G167,0)</f>
        <v>0.34166666666666662</v>
      </c>
      <c r="I167" s="318"/>
    </row>
    <row r="168" spans="1:9" ht="28.5" x14ac:dyDescent="0.2">
      <c r="A168" s="277" t="s">
        <v>500</v>
      </c>
      <c r="B168" s="289" t="s">
        <v>209</v>
      </c>
      <c r="C168" s="289" t="s">
        <v>501</v>
      </c>
      <c r="D168" s="289"/>
      <c r="E168" s="289" t="s">
        <v>356</v>
      </c>
      <c r="F168" s="398">
        <f>H167</f>
        <v>0.34166666666666662</v>
      </c>
      <c r="G168" s="306">
        <v>2</v>
      </c>
      <c r="H168" s="398">
        <f t="shared" si="16"/>
        <v>0.3430555555555555</v>
      </c>
      <c r="I168" s="318"/>
    </row>
    <row r="169" spans="1:9" ht="14.25" x14ac:dyDescent="0.2">
      <c r="A169" s="277" t="s">
        <v>502</v>
      </c>
      <c r="B169" s="289" t="s">
        <v>214</v>
      </c>
      <c r="C169" s="289" t="s">
        <v>503</v>
      </c>
      <c r="D169" s="296" t="s">
        <v>355</v>
      </c>
      <c r="E169" s="289" t="s">
        <v>356</v>
      </c>
      <c r="F169" s="398">
        <f>H168</f>
        <v>0.3430555555555555</v>
      </c>
      <c r="G169" s="306">
        <v>10</v>
      </c>
      <c r="H169" s="398">
        <f t="shared" si="16"/>
        <v>0.34999999999999992</v>
      </c>
      <c r="I169" s="318"/>
    </row>
    <row r="170" spans="1:9" ht="14.25" x14ac:dyDescent="0.2">
      <c r="A170" s="277" t="s">
        <v>504</v>
      </c>
      <c r="B170" s="289" t="s">
        <v>209</v>
      </c>
      <c r="C170" s="289" t="s">
        <v>505</v>
      </c>
      <c r="D170" s="289"/>
      <c r="E170" s="289" t="s">
        <v>295</v>
      </c>
      <c r="F170" s="398">
        <f>H169</f>
        <v>0.34999999999999992</v>
      </c>
      <c r="G170" s="306">
        <v>5</v>
      </c>
      <c r="H170" s="398">
        <f t="shared" si="16"/>
        <v>0.35347222222222213</v>
      </c>
      <c r="I170" s="318"/>
    </row>
    <row r="171" spans="1:9" ht="14.25" x14ac:dyDescent="0.2">
      <c r="A171" s="277" t="s">
        <v>506</v>
      </c>
      <c r="B171" s="289" t="s">
        <v>209</v>
      </c>
      <c r="C171" s="289" t="s">
        <v>507</v>
      </c>
      <c r="D171" s="296" t="s">
        <v>499</v>
      </c>
      <c r="E171" s="289" t="s">
        <v>400</v>
      </c>
      <c r="F171" s="398">
        <f>H170</f>
        <v>0.35347222222222213</v>
      </c>
      <c r="G171" s="306">
        <v>3</v>
      </c>
      <c r="H171" s="398">
        <f t="shared" si="16"/>
        <v>0.35555555555555546</v>
      </c>
      <c r="I171" s="318"/>
    </row>
    <row r="172" spans="1:9" ht="14.25" x14ac:dyDescent="0.2">
      <c r="A172" s="277" t="s">
        <v>508</v>
      </c>
      <c r="B172" s="289"/>
      <c r="C172" s="289"/>
      <c r="D172" s="289"/>
      <c r="E172" s="289"/>
      <c r="F172" s="398">
        <f>H171</f>
        <v>0.35555555555555546</v>
      </c>
      <c r="G172" s="306">
        <v>0</v>
      </c>
      <c r="H172" s="398">
        <f t="shared" si="16"/>
        <v>0.35555555555555546</v>
      </c>
      <c r="I172" s="318"/>
    </row>
    <row r="173" spans="1:9" ht="15.75" x14ac:dyDescent="0.25">
      <c r="A173" s="276" t="s">
        <v>351</v>
      </c>
      <c r="B173" s="288"/>
      <c r="C173" s="288" t="s">
        <v>402</v>
      </c>
      <c r="D173" s="288"/>
      <c r="E173" s="288"/>
      <c r="F173" s="397"/>
      <c r="G173" s="305"/>
      <c r="H173" s="397"/>
      <c r="I173" s="317"/>
    </row>
    <row r="174" spans="1:9" ht="14.25" x14ac:dyDescent="0.2">
      <c r="A174" s="277" t="s">
        <v>509</v>
      </c>
      <c r="B174" s="289" t="s">
        <v>209</v>
      </c>
      <c r="C174" s="289" t="s">
        <v>510</v>
      </c>
      <c r="D174" s="296" t="s">
        <v>499</v>
      </c>
      <c r="E174" s="289" t="s">
        <v>405</v>
      </c>
      <c r="F174" s="398">
        <f>H172</f>
        <v>0.35555555555555546</v>
      </c>
      <c r="G174" s="306">
        <v>3</v>
      </c>
      <c r="H174" s="398">
        <f t="shared" ref="H174:H179" si="17">F174+TIME(0,G174,0)</f>
        <v>0.35763888888888878</v>
      </c>
      <c r="I174" s="318"/>
    </row>
    <row r="175" spans="1:9" ht="14.25" x14ac:dyDescent="0.2">
      <c r="A175" s="277" t="s">
        <v>511</v>
      </c>
      <c r="B175" s="289" t="s">
        <v>209</v>
      </c>
      <c r="C175" s="289" t="s">
        <v>144</v>
      </c>
      <c r="D175" s="296" t="s">
        <v>499</v>
      </c>
      <c r="E175" s="289" t="s">
        <v>356</v>
      </c>
      <c r="F175" s="398">
        <f>H174</f>
        <v>0.35763888888888878</v>
      </c>
      <c r="G175" s="306">
        <v>10</v>
      </c>
      <c r="H175" s="398">
        <f t="shared" si="17"/>
        <v>0.3645833333333332</v>
      </c>
      <c r="I175" s="318"/>
    </row>
    <row r="176" spans="1:9" ht="14.25" x14ac:dyDescent="0.2">
      <c r="A176" s="277" t="s">
        <v>512</v>
      </c>
      <c r="B176" s="289" t="s">
        <v>209</v>
      </c>
      <c r="C176" s="289" t="s">
        <v>408</v>
      </c>
      <c r="D176" s="296" t="s">
        <v>499</v>
      </c>
      <c r="E176" s="289" t="s">
        <v>295</v>
      </c>
      <c r="F176" s="398">
        <f>H175</f>
        <v>0.3645833333333332</v>
      </c>
      <c r="G176" s="306">
        <v>3</v>
      </c>
      <c r="H176" s="398">
        <f t="shared" si="17"/>
        <v>0.36666666666666653</v>
      </c>
      <c r="I176" s="318"/>
    </row>
    <row r="177" spans="1:9" ht="14.25" x14ac:dyDescent="0.2">
      <c r="A177" s="277" t="s">
        <v>513</v>
      </c>
      <c r="B177" s="289" t="s">
        <v>209</v>
      </c>
      <c r="C177" s="289" t="s">
        <v>410</v>
      </c>
      <c r="D177" s="296" t="s">
        <v>499</v>
      </c>
      <c r="E177" s="289" t="s">
        <v>411</v>
      </c>
      <c r="F177" s="398">
        <f>H176</f>
        <v>0.36666666666666653</v>
      </c>
      <c r="G177" s="306">
        <v>5</v>
      </c>
      <c r="H177" s="398">
        <f t="shared" si="17"/>
        <v>0.37013888888888874</v>
      </c>
      <c r="I177" s="318"/>
    </row>
    <row r="178" spans="1:9" ht="14.25" x14ac:dyDescent="0.2">
      <c r="A178" s="277" t="s">
        <v>514</v>
      </c>
      <c r="B178" s="289" t="s">
        <v>209</v>
      </c>
      <c r="C178" s="289" t="s">
        <v>413</v>
      </c>
      <c r="D178" s="296" t="s">
        <v>499</v>
      </c>
      <c r="E178" s="289" t="s">
        <v>414</v>
      </c>
      <c r="F178" s="398">
        <f>H177</f>
        <v>0.37013888888888874</v>
      </c>
      <c r="G178" s="306">
        <v>3</v>
      </c>
      <c r="H178" s="398">
        <f t="shared" si="17"/>
        <v>0.37222222222222207</v>
      </c>
      <c r="I178" s="318"/>
    </row>
    <row r="179" spans="1:9" ht="14.25" x14ac:dyDescent="0.2">
      <c r="A179" s="277" t="s">
        <v>515</v>
      </c>
      <c r="B179" s="289" t="s">
        <v>209</v>
      </c>
      <c r="C179" s="289" t="s">
        <v>516</v>
      </c>
      <c r="D179" s="296" t="s">
        <v>499</v>
      </c>
      <c r="E179" s="289" t="s">
        <v>417</v>
      </c>
      <c r="F179" s="398">
        <f>H178</f>
        <v>0.37222222222222207</v>
      </c>
      <c r="G179" s="306">
        <v>3</v>
      </c>
      <c r="H179" s="398">
        <f t="shared" si="17"/>
        <v>0.37430555555555539</v>
      </c>
      <c r="I179" s="318"/>
    </row>
    <row r="180" spans="1:9" ht="15.75" x14ac:dyDescent="0.25">
      <c r="A180" s="276" t="s">
        <v>353</v>
      </c>
      <c r="B180" s="288"/>
      <c r="C180" s="288" t="s">
        <v>419</v>
      </c>
      <c r="D180" s="288"/>
      <c r="E180" s="288"/>
      <c r="F180" s="397"/>
      <c r="G180" s="305"/>
      <c r="H180" s="397"/>
      <c r="I180" s="317"/>
    </row>
    <row r="181" spans="1:9" ht="14.25" x14ac:dyDescent="0.2">
      <c r="A181" s="277" t="s">
        <v>517</v>
      </c>
      <c r="B181" s="289" t="s">
        <v>209</v>
      </c>
      <c r="C181" s="289" t="s">
        <v>421</v>
      </c>
      <c r="D181" s="296" t="s">
        <v>499</v>
      </c>
      <c r="E181" s="289" t="s">
        <v>305</v>
      </c>
      <c r="F181" s="398">
        <f>H179</f>
        <v>0.37430555555555539</v>
      </c>
      <c r="G181" s="306">
        <v>3</v>
      </c>
      <c r="H181" s="398">
        <f t="shared" ref="H181:H188" si="18">F181+TIME(0,G181,0)</f>
        <v>0.37638888888888872</v>
      </c>
      <c r="I181" s="318"/>
    </row>
    <row r="182" spans="1:9" ht="14.25" x14ac:dyDescent="0.2">
      <c r="A182" s="277" t="s">
        <v>518</v>
      </c>
      <c r="B182" s="289" t="s">
        <v>209</v>
      </c>
      <c r="C182" s="289" t="s">
        <v>423</v>
      </c>
      <c r="D182" s="296" t="s">
        <v>499</v>
      </c>
      <c r="E182" s="289" t="s">
        <v>424</v>
      </c>
      <c r="F182" s="398">
        <f t="shared" ref="F182:F188" si="19">H181</f>
        <v>0.37638888888888872</v>
      </c>
      <c r="G182" s="306">
        <v>3</v>
      </c>
      <c r="H182" s="398">
        <f t="shared" si="18"/>
        <v>0.37847222222222204</v>
      </c>
      <c r="I182" s="318"/>
    </row>
    <row r="183" spans="1:9" ht="14.25" x14ac:dyDescent="0.2">
      <c r="A183" s="277" t="s">
        <v>519</v>
      </c>
      <c r="B183" s="289" t="s">
        <v>209</v>
      </c>
      <c r="C183" s="289" t="s">
        <v>426</v>
      </c>
      <c r="D183" s="296" t="s">
        <v>499</v>
      </c>
      <c r="E183" s="289" t="s">
        <v>427</v>
      </c>
      <c r="F183" s="398">
        <f t="shared" si="19"/>
        <v>0.37847222222222204</v>
      </c>
      <c r="G183" s="306">
        <v>3</v>
      </c>
      <c r="H183" s="398">
        <f t="shared" si="18"/>
        <v>0.38055555555555537</v>
      </c>
      <c r="I183" s="318"/>
    </row>
    <row r="184" spans="1:9" ht="14.25" x14ac:dyDescent="0.2">
      <c r="A184" s="277" t="s">
        <v>520</v>
      </c>
      <c r="B184" s="289" t="s">
        <v>209</v>
      </c>
      <c r="C184" s="289" t="s">
        <v>429</v>
      </c>
      <c r="D184" s="296" t="s">
        <v>499</v>
      </c>
      <c r="E184" s="289" t="s">
        <v>430</v>
      </c>
      <c r="F184" s="398">
        <f t="shared" si="19"/>
        <v>0.38055555555555537</v>
      </c>
      <c r="G184" s="306">
        <v>3</v>
      </c>
      <c r="H184" s="398">
        <f t="shared" si="18"/>
        <v>0.3826388888888887</v>
      </c>
      <c r="I184" s="318"/>
    </row>
    <row r="185" spans="1:9" ht="14.25" x14ac:dyDescent="0.2">
      <c r="A185" s="277" t="s">
        <v>521</v>
      </c>
      <c r="B185" s="289" t="s">
        <v>209</v>
      </c>
      <c r="C185" s="289" t="s">
        <v>432</v>
      </c>
      <c r="D185" s="296" t="s">
        <v>499</v>
      </c>
      <c r="E185" s="289" t="s">
        <v>433</v>
      </c>
      <c r="F185" s="398">
        <f t="shared" si="19"/>
        <v>0.3826388888888887</v>
      </c>
      <c r="G185" s="306">
        <v>3</v>
      </c>
      <c r="H185" s="398">
        <f t="shared" si="18"/>
        <v>0.38472222222222202</v>
      </c>
      <c r="I185" s="318"/>
    </row>
    <row r="186" spans="1:9" ht="14.25" x14ac:dyDescent="0.2">
      <c r="A186" s="277" t="s">
        <v>522</v>
      </c>
      <c r="B186" s="289" t="s">
        <v>209</v>
      </c>
      <c r="C186" s="289" t="s">
        <v>435</v>
      </c>
      <c r="D186" s="296" t="s">
        <v>499</v>
      </c>
      <c r="E186" s="289" t="s">
        <v>295</v>
      </c>
      <c r="F186" s="398">
        <f t="shared" si="19"/>
        <v>0.38472222222222202</v>
      </c>
      <c r="G186" s="306">
        <v>3</v>
      </c>
      <c r="H186" s="398">
        <f t="shared" si="18"/>
        <v>0.38680555555555535</v>
      </c>
      <c r="I186" s="318"/>
    </row>
    <row r="187" spans="1:9" ht="14.25" x14ac:dyDescent="0.2">
      <c r="A187" s="277" t="s">
        <v>523</v>
      </c>
      <c r="B187" s="289" t="s">
        <v>209</v>
      </c>
      <c r="C187" s="289" t="s">
        <v>437</v>
      </c>
      <c r="D187" s="296" t="s">
        <v>499</v>
      </c>
      <c r="E187" s="289" t="s">
        <v>438</v>
      </c>
      <c r="F187" s="398">
        <f t="shared" si="19"/>
        <v>0.38680555555555535</v>
      </c>
      <c r="G187" s="306">
        <v>3</v>
      </c>
      <c r="H187" s="398">
        <f t="shared" si="18"/>
        <v>0.38888888888888867</v>
      </c>
      <c r="I187" s="318"/>
    </row>
    <row r="188" spans="1:9" ht="14.25" x14ac:dyDescent="0.2">
      <c r="A188" s="277" t="s">
        <v>620</v>
      </c>
      <c r="B188" s="289" t="s">
        <v>209</v>
      </c>
      <c r="C188" s="289" t="s">
        <v>621</v>
      </c>
      <c r="D188" s="296" t="s">
        <v>499</v>
      </c>
      <c r="E188" s="289" t="s">
        <v>442</v>
      </c>
      <c r="F188" s="398">
        <f t="shared" si="19"/>
        <v>0.38888888888888867</v>
      </c>
      <c r="G188" s="306">
        <v>3</v>
      </c>
      <c r="H188" s="398">
        <f t="shared" si="18"/>
        <v>0.390972222222222</v>
      </c>
      <c r="I188" s="318" t="s">
        <v>590</v>
      </c>
    </row>
    <row r="189" spans="1:9" ht="15.75" x14ac:dyDescent="0.25">
      <c r="A189" s="276" t="s">
        <v>357</v>
      </c>
      <c r="B189" s="288"/>
      <c r="C189" s="288" t="s">
        <v>524</v>
      </c>
      <c r="D189" s="288"/>
      <c r="E189" s="288"/>
      <c r="F189" s="397"/>
      <c r="G189" s="305"/>
      <c r="H189" s="397"/>
      <c r="I189" s="317"/>
    </row>
    <row r="190" spans="1:9" ht="14.25" x14ac:dyDescent="0.2">
      <c r="A190" s="277" t="s">
        <v>525</v>
      </c>
      <c r="B190" s="289" t="s">
        <v>209</v>
      </c>
      <c r="C190" s="289" t="s">
        <v>526</v>
      </c>
      <c r="D190" s="296" t="s">
        <v>499</v>
      </c>
      <c r="E190" s="289" t="s">
        <v>444</v>
      </c>
      <c r="F190" s="398">
        <f>H188</f>
        <v>0.390972222222222</v>
      </c>
      <c r="G190" s="306">
        <v>3</v>
      </c>
      <c r="H190" s="398">
        <f>F190+TIME(0,G190,0)</f>
        <v>0.39305555555555532</v>
      </c>
      <c r="I190" s="318"/>
    </row>
    <row r="191" spans="1:9" ht="15.75" x14ac:dyDescent="0.25">
      <c r="A191" s="276" t="s">
        <v>359</v>
      </c>
      <c r="B191" s="288"/>
      <c r="C191" s="288" t="s">
        <v>527</v>
      </c>
      <c r="D191" s="288"/>
      <c r="E191" s="288"/>
      <c r="F191" s="397"/>
      <c r="G191" s="305"/>
      <c r="H191" s="397"/>
      <c r="I191" s="317"/>
    </row>
    <row r="192" spans="1:9" ht="14.25" x14ac:dyDescent="0.2">
      <c r="A192" s="277" t="s">
        <v>528</v>
      </c>
      <c r="B192" s="289" t="s">
        <v>209</v>
      </c>
      <c r="C192" s="289" t="s">
        <v>529</v>
      </c>
      <c r="D192" s="289"/>
      <c r="E192" s="289"/>
      <c r="F192" s="398">
        <f>H190</f>
        <v>0.39305555555555532</v>
      </c>
      <c r="G192" s="306">
        <v>0</v>
      </c>
      <c r="H192" s="398">
        <f>F192+TIME(0,G192,0)</f>
        <v>0.39305555555555532</v>
      </c>
      <c r="I192" s="318"/>
    </row>
    <row r="193" spans="1:9" ht="14.25" x14ac:dyDescent="0.2">
      <c r="A193" s="277" t="s">
        <v>530</v>
      </c>
      <c r="B193" s="289" t="s">
        <v>209</v>
      </c>
      <c r="C193" s="289" t="s">
        <v>531</v>
      </c>
      <c r="D193" s="296" t="s">
        <v>499</v>
      </c>
      <c r="E193" s="289" t="s">
        <v>411</v>
      </c>
      <c r="F193" s="398">
        <f>H192</f>
        <v>0.39305555555555532</v>
      </c>
      <c r="G193" s="306">
        <v>3</v>
      </c>
      <c r="H193" s="398">
        <f>F193+TIME(0,G193,0)</f>
        <v>0.39513888888888865</v>
      </c>
      <c r="I193" s="318"/>
    </row>
    <row r="194" spans="1:9" ht="14.25" x14ac:dyDescent="0.2">
      <c r="A194" s="277" t="s">
        <v>532</v>
      </c>
      <c r="B194" s="289" t="s">
        <v>209</v>
      </c>
      <c r="C194" s="289" t="s">
        <v>533</v>
      </c>
      <c r="D194" s="296" t="s">
        <v>499</v>
      </c>
      <c r="E194" s="289" t="s">
        <v>534</v>
      </c>
      <c r="F194" s="398">
        <f>H193</f>
        <v>0.39513888888888865</v>
      </c>
      <c r="G194" s="306">
        <v>5</v>
      </c>
      <c r="H194" s="398">
        <f>F194+TIME(0,G194,0)</f>
        <v>0.39861111111111086</v>
      </c>
      <c r="I194" s="318"/>
    </row>
    <row r="195" spans="1:9" ht="14.25" x14ac:dyDescent="0.2">
      <c r="A195" s="277" t="s">
        <v>535</v>
      </c>
      <c r="B195" s="289" t="s">
        <v>209</v>
      </c>
      <c r="C195" s="289" t="s">
        <v>536</v>
      </c>
      <c r="D195" s="296" t="s">
        <v>499</v>
      </c>
      <c r="E195" s="289" t="s">
        <v>537</v>
      </c>
      <c r="F195" s="398">
        <f>H194</f>
        <v>0.39861111111111086</v>
      </c>
      <c r="G195" s="306">
        <v>5</v>
      </c>
      <c r="H195" s="398">
        <f>F195+TIME(0,G195,0)</f>
        <v>0.40208333333333307</v>
      </c>
      <c r="I195" s="318"/>
    </row>
    <row r="196" spans="1:9" ht="14.25" x14ac:dyDescent="0.2">
      <c r="A196" s="280" t="s">
        <v>538</v>
      </c>
      <c r="B196" s="292" t="s">
        <v>209</v>
      </c>
      <c r="C196" s="292" t="s">
        <v>539</v>
      </c>
      <c r="D196" s="298" t="s">
        <v>499</v>
      </c>
      <c r="E196" s="292" t="s">
        <v>540</v>
      </c>
      <c r="F196" s="401">
        <f>H195</f>
        <v>0.40208333333333307</v>
      </c>
      <c r="G196" s="309">
        <v>10</v>
      </c>
      <c r="H196" s="401">
        <f>F196+TIME(0,G196,0)</f>
        <v>0.40902777777777749</v>
      </c>
      <c r="I196" s="321"/>
    </row>
    <row r="198" spans="1:9" ht="15.75" x14ac:dyDescent="0.25">
      <c r="A198" s="273" t="s">
        <v>374</v>
      </c>
      <c r="B198" s="285"/>
      <c r="C198" s="285" t="s">
        <v>541</v>
      </c>
      <c r="D198" s="285"/>
      <c r="E198" s="285"/>
      <c r="F198" s="394"/>
      <c r="G198" s="302"/>
      <c r="H198" s="394"/>
      <c r="I198" s="314"/>
    </row>
    <row r="199" spans="1:9" ht="15" x14ac:dyDescent="0.2">
      <c r="A199" s="275" t="s">
        <v>376</v>
      </c>
      <c r="B199" s="287"/>
      <c r="C199" s="287"/>
      <c r="D199" s="287"/>
      <c r="E199" s="287"/>
      <c r="F199" s="396">
        <f>H196</f>
        <v>0.40902777777777749</v>
      </c>
      <c r="G199" s="304">
        <v>0</v>
      </c>
      <c r="H199" s="396">
        <f>F199+TIME(0,G199,0)</f>
        <v>0.40902777777777749</v>
      </c>
      <c r="I199" s="316"/>
    </row>
    <row r="201" spans="1:9" ht="15.75" x14ac:dyDescent="0.25">
      <c r="A201" s="273" t="s">
        <v>445</v>
      </c>
      <c r="B201" s="285"/>
      <c r="C201" s="285" t="s">
        <v>542</v>
      </c>
      <c r="D201" s="285"/>
      <c r="E201" s="285"/>
      <c r="F201" s="394"/>
      <c r="G201" s="302"/>
      <c r="H201" s="394"/>
      <c r="I201" s="314"/>
    </row>
    <row r="202" spans="1:9" ht="15.75" x14ac:dyDescent="0.25">
      <c r="A202" s="276" t="s">
        <v>463</v>
      </c>
      <c r="B202" s="288"/>
      <c r="C202" s="288" t="s">
        <v>543</v>
      </c>
      <c r="D202" s="288"/>
      <c r="E202" s="288"/>
      <c r="F202" s="397"/>
      <c r="G202" s="305"/>
      <c r="H202" s="397"/>
      <c r="I202" s="317"/>
    </row>
    <row r="203" spans="1:9" ht="14.25" x14ac:dyDescent="0.2">
      <c r="A203" s="277" t="s">
        <v>544</v>
      </c>
      <c r="B203" s="289" t="s">
        <v>211</v>
      </c>
      <c r="C203" s="289" t="s">
        <v>545</v>
      </c>
      <c r="D203" s="296" t="s">
        <v>3</v>
      </c>
      <c r="E203" s="289" t="s">
        <v>305</v>
      </c>
      <c r="F203" s="398">
        <f>H199</f>
        <v>0.40902777777777749</v>
      </c>
      <c r="G203" s="306">
        <v>3</v>
      </c>
      <c r="H203" s="398">
        <f>F203+TIME(0,G203,0)</f>
        <v>0.41111111111111082</v>
      </c>
      <c r="I203" s="318"/>
    </row>
    <row r="204" spans="1:9" ht="14.25" x14ac:dyDescent="0.2">
      <c r="A204" s="277" t="s">
        <v>546</v>
      </c>
      <c r="B204" s="289" t="s">
        <v>211</v>
      </c>
      <c r="C204" s="289" t="s">
        <v>598</v>
      </c>
      <c r="D204" s="296" t="s">
        <v>3</v>
      </c>
      <c r="E204" s="289" t="s">
        <v>305</v>
      </c>
      <c r="F204" s="398">
        <f>H203</f>
        <v>0.41111111111111082</v>
      </c>
      <c r="G204" s="306">
        <v>3</v>
      </c>
      <c r="H204" s="398">
        <f>F204+TIME(0,G204,0)</f>
        <v>0.41319444444444414</v>
      </c>
      <c r="I204" s="318" t="s">
        <v>590</v>
      </c>
    </row>
    <row r="205" spans="1:9" ht="14.25" x14ac:dyDescent="0.2">
      <c r="A205" s="277" t="s">
        <v>599</v>
      </c>
      <c r="B205" s="289"/>
      <c r="C205" s="289"/>
      <c r="D205" s="289"/>
      <c r="E205" s="289"/>
      <c r="F205" s="398">
        <f>H204</f>
        <v>0.41319444444444414</v>
      </c>
      <c r="G205" s="306">
        <v>0</v>
      </c>
      <c r="H205" s="398">
        <f>F205+TIME(0,G205,0)</f>
        <v>0.41319444444444414</v>
      </c>
      <c r="I205" s="318" t="s">
        <v>586</v>
      </c>
    </row>
    <row r="206" spans="1:9" ht="14.25" x14ac:dyDescent="0.2">
      <c r="A206" s="277" t="s">
        <v>600</v>
      </c>
      <c r="B206" s="289"/>
      <c r="C206" s="289"/>
      <c r="D206" s="289"/>
      <c r="E206" s="289"/>
      <c r="F206" s="398">
        <f>H205</f>
        <v>0.41319444444444414</v>
      </c>
      <c r="G206" s="306">
        <v>0</v>
      </c>
      <c r="H206" s="398">
        <f>F206+TIME(0,G206,0)</f>
        <v>0.41319444444444414</v>
      </c>
      <c r="I206" s="318" t="s">
        <v>586</v>
      </c>
    </row>
    <row r="207" spans="1:9" ht="14.25" x14ac:dyDescent="0.2">
      <c r="A207" s="277" t="s">
        <v>601</v>
      </c>
      <c r="B207" s="289"/>
      <c r="C207" s="289"/>
      <c r="D207" s="289"/>
      <c r="E207" s="289"/>
      <c r="F207" s="398">
        <f>H206</f>
        <v>0.41319444444444414</v>
      </c>
      <c r="G207" s="306">
        <v>0</v>
      </c>
      <c r="H207" s="398">
        <f>F207+TIME(0,G207,0)</f>
        <v>0.41319444444444414</v>
      </c>
      <c r="I207" s="318"/>
    </row>
    <row r="208" spans="1:9" ht="15.75" x14ac:dyDescent="0.25">
      <c r="A208" s="276" t="s">
        <v>547</v>
      </c>
      <c r="B208" s="288"/>
      <c r="C208" s="288" t="s">
        <v>548</v>
      </c>
      <c r="D208" s="288"/>
      <c r="E208" s="288"/>
      <c r="F208" s="397"/>
      <c r="G208" s="305"/>
      <c r="H208" s="397"/>
      <c r="I208" s="317"/>
    </row>
    <row r="209" spans="1:9" ht="14.25" x14ac:dyDescent="0.2">
      <c r="A209" s="277" t="s">
        <v>549</v>
      </c>
      <c r="B209" s="289" t="s">
        <v>550</v>
      </c>
      <c r="C209" s="289" t="s">
        <v>510</v>
      </c>
      <c r="D209" s="289"/>
      <c r="E209" s="289" t="s">
        <v>405</v>
      </c>
      <c r="F209" s="398">
        <f>H207</f>
        <v>0.41319444444444414</v>
      </c>
      <c r="G209" s="306">
        <v>0</v>
      </c>
      <c r="H209" s="398">
        <f t="shared" ref="H209:H214" si="20">F209+TIME(0,G209,0)</f>
        <v>0.41319444444444414</v>
      </c>
      <c r="I209" s="318"/>
    </row>
    <row r="210" spans="1:9" ht="14.25" x14ac:dyDescent="0.2">
      <c r="A210" s="277" t="s">
        <v>551</v>
      </c>
      <c r="B210" s="289" t="s">
        <v>550</v>
      </c>
      <c r="C210" s="289" t="s">
        <v>144</v>
      </c>
      <c r="D210" s="289"/>
      <c r="E210" s="289" t="s">
        <v>356</v>
      </c>
      <c r="F210" s="398">
        <f>H209</f>
        <v>0.41319444444444414</v>
      </c>
      <c r="G210" s="306">
        <v>0</v>
      </c>
      <c r="H210" s="398">
        <f t="shared" si="20"/>
        <v>0.41319444444444414</v>
      </c>
      <c r="I210" s="318"/>
    </row>
    <row r="211" spans="1:9" ht="14.25" x14ac:dyDescent="0.2">
      <c r="A211" s="277" t="s">
        <v>552</v>
      </c>
      <c r="B211" s="289" t="s">
        <v>550</v>
      </c>
      <c r="C211" s="289" t="s">
        <v>408</v>
      </c>
      <c r="D211" s="289"/>
      <c r="E211" s="289" t="s">
        <v>295</v>
      </c>
      <c r="F211" s="398">
        <f>H210</f>
        <v>0.41319444444444414</v>
      </c>
      <c r="G211" s="306">
        <v>0</v>
      </c>
      <c r="H211" s="398">
        <f t="shared" si="20"/>
        <v>0.41319444444444414</v>
      </c>
      <c r="I211" s="318"/>
    </row>
    <row r="212" spans="1:9" ht="14.25" x14ac:dyDescent="0.2">
      <c r="A212" s="277" t="s">
        <v>553</v>
      </c>
      <c r="B212" s="289" t="s">
        <v>550</v>
      </c>
      <c r="C212" s="289" t="s">
        <v>410</v>
      </c>
      <c r="D212" s="296" t="s">
        <v>3</v>
      </c>
      <c r="E212" s="289" t="s">
        <v>411</v>
      </c>
      <c r="F212" s="398">
        <f>H211</f>
        <v>0.41319444444444414</v>
      </c>
      <c r="G212" s="306">
        <v>15</v>
      </c>
      <c r="H212" s="398">
        <f t="shared" si="20"/>
        <v>0.42361111111111083</v>
      </c>
      <c r="I212" s="318"/>
    </row>
    <row r="213" spans="1:9" ht="14.25" x14ac:dyDescent="0.2">
      <c r="A213" s="277" t="s">
        <v>554</v>
      </c>
      <c r="B213" s="289" t="s">
        <v>211</v>
      </c>
      <c r="C213" s="289" t="s">
        <v>413</v>
      </c>
      <c r="D213" s="289"/>
      <c r="E213" s="289" t="s">
        <v>414</v>
      </c>
      <c r="F213" s="398">
        <f>H212</f>
        <v>0.42361111111111083</v>
      </c>
      <c r="G213" s="306">
        <v>0</v>
      </c>
      <c r="H213" s="398">
        <f t="shared" si="20"/>
        <v>0.42361111111111083</v>
      </c>
      <c r="I213" s="318"/>
    </row>
    <row r="214" spans="1:9" ht="14.25" x14ac:dyDescent="0.2">
      <c r="A214" s="277" t="s">
        <v>555</v>
      </c>
      <c r="B214" s="289" t="s">
        <v>550</v>
      </c>
      <c r="C214" s="289" t="s">
        <v>516</v>
      </c>
      <c r="D214" s="289"/>
      <c r="E214" s="289" t="s">
        <v>417</v>
      </c>
      <c r="F214" s="398">
        <f>H213</f>
        <v>0.42361111111111083</v>
      </c>
      <c r="G214" s="306">
        <v>0</v>
      </c>
      <c r="H214" s="398">
        <f t="shared" si="20"/>
        <v>0.42361111111111083</v>
      </c>
      <c r="I214" s="318"/>
    </row>
    <row r="215" spans="1:9" ht="15.75" x14ac:dyDescent="0.25">
      <c r="A215" s="276" t="s">
        <v>556</v>
      </c>
      <c r="B215" s="288"/>
      <c r="C215" s="288" t="s">
        <v>557</v>
      </c>
      <c r="D215" s="288"/>
      <c r="E215" s="288"/>
      <c r="F215" s="397"/>
      <c r="G215" s="305"/>
      <c r="H215" s="397"/>
      <c r="I215" s="317"/>
    </row>
    <row r="216" spans="1:9" ht="14.25" x14ac:dyDescent="0.2">
      <c r="A216" s="277" t="s">
        <v>558</v>
      </c>
      <c r="B216" s="289" t="s">
        <v>550</v>
      </c>
      <c r="C216" s="289" t="s">
        <v>421</v>
      </c>
      <c r="D216" s="289"/>
      <c r="E216" s="289" t="s">
        <v>305</v>
      </c>
      <c r="F216" s="398">
        <f>H214</f>
        <v>0.42361111111111083</v>
      </c>
      <c r="G216" s="306">
        <v>0</v>
      </c>
      <c r="H216" s="398">
        <f t="shared" ref="H216:H223" si="21">F216+TIME(0,G216,0)</f>
        <v>0.42361111111111083</v>
      </c>
      <c r="I216" s="318"/>
    </row>
    <row r="217" spans="1:9" ht="14.25" x14ac:dyDescent="0.2">
      <c r="A217" s="277" t="s">
        <v>559</v>
      </c>
      <c r="B217" s="289" t="s">
        <v>211</v>
      </c>
      <c r="C217" s="289" t="s">
        <v>560</v>
      </c>
      <c r="D217" s="289"/>
      <c r="E217" s="289" t="s">
        <v>424</v>
      </c>
      <c r="F217" s="398">
        <f t="shared" ref="F217:F223" si="22">H216</f>
        <v>0.42361111111111083</v>
      </c>
      <c r="G217" s="306">
        <v>0</v>
      </c>
      <c r="H217" s="398">
        <f t="shared" si="21"/>
        <v>0.42361111111111083</v>
      </c>
      <c r="I217" s="318"/>
    </row>
    <row r="218" spans="1:9" ht="14.25" x14ac:dyDescent="0.2">
      <c r="A218" s="277" t="s">
        <v>561</v>
      </c>
      <c r="B218" s="289" t="s">
        <v>211</v>
      </c>
      <c r="C218" s="289" t="s">
        <v>426</v>
      </c>
      <c r="D218" s="296" t="s">
        <v>3</v>
      </c>
      <c r="E218" s="289" t="s">
        <v>427</v>
      </c>
      <c r="F218" s="398">
        <f t="shared" si="22"/>
        <v>0.42361111111111083</v>
      </c>
      <c r="G218" s="306">
        <v>5</v>
      </c>
      <c r="H218" s="398">
        <f t="shared" si="21"/>
        <v>0.42708333333333304</v>
      </c>
      <c r="I218" s="318"/>
    </row>
    <row r="219" spans="1:9" ht="14.25" x14ac:dyDescent="0.2">
      <c r="A219" s="277" t="s">
        <v>562</v>
      </c>
      <c r="B219" s="289" t="s">
        <v>211</v>
      </c>
      <c r="C219" s="289" t="s">
        <v>429</v>
      </c>
      <c r="D219" s="289"/>
      <c r="E219" s="289" t="s">
        <v>430</v>
      </c>
      <c r="F219" s="398">
        <f t="shared" si="22"/>
        <v>0.42708333333333304</v>
      </c>
      <c r="G219" s="306">
        <v>0</v>
      </c>
      <c r="H219" s="398">
        <f t="shared" si="21"/>
        <v>0.42708333333333304</v>
      </c>
      <c r="I219" s="318"/>
    </row>
    <row r="220" spans="1:9" ht="14.25" x14ac:dyDescent="0.2">
      <c r="A220" s="277" t="s">
        <v>563</v>
      </c>
      <c r="B220" s="289" t="s">
        <v>211</v>
      </c>
      <c r="C220" s="289" t="s">
        <v>432</v>
      </c>
      <c r="D220" s="296" t="s">
        <v>3</v>
      </c>
      <c r="E220" s="289" t="s">
        <v>433</v>
      </c>
      <c r="F220" s="398">
        <f t="shared" si="22"/>
        <v>0.42708333333333304</v>
      </c>
      <c r="G220" s="306">
        <v>5</v>
      </c>
      <c r="H220" s="398">
        <f t="shared" si="21"/>
        <v>0.43055555555555525</v>
      </c>
      <c r="I220" s="318"/>
    </row>
    <row r="221" spans="1:9" ht="14.25" x14ac:dyDescent="0.2">
      <c r="A221" s="277" t="s">
        <v>564</v>
      </c>
      <c r="B221" s="289" t="s">
        <v>211</v>
      </c>
      <c r="C221" s="289" t="s">
        <v>435</v>
      </c>
      <c r="D221" s="296" t="s">
        <v>3</v>
      </c>
      <c r="E221" s="289" t="s">
        <v>295</v>
      </c>
      <c r="F221" s="398">
        <f t="shared" si="22"/>
        <v>0.43055555555555525</v>
      </c>
      <c r="G221" s="306">
        <v>5</v>
      </c>
      <c r="H221" s="398">
        <f t="shared" si="21"/>
        <v>0.43402777777777746</v>
      </c>
      <c r="I221" s="318"/>
    </row>
    <row r="222" spans="1:9" ht="14.25" x14ac:dyDescent="0.2">
      <c r="A222" s="277" t="s">
        <v>565</v>
      </c>
      <c r="B222" s="289" t="s">
        <v>211</v>
      </c>
      <c r="C222" s="289" t="s">
        <v>437</v>
      </c>
      <c r="D222" s="289"/>
      <c r="E222" s="289" t="s">
        <v>438</v>
      </c>
      <c r="F222" s="398">
        <f t="shared" si="22"/>
        <v>0.43402777777777746</v>
      </c>
      <c r="G222" s="306">
        <v>0</v>
      </c>
      <c r="H222" s="398">
        <f t="shared" si="21"/>
        <v>0.43402777777777746</v>
      </c>
      <c r="I222" s="318"/>
    </row>
    <row r="223" spans="1:9" ht="14.25" x14ac:dyDescent="0.2">
      <c r="A223" s="277" t="s">
        <v>566</v>
      </c>
      <c r="B223" s="289" t="s">
        <v>550</v>
      </c>
      <c r="C223" s="289" t="s">
        <v>567</v>
      </c>
      <c r="D223" s="296" t="s">
        <v>3</v>
      </c>
      <c r="E223" s="289" t="s">
        <v>442</v>
      </c>
      <c r="F223" s="398">
        <f t="shared" si="22"/>
        <v>0.43402777777777746</v>
      </c>
      <c r="G223" s="306">
        <v>5</v>
      </c>
      <c r="H223" s="398">
        <f t="shared" si="21"/>
        <v>0.43749999999999967</v>
      </c>
      <c r="I223" s="318"/>
    </row>
    <row r="224" spans="1:9" ht="15.75" x14ac:dyDescent="0.25">
      <c r="A224" s="276" t="s">
        <v>568</v>
      </c>
      <c r="B224" s="288"/>
      <c r="C224" s="288" t="s">
        <v>569</v>
      </c>
      <c r="D224" s="288"/>
      <c r="E224" s="288"/>
      <c r="F224" s="397"/>
      <c r="G224" s="305"/>
      <c r="H224" s="397"/>
      <c r="I224" s="317"/>
    </row>
    <row r="225" spans="1:9" ht="14.25" x14ac:dyDescent="0.2">
      <c r="A225" s="280" t="s">
        <v>570</v>
      </c>
      <c r="B225" s="292" t="s">
        <v>550</v>
      </c>
      <c r="C225" s="292" t="s">
        <v>526</v>
      </c>
      <c r="D225" s="298" t="s">
        <v>3</v>
      </c>
      <c r="E225" s="292" t="s">
        <v>444</v>
      </c>
      <c r="F225" s="401">
        <f>H223</f>
        <v>0.43749999999999967</v>
      </c>
      <c r="G225" s="309">
        <v>10</v>
      </c>
      <c r="H225" s="401">
        <f>F225+TIME(0,G225,0)</f>
        <v>0.44444444444444409</v>
      </c>
      <c r="I225" s="321"/>
    </row>
    <row r="227" spans="1:9" ht="15.75" x14ac:dyDescent="0.25">
      <c r="A227" s="273" t="s">
        <v>465</v>
      </c>
      <c r="B227" s="285"/>
      <c r="C227" s="285" t="s">
        <v>571</v>
      </c>
      <c r="D227" s="285"/>
      <c r="E227" s="285"/>
      <c r="F227" s="394"/>
      <c r="G227" s="302"/>
      <c r="H227" s="394"/>
      <c r="I227" s="314"/>
    </row>
    <row r="228" spans="1:9" ht="15" x14ac:dyDescent="0.2">
      <c r="A228" s="275" t="s">
        <v>466</v>
      </c>
      <c r="B228" s="287"/>
      <c r="C228" s="287"/>
      <c r="D228" s="287"/>
      <c r="E228" s="287"/>
      <c r="F228" s="396">
        <f>H225</f>
        <v>0.44444444444444409</v>
      </c>
      <c r="G228" s="304">
        <v>0</v>
      </c>
      <c r="H228" s="396">
        <f>F228+TIME(0,G228,0)</f>
        <v>0.44444444444444409</v>
      </c>
      <c r="I228" s="316"/>
    </row>
    <row r="230" spans="1:9" ht="15.75" x14ac:dyDescent="0.25">
      <c r="A230" s="281" t="s">
        <v>486</v>
      </c>
      <c r="B230" s="293"/>
      <c r="C230" s="293" t="s">
        <v>572</v>
      </c>
      <c r="D230" s="293"/>
      <c r="E230" s="293"/>
      <c r="F230" s="402"/>
      <c r="G230" s="310"/>
      <c r="H230" s="402"/>
      <c r="I230" s="293"/>
    </row>
    <row r="231" spans="1:9" ht="15" x14ac:dyDescent="0.2">
      <c r="A231" s="283" t="s">
        <v>573</v>
      </c>
      <c r="B231" s="294" t="s">
        <v>209</v>
      </c>
      <c r="C231" s="294" t="s">
        <v>574</v>
      </c>
      <c r="D231" s="300" t="s">
        <v>452</v>
      </c>
      <c r="E231" s="294" t="s">
        <v>285</v>
      </c>
      <c r="F231" s="404">
        <f>H228</f>
        <v>0.44444444444444409</v>
      </c>
      <c r="G231" s="312">
        <v>1</v>
      </c>
      <c r="H231" s="404">
        <f>F231+TIME(0,G231,0)</f>
        <v>0.44513888888888853</v>
      </c>
      <c r="I231" s="294"/>
    </row>
    <row r="232" spans="1:9" ht="15" x14ac:dyDescent="0.2">
      <c r="A232" s="283" t="s">
        <v>575</v>
      </c>
      <c r="B232" s="294" t="s">
        <v>209</v>
      </c>
      <c r="C232" s="294" t="s">
        <v>360</v>
      </c>
      <c r="D232" s="300" t="s">
        <v>452</v>
      </c>
      <c r="E232" s="294" t="s">
        <v>285</v>
      </c>
      <c r="F232" s="404">
        <f>H231</f>
        <v>0.44513888888888853</v>
      </c>
      <c r="G232" s="312">
        <v>1</v>
      </c>
      <c r="H232" s="404">
        <f>F232+TIME(0,G232,0)</f>
        <v>0.44583333333333297</v>
      </c>
      <c r="I232" s="294"/>
    </row>
    <row r="233" spans="1:9" ht="15" x14ac:dyDescent="0.2">
      <c r="A233" s="283" t="s">
        <v>576</v>
      </c>
      <c r="B233" s="294" t="s">
        <v>211</v>
      </c>
      <c r="C233" s="294" t="s">
        <v>259</v>
      </c>
      <c r="D233" s="294"/>
      <c r="E233" s="294" t="s">
        <v>285</v>
      </c>
      <c r="F233" s="404">
        <f>H232</f>
        <v>0.44583333333333297</v>
      </c>
      <c r="G233" s="312">
        <v>0</v>
      </c>
      <c r="H233" s="404">
        <f>F233+TIME(0,G233,0)</f>
        <v>0.44583333333333297</v>
      </c>
      <c r="I233" s="294"/>
    </row>
    <row r="234" spans="1:9" x14ac:dyDescent="0.2">
      <c r="A234" s="282"/>
      <c r="B234" s="282"/>
      <c r="C234" s="282" t="s">
        <v>446</v>
      </c>
      <c r="D234" s="282"/>
      <c r="E234" s="282"/>
      <c r="F234" s="403"/>
      <c r="G234" s="311">
        <f>(H234-H233) * 24 * 60</f>
        <v>78.000000000000526</v>
      </c>
      <c r="H234" s="403">
        <v>0.5</v>
      </c>
      <c r="I234" s="282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8:I98"/>
    <mergeCell ref="A147:I147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5" r:id="rId21"/>
    <hyperlink ref="D60" r:id="rId22"/>
    <hyperlink ref="D61" r:id="rId23"/>
    <hyperlink ref="D62" r:id="rId24"/>
    <hyperlink ref="D63" r:id="rId25"/>
    <hyperlink ref="D64" r:id="rId26"/>
    <hyperlink ref="D65" r:id="rId27"/>
    <hyperlink ref="D66" r:id="rId28"/>
    <hyperlink ref="D67" r:id="rId29"/>
    <hyperlink ref="D69" r:id="rId30"/>
    <hyperlink ref="D72" r:id="rId31"/>
    <hyperlink ref="D73" r:id="rId32"/>
    <hyperlink ref="D74" r:id="rId33"/>
    <hyperlink ref="D75" r:id="rId34"/>
    <hyperlink ref="D76" r:id="rId35"/>
    <hyperlink ref="D77" r:id="rId36"/>
    <hyperlink ref="D79" r:id="rId37"/>
    <hyperlink ref="D80" r:id="rId38"/>
    <hyperlink ref="D81" r:id="rId39"/>
    <hyperlink ref="D82" r:id="rId40"/>
    <hyperlink ref="D83" r:id="rId41"/>
    <hyperlink ref="D84" r:id="rId42"/>
    <hyperlink ref="D85" r:id="rId43"/>
    <hyperlink ref="D86" r:id="rId44"/>
    <hyperlink ref="D88" r:id="rId45"/>
    <hyperlink ref="D91" r:id="rId46"/>
    <hyperlink ref="D92" r:id="rId47"/>
    <hyperlink ref="D103" r:id="rId48"/>
    <hyperlink ref="D106" r:id="rId49"/>
    <hyperlink ref="D107" r:id="rId50"/>
    <hyperlink ref="D108" r:id="rId51"/>
    <hyperlink ref="D125" r:id="rId52"/>
    <hyperlink ref="D152" r:id="rId53"/>
    <hyperlink ref="D155" r:id="rId54"/>
    <hyperlink ref="D156" r:id="rId55"/>
    <hyperlink ref="D158" r:id="rId56"/>
    <hyperlink ref="D159" r:id="rId57"/>
    <hyperlink ref="D160" r:id="rId58"/>
    <hyperlink ref="D161" r:id="rId59"/>
    <hyperlink ref="D167" r:id="rId60"/>
    <hyperlink ref="D169" r:id="rId61"/>
    <hyperlink ref="D171" r:id="rId62"/>
    <hyperlink ref="D174" r:id="rId63"/>
    <hyperlink ref="D175" r:id="rId64"/>
    <hyperlink ref="D176" r:id="rId65"/>
    <hyperlink ref="D177" r:id="rId66"/>
    <hyperlink ref="D178" r:id="rId67"/>
    <hyperlink ref="D179" r:id="rId68"/>
    <hyperlink ref="D181" r:id="rId69"/>
    <hyperlink ref="D182" r:id="rId70"/>
    <hyperlink ref="D183" r:id="rId71"/>
    <hyperlink ref="D184" r:id="rId72"/>
    <hyperlink ref="D185" r:id="rId73"/>
    <hyperlink ref="D186" r:id="rId74"/>
    <hyperlink ref="D187" r:id="rId75"/>
    <hyperlink ref="D188" r:id="rId76"/>
    <hyperlink ref="D190" r:id="rId77"/>
    <hyperlink ref="D193" r:id="rId78"/>
    <hyperlink ref="D194" r:id="rId79"/>
    <hyperlink ref="D195" r:id="rId80"/>
    <hyperlink ref="D196" r:id="rId81"/>
    <hyperlink ref="D203" r:id="rId82"/>
    <hyperlink ref="D204" r:id="rId83"/>
    <hyperlink ref="D212" r:id="rId84"/>
    <hyperlink ref="D218" r:id="rId85"/>
    <hyperlink ref="D220" r:id="rId86"/>
    <hyperlink ref="D221" r:id="rId87"/>
    <hyperlink ref="D223" r:id="rId88"/>
    <hyperlink ref="D225" r:id="rId89"/>
    <hyperlink ref="D231" r:id="rId90"/>
    <hyperlink ref="D232" r:id="rId91"/>
  </hyperlinks>
  <pageMargins left="0.7" right="0.7" top="0.75" bottom="0.75" header="0.3" footer="0.3"/>
  <pageSetup paperSize="9" orientation="portrait" horizontalDpi="1200" verticalDpi="1200" r:id="rId92"/>
  <legacyDrawing r:id="rId9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284" customWidth="1"/>
    <col min="2" max="2" width="6.7109375" style="284" customWidth="1"/>
    <col min="3" max="3" width="50.7109375" style="284" customWidth="1"/>
    <col min="4" max="4" width="18.7109375" style="284" customWidth="1"/>
    <col min="5" max="5" width="13.7109375" style="284" customWidth="1"/>
    <col min="6" max="6" width="8.7109375" style="405" customWidth="1"/>
    <col min="7" max="7" width="10.7109375" style="313" customWidth="1"/>
    <col min="8" max="8" width="8.7109375" style="405" customWidth="1"/>
    <col min="9" max="9" width="12.7109375" style="284" customWidth="1"/>
  </cols>
  <sheetData>
    <row r="1" spans="1:9" ht="24.95" customHeight="1" x14ac:dyDescent="0.4">
      <c r="A1" s="444" t="str">
        <f>Parameters!B1</f>
        <v>152nd IEEE 802.11 WIRELESS LOCAL AREA NETWORKS SESSION</v>
      </c>
      <c r="B1" s="439"/>
      <c r="C1" s="439"/>
      <c r="D1" s="439"/>
      <c r="E1" s="439"/>
      <c r="F1" s="439"/>
      <c r="G1" s="439"/>
      <c r="H1" s="439"/>
      <c r="I1" s="439"/>
    </row>
    <row r="2" spans="1:9" ht="24.95" customHeight="1" x14ac:dyDescent="0.4">
      <c r="A2" s="444" t="str">
        <f>Parameters!B2</f>
        <v>Hilton Waikoloa Village, Hawaii, USA</v>
      </c>
      <c r="B2" s="439"/>
      <c r="C2" s="439"/>
      <c r="D2" s="439"/>
      <c r="E2" s="439"/>
      <c r="F2" s="439"/>
      <c r="G2" s="439"/>
      <c r="H2" s="439"/>
      <c r="I2" s="439"/>
    </row>
    <row r="3" spans="1:9" ht="24.95" customHeight="1" x14ac:dyDescent="0.4">
      <c r="A3" s="444" t="str">
        <f>Parameters!B3</f>
        <v>July 12-17, 2015</v>
      </c>
      <c r="B3" s="439"/>
      <c r="C3" s="439"/>
      <c r="D3" s="439"/>
      <c r="E3" s="439"/>
      <c r="F3" s="439"/>
      <c r="G3" s="439"/>
      <c r="H3" s="439"/>
      <c r="I3" s="439"/>
    </row>
    <row r="4" spans="1:9" ht="18" customHeight="1" x14ac:dyDescent="0.25">
      <c r="A4" s="438" t="s">
        <v>268</v>
      </c>
      <c r="B4" s="439"/>
      <c r="C4" s="439"/>
      <c r="D4" s="439"/>
      <c r="E4" s="439"/>
      <c r="F4" s="439"/>
      <c r="G4" s="439"/>
      <c r="H4" s="439"/>
      <c r="I4" s="439"/>
    </row>
    <row r="5" spans="1:9" ht="18" customHeight="1" x14ac:dyDescent="0.25">
      <c r="A5" s="438" t="s">
        <v>269</v>
      </c>
      <c r="B5" s="439"/>
      <c r="C5" s="439"/>
      <c r="D5" s="439"/>
      <c r="E5" s="439"/>
      <c r="F5" s="439"/>
      <c r="G5" s="439"/>
      <c r="H5" s="439"/>
      <c r="I5" s="439"/>
    </row>
    <row r="6" spans="1:9" ht="18" customHeight="1" x14ac:dyDescent="0.25">
      <c r="A6" s="438" t="s">
        <v>270</v>
      </c>
      <c r="B6" s="439"/>
      <c r="C6" s="439"/>
      <c r="D6" s="439"/>
      <c r="E6" s="439"/>
      <c r="F6" s="439"/>
      <c r="G6" s="439"/>
      <c r="H6" s="439"/>
      <c r="I6" s="439"/>
    </row>
    <row r="7" spans="1:9" ht="18" customHeight="1" x14ac:dyDescent="0.25">
      <c r="A7" s="438" t="s">
        <v>271</v>
      </c>
      <c r="B7" s="439"/>
      <c r="C7" s="439"/>
      <c r="D7" s="439"/>
      <c r="E7" s="439"/>
      <c r="F7" s="439"/>
      <c r="G7" s="439"/>
      <c r="H7" s="439"/>
      <c r="I7" s="439"/>
    </row>
    <row r="8" spans="1:9" ht="30" customHeight="1" x14ac:dyDescent="0.4">
      <c r="A8" s="440" t="str">
        <f>"Agenda R" &amp; Parameters!$B$8</f>
        <v>Agenda R1</v>
      </c>
      <c r="B8" s="441"/>
      <c r="C8" s="441"/>
      <c r="D8" s="441"/>
      <c r="E8" s="441"/>
      <c r="F8" s="441"/>
      <c r="G8" s="441"/>
      <c r="H8" s="441"/>
      <c r="I8" s="441"/>
    </row>
    <row r="12" spans="1:9" ht="15.75" x14ac:dyDescent="0.25">
      <c r="A12" s="442" t="s">
        <v>577</v>
      </c>
      <c r="B12" s="443"/>
      <c r="C12" s="443"/>
      <c r="D12" s="443"/>
      <c r="E12" s="443"/>
      <c r="F12" s="443"/>
      <c r="G12" s="443"/>
      <c r="H12" s="443"/>
      <c r="I12" s="443"/>
    </row>
    <row r="13" spans="1:9" s="3" customFormat="1" ht="31.5" x14ac:dyDescent="0.25">
      <c r="A13" s="272" t="s">
        <v>273</v>
      </c>
      <c r="B13" s="272" t="s">
        <v>274</v>
      </c>
      <c r="C13" s="272" t="s">
        <v>76</v>
      </c>
      <c r="D13" s="272" t="s">
        <v>275</v>
      </c>
      <c r="E13" s="272" t="s">
        <v>276</v>
      </c>
      <c r="F13" s="393" t="s">
        <v>277</v>
      </c>
      <c r="G13" s="301" t="s">
        <v>278</v>
      </c>
      <c r="H13" s="393" t="s">
        <v>279</v>
      </c>
      <c r="I13" s="272" t="s">
        <v>280</v>
      </c>
    </row>
    <row r="14" spans="1:9" ht="15.75" x14ac:dyDescent="0.25">
      <c r="A14" s="322" t="s">
        <v>281</v>
      </c>
      <c r="B14" s="323"/>
      <c r="C14" s="323" t="s">
        <v>448</v>
      </c>
      <c r="D14" s="323"/>
      <c r="E14" s="323" t="s">
        <v>285</v>
      </c>
      <c r="F14" s="406">
        <v>0.79166666666666663</v>
      </c>
      <c r="G14" s="324">
        <v>0</v>
      </c>
      <c r="H14" s="406">
        <f>F14+TIME(0,G14,0)</f>
        <v>0.79166666666666663</v>
      </c>
      <c r="I14" s="325"/>
    </row>
    <row r="16" spans="1:9" ht="15.75" x14ac:dyDescent="0.25">
      <c r="A16" s="322" t="s">
        <v>298</v>
      </c>
      <c r="B16" s="323"/>
      <c r="C16" s="323" t="s">
        <v>578</v>
      </c>
      <c r="D16" s="323"/>
      <c r="E16" s="323" t="s">
        <v>305</v>
      </c>
      <c r="F16" s="406">
        <f>H14</f>
        <v>0.79166666666666663</v>
      </c>
      <c r="G16" s="324">
        <v>15</v>
      </c>
      <c r="H16" s="406">
        <f>F16+TIME(0,G16,0)</f>
        <v>0.80208333333333326</v>
      </c>
      <c r="I16" s="325"/>
    </row>
    <row r="18" spans="1:9" ht="15.75" x14ac:dyDescent="0.25">
      <c r="A18" s="322" t="s">
        <v>347</v>
      </c>
      <c r="B18" s="323"/>
      <c r="C18" s="323" t="s">
        <v>579</v>
      </c>
      <c r="D18" s="323"/>
      <c r="E18" s="323" t="s">
        <v>305</v>
      </c>
      <c r="F18" s="406">
        <f>H16</f>
        <v>0.80208333333333326</v>
      </c>
      <c r="G18" s="324">
        <v>15</v>
      </c>
      <c r="H18" s="406">
        <f>F18+TIME(0,G18,0)</f>
        <v>0.81249999999999989</v>
      </c>
      <c r="I18" s="325"/>
    </row>
    <row r="20" spans="1:9" ht="31.5" x14ac:dyDescent="0.25">
      <c r="A20" s="322" t="s">
        <v>374</v>
      </c>
      <c r="B20" s="323"/>
      <c r="C20" s="323" t="s">
        <v>580</v>
      </c>
      <c r="D20" s="323"/>
      <c r="E20" s="323" t="s">
        <v>356</v>
      </c>
      <c r="F20" s="406">
        <f>H18</f>
        <v>0.81249999999999989</v>
      </c>
      <c r="G20" s="324">
        <v>30</v>
      </c>
      <c r="H20" s="406">
        <f>F20+TIME(0,G20,0)</f>
        <v>0.83333333333333326</v>
      </c>
      <c r="I20" s="325"/>
    </row>
    <row r="22" spans="1:9" ht="15.75" x14ac:dyDescent="0.25">
      <c r="A22" s="322" t="s">
        <v>445</v>
      </c>
      <c r="B22" s="323"/>
      <c r="C22" s="323" t="s">
        <v>581</v>
      </c>
      <c r="D22" s="323"/>
      <c r="E22" s="323" t="s">
        <v>285</v>
      </c>
      <c r="F22" s="406">
        <f>H20</f>
        <v>0.83333333333333326</v>
      </c>
      <c r="G22" s="324">
        <v>15</v>
      </c>
      <c r="H22" s="406">
        <f>F22+TIME(0,G22,0)</f>
        <v>0.84374999999999989</v>
      </c>
      <c r="I22" s="325"/>
    </row>
    <row r="24" spans="1:9" ht="31.5" x14ac:dyDescent="0.25">
      <c r="A24" s="322" t="s">
        <v>465</v>
      </c>
      <c r="B24" s="323"/>
      <c r="C24" s="323" t="s">
        <v>582</v>
      </c>
      <c r="D24" s="323"/>
      <c r="E24" s="323"/>
      <c r="F24" s="406">
        <f>H22</f>
        <v>0.84374999999999989</v>
      </c>
      <c r="G24" s="324">
        <v>15</v>
      </c>
      <c r="H24" s="406">
        <f>F24+TIME(0,G24,0)</f>
        <v>0.85416666666666652</v>
      </c>
      <c r="I24" s="325"/>
    </row>
    <row r="26" spans="1:9" ht="15.75" x14ac:dyDescent="0.25">
      <c r="A26" s="281" t="s">
        <v>486</v>
      </c>
      <c r="B26" s="293"/>
      <c r="C26" s="293" t="s">
        <v>259</v>
      </c>
      <c r="D26" s="293"/>
      <c r="E26" s="293"/>
      <c r="F26" s="402">
        <f>H24</f>
        <v>0.85416666666666652</v>
      </c>
      <c r="G26" s="310">
        <v>0</v>
      </c>
      <c r="H26" s="402">
        <f>F26+TIME(0,G26,0)</f>
        <v>0.85416666666666652</v>
      </c>
      <c r="I26" s="293"/>
    </row>
    <row r="27" spans="1:9" x14ac:dyDescent="0.2">
      <c r="A27" s="282"/>
      <c r="B27" s="282"/>
      <c r="C27" s="282" t="s">
        <v>446</v>
      </c>
      <c r="D27" s="282"/>
      <c r="E27" s="282"/>
      <c r="F27" s="403"/>
      <c r="G27" s="311">
        <f>(H27-H26) * 24 * 60</f>
        <v>30.000000000000213</v>
      </c>
      <c r="H27" s="403">
        <v>0.875</v>
      </c>
      <c r="I27" s="282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C9" sqref="C9:K9"/>
    </sheetView>
  </sheetViews>
  <sheetFormatPr defaultRowHeight="15.75" customHeight="1" x14ac:dyDescent="0.2"/>
  <cols>
    <col min="1" max="2" width="1.42578125" style="332" customWidth="1"/>
    <col min="3" max="3" width="3.5703125" style="332" customWidth="1"/>
    <col min="4" max="4" width="8.5703125" style="332" customWidth="1"/>
    <col min="5" max="5" width="6.28515625" style="332" customWidth="1"/>
    <col min="6" max="6" width="73.5703125" style="332" customWidth="1"/>
    <col min="7" max="7" width="4.5703125" style="332" customWidth="1"/>
    <col min="8" max="8" width="24.140625" style="332" customWidth="1"/>
    <col min="9" max="9" width="5.140625" style="332" customWidth="1"/>
    <col min="10" max="10" width="10.7109375" style="332" customWidth="1"/>
    <col min="11" max="256" width="9.140625" style="332"/>
    <col min="257" max="258" width="1.42578125" style="332" customWidth="1"/>
    <col min="259" max="259" width="3.5703125" style="332" customWidth="1"/>
    <col min="260" max="260" width="8.5703125" style="332" customWidth="1"/>
    <col min="261" max="261" width="6.28515625" style="332" customWidth="1"/>
    <col min="262" max="262" width="73.5703125" style="332" customWidth="1"/>
    <col min="263" max="263" width="4.5703125" style="332" customWidth="1"/>
    <col min="264" max="264" width="24.140625" style="332" customWidth="1"/>
    <col min="265" max="265" width="5.140625" style="332" customWidth="1"/>
    <col min="266" max="266" width="10.7109375" style="332" customWidth="1"/>
    <col min="267" max="512" width="9.140625" style="332"/>
    <col min="513" max="514" width="1.42578125" style="332" customWidth="1"/>
    <col min="515" max="515" width="3.5703125" style="332" customWidth="1"/>
    <col min="516" max="516" width="8.5703125" style="332" customWidth="1"/>
    <col min="517" max="517" width="6.28515625" style="332" customWidth="1"/>
    <col min="518" max="518" width="73.5703125" style="332" customWidth="1"/>
    <col min="519" max="519" width="4.5703125" style="332" customWidth="1"/>
    <col min="520" max="520" width="24.140625" style="332" customWidth="1"/>
    <col min="521" max="521" width="5.140625" style="332" customWidth="1"/>
    <col min="522" max="522" width="10.7109375" style="332" customWidth="1"/>
    <col min="523" max="768" width="9.140625" style="332"/>
    <col min="769" max="770" width="1.42578125" style="332" customWidth="1"/>
    <col min="771" max="771" width="3.5703125" style="332" customWidth="1"/>
    <col min="772" max="772" width="8.5703125" style="332" customWidth="1"/>
    <col min="773" max="773" width="6.28515625" style="332" customWidth="1"/>
    <col min="774" max="774" width="73.5703125" style="332" customWidth="1"/>
    <col min="775" max="775" width="4.5703125" style="332" customWidth="1"/>
    <col min="776" max="776" width="24.140625" style="332" customWidth="1"/>
    <col min="777" max="777" width="5.140625" style="332" customWidth="1"/>
    <col min="778" max="778" width="10.7109375" style="332" customWidth="1"/>
    <col min="779" max="1024" width="9.140625" style="332"/>
    <col min="1025" max="1026" width="1.42578125" style="332" customWidth="1"/>
    <col min="1027" max="1027" width="3.5703125" style="332" customWidth="1"/>
    <col min="1028" max="1028" width="8.5703125" style="332" customWidth="1"/>
    <col min="1029" max="1029" width="6.28515625" style="332" customWidth="1"/>
    <col min="1030" max="1030" width="73.5703125" style="332" customWidth="1"/>
    <col min="1031" max="1031" width="4.5703125" style="332" customWidth="1"/>
    <col min="1032" max="1032" width="24.140625" style="332" customWidth="1"/>
    <col min="1033" max="1033" width="5.140625" style="332" customWidth="1"/>
    <col min="1034" max="1034" width="10.7109375" style="332" customWidth="1"/>
    <col min="1035" max="1280" width="9.140625" style="332"/>
    <col min="1281" max="1282" width="1.42578125" style="332" customWidth="1"/>
    <col min="1283" max="1283" width="3.5703125" style="332" customWidth="1"/>
    <col min="1284" max="1284" width="8.5703125" style="332" customWidth="1"/>
    <col min="1285" max="1285" width="6.28515625" style="332" customWidth="1"/>
    <col min="1286" max="1286" width="73.5703125" style="332" customWidth="1"/>
    <col min="1287" max="1287" width="4.5703125" style="332" customWidth="1"/>
    <col min="1288" max="1288" width="24.140625" style="332" customWidth="1"/>
    <col min="1289" max="1289" width="5.140625" style="332" customWidth="1"/>
    <col min="1290" max="1290" width="10.7109375" style="332" customWidth="1"/>
    <col min="1291" max="1536" width="9.140625" style="332"/>
    <col min="1537" max="1538" width="1.42578125" style="332" customWidth="1"/>
    <col min="1539" max="1539" width="3.5703125" style="332" customWidth="1"/>
    <col min="1540" max="1540" width="8.5703125" style="332" customWidth="1"/>
    <col min="1541" max="1541" width="6.28515625" style="332" customWidth="1"/>
    <col min="1542" max="1542" width="73.5703125" style="332" customWidth="1"/>
    <col min="1543" max="1543" width="4.5703125" style="332" customWidth="1"/>
    <col min="1544" max="1544" width="24.140625" style="332" customWidth="1"/>
    <col min="1545" max="1545" width="5.140625" style="332" customWidth="1"/>
    <col min="1546" max="1546" width="10.7109375" style="332" customWidth="1"/>
    <col min="1547" max="1792" width="9.140625" style="332"/>
    <col min="1793" max="1794" width="1.42578125" style="332" customWidth="1"/>
    <col min="1795" max="1795" width="3.5703125" style="332" customWidth="1"/>
    <col min="1796" max="1796" width="8.5703125" style="332" customWidth="1"/>
    <col min="1797" max="1797" width="6.28515625" style="332" customWidth="1"/>
    <col min="1798" max="1798" width="73.5703125" style="332" customWidth="1"/>
    <col min="1799" max="1799" width="4.5703125" style="332" customWidth="1"/>
    <col min="1800" max="1800" width="24.140625" style="332" customWidth="1"/>
    <col min="1801" max="1801" width="5.140625" style="332" customWidth="1"/>
    <col min="1802" max="1802" width="10.7109375" style="332" customWidth="1"/>
    <col min="1803" max="2048" width="9.140625" style="332"/>
    <col min="2049" max="2050" width="1.42578125" style="332" customWidth="1"/>
    <col min="2051" max="2051" width="3.5703125" style="332" customWidth="1"/>
    <col min="2052" max="2052" width="8.5703125" style="332" customWidth="1"/>
    <col min="2053" max="2053" width="6.28515625" style="332" customWidth="1"/>
    <col min="2054" max="2054" width="73.5703125" style="332" customWidth="1"/>
    <col min="2055" max="2055" width="4.5703125" style="332" customWidth="1"/>
    <col min="2056" max="2056" width="24.140625" style="332" customWidth="1"/>
    <col min="2057" max="2057" width="5.140625" style="332" customWidth="1"/>
    <col min="2058" max="2058" width="10.7109375" style="332" customWidth="1"/>
    <col min="2059" max="2304" width="9.140625" style="332"/>
    <col min="2305" max="2306" width="1.42578125" style="332" customWidth="1"/>
    <col min="2307" max="2307" width="3.5703125" style="332" customWidth="1"/>
    <col min="2308" max="2308" width="8.5703125" style="332" customWidth="1"/>
    <col min="2309" max="2309" width="6.28515625" style="332" customWidth="1"/>
    <col min="2310" max="2310" width="73.5703125" style="332" customWidth="1"/>
    <col min="2311" max="2311" width="4.5703125" style="332" customWidth="1"/>
    <col min="2312" max="2312" width="24.140625" style="332" customWidth="1"/>
    <col min="2313" max="2313" width="5.140625" style="332" customWidth="1"/>
    <col min="2314" max="2314" width="10.7109375" style="332" customWidth="1"/>
    <col min="2315" max="2560" width="9.140625" style="332"/>
    <col min="2561" max="2562" width="1.42578125" style="332" customWidth="1"/>
    <col min="2563" max="2563" width="3.5703125" style="332" customWidth="1"/>
    <col min="2564" max="2564" width="8.5703125" style="332" customWidth="1"/>
    <col min="2565" max="2565" width="6.28515625" style="332" customWidth="1"/>
    <col min="2566" max="2566" width="73.5703125" style="332" customWidth="1"/>
    <col min="2567" max="2567" width="4.5703125" style="332" customWidth="1"/>
    <col min="2568" max="2568" width="24.140625" style="332" customWidth="1"/>
    <col min="2569" max="2569" width="5.140625" style="332" customWidth="1"/>
    <col min="2570" max="2570" width="10.7109375" style="332" customWidth="1"/>
    <col min="2571" max="2816" width="9.140625" style="332"/>
    <col min="2817" max="2818" width="1.42578125" style="332" customWidth="1"/>
    <col min="2819" max="2819" width="3.5703125" style="332" customWidth="1"/>
    <col min="2820" max="2820" width="8.5703125" style="332" customWidth="1"/>
    <col min="2821" max="2821" width="6.28515625" style="332" customWidth="1"/>
    <col min="2822" max="2822" width="73.5703125" style="332" customWidth="1"/>
    <col min="2823" max="2823" width="4.5703125" style="332" customWidth="1"/>
    <col min="2824" max="2824" width="24.140625" style="332" customWidth="1"/>
    <col min="2825" max="2825" width="5.140625" style="332" customWidth="1"/>
    <col min="2826" max="2826" width="10.7109375" style="332" customWidth="1"/>
    <col min="2827" max="3072" width="9.140625" style="332"/>
    <col min="3073" max="3074" width="1.42578125" style="332" customWidth="1"/>
    <col min="3075" max="3075" width="3.5703125" style="332" customWidth="1"/>
    <col min="3076" max="3076" width="8.5703125" style="332" customWidth="1"/>
    <col min="3077" max="3077" width="6.28515625" style="332" customWidth="1"/>
    <col min="3078" max="3078" width="73.5703125" style="332" customWidth="1"/>
    <col min="3079" max="3079" width="4.5703125" style="332" customWidth="1"/>
    <col min="3080" max="3080" width="24.140625" style="332" customWidth="1"/>
    <col min="3081" max="3081" width="5.140625" style="332" customWidth="1"/>
    <col min="3082" max="3082" width="10.7109375" style="332" customWidth="1"/>
    <col min="3083" max="3328" width="9.140625" style="332"/>
    <col min="3329" max="3330" width="1.42578125" style="332" customWidth="1"/>
    <col min="3331" max="3331" width="3.5703125" style="332" customWidth="1"/>
    <col min="3332" max="3332" width="8.5703125" style="332" customWidth="1"/>
    <col min="3333" max="3333" width="6.28515625" style="332" customWidth="1"/>
    <col min="3334" max="3334" width="73.5703125" style="332" customWidth="1"/>
    <col min="3335" max="3335" width="4.5703125" style="332" customWidth="1"/>
    <col min="3336" max="3336" width="24.140625" style="332" customWidth="1"/>
    <col min="3337" max="3337" width="5.140625" style="332" customWidth="1"/>
    <col min="3338" max="3338" width="10.7109375" style="332" customWidth="1"/>
    <col min="3339" max="3584" width="9.140625" style="332"/>
    <col min="3585" max="3586" width="1.42578125" style="332" customWidth="1"/>
    <col min="3587" max="3587" width="3.5703125" style="332" customWidth="1"/>
    <col min="3588" max="3588" width="8.5703125" style="332" customWidth="1"/>
    <col min="3589" max="3589" width="6.28515625" style="332" customWidth="1"/>
    <col min="3590" max="3590" width="73.5703125" style="332" customWidth="1"/>
    <col min="3591" max="3591" width="4.5703125" style="332" customWidth="1"/>
    <col min="3592" max="3592" width="24.140625" style="332" customWidth="1"/>
    <col min="3593" max="3593" width="5.140625" style="332" customWidth="1"/>
    <col min="3594" max="3594" width="10.7109375" style="332" customWidth="1"/>
    <col min="3595" max="3840" width="9.140625" style="332"/>
    <col min="3841" max="3842" width="1.42578125" style="332" customWidth="1"/>
    <col min="3843" max="3843" width="3.5703125" style="332" customWidth="1"/>
    <col min="3844" max="3844" width="8.5703125" style="332" customWidth="1"/>
    <col min="3845" max="3845" width="6.28515625" style="332" customWidth="1"/>
    <col min="3846" max="3846" width="73.5703125" style="332" customWidth="1"/>
    <col min="3847" max="3847" width="4.5703125" style="332" customWidth="1"/>
    <col min="3848" max="3848" width="24.140625" style="332" customWidth="1"/>
    <col min="3849" max="3849" width="5.140625" style="332" customWidth="1"/>
    <col min="3850" max="3850" width="10.7109375" style="332" customWidth="1"/>
    <col min="3851" max="4096" width="9.140625" style="332"/>
    <col min="4097" max="4098" width="1.42578125" style="332" customWidth="1"/>
    <col min="4099" max="4099" width="3.5703125" style="332" customWidth="1"/>
    <col min="4100" max="4100" width="8.5703125" style="332" customWidth="1"/>
    <col min="4101" max="4101" width="6.28515625" style="332" customWidth="1"/>
    <col min="4102" max="4102" width="73.5703125" style="332" customWidth="1"/>
    <col min="4103" max="4103" width="4.5703125" style="332" customWidth="1"/>
    <col min="4104" max="4104" width="24.140625" style="332" customWidth="1"/>
    <col min="4105" max="4105" width="5.140625" style="332" customWidth="1"/>
    <col min="4106" max="4106" width="10.7109375" style="332" customWidth="1"/>
    <col min="4107" max="4352" width="9.140625" style="332"/>
    <col min="4353" max="4354" width="1.42578125" style="332" customWidth="1"/>
    <col min="4355" max="4355" width="3.5703125" style="332" customWidth="1"/>
    <col min="4356" max="4356" width="8.5703125" style="332" customWidth="1"/>
    <col min="4357" max="4357" width="6.28515625" style="332" customWidth="1"/>
    <col min="4358" max="4358" width="73.5703125" style="332" customWidth="1"/>
    <col min="4359" max="4359" width="4.5703125" style="332" customWidth="1"/>
    <col min="4360" max="4360" width="24.140625" style="332" customWidth="1"/>
    <col min="4361" max="4361" width="5.140625" style="332" customWidth="1"/>
    <col min="4362" max="4362" width="10.7109375" style="332" customWidth="1"/>
    <col min="4363" max="4608" width="9.140625" style="332"/>
    <col min="4609" max="4610" width="1.42578125" style="332" customWidth="1"/>
    <col min="4611" max="4611" width="3.5703125" style="332" customWidth="1"/>
    <col min="4612" max="4612" width="8.5703125" style="332" customWidth="1"/>
    <col min="4613" max="4613" width="6.28515625" style="332" customWidth="1"/>
    <col min="4614" max="4614" width="73.5703125" style="332" customWidth="1"/>
    <col min="4615" max="4615" width="4.5703125" style="332" customWidth="1"/>
    <col min="4616" max="4616" width="24.140625" style="332" customWidth="1"/>
    <col min="4617" max="4617" width="5.140625" style="332" customWidth="1"/>
    <col min="4618" max="4618" width="10.7109375" style="332" customWidth="1"/>
    <col min="4619" max="4864" width="9.140625" style="332"/>
    <col min="4865" max="4866" width="1.42578125" style="332" customWidth="1"/>
    <col min="4867" max="4867" width="3.5703125" style="332" customWidth="1"/>
    <col min="4868" max="4868" width="8.5703125" style="332" customWidth="1"/>
    <col min="4869" max="4869" width="6.28515625" style="332" customWidth="1"/>
    <col min="4870" max="4870" width="73.5703125" style="332" customWidth="1"/>
    <col min="4871" max="4871" width="4.5703125" style="332" customWidth="1"/>
    <col min="4872" max="4872" width="24.140625" style="332" customWidth="1"/>
    <col min="4873" max="4873" width="5.140625" style="332" customWidth="1"/>
    <col min="4874" max="4874" width="10.7109375" style="332" customWidth="1"/>
    <col min="4875" max="5120" width="9.140625" style="332"/>
    <col min="5121" max="5122" width="1.42578125" style="332" customWidth="1"/>
    <col min="5123" max="5123" width="3.5703125" style="332" customWidth="1"/>
    <col min="5124" max="5124" width="8.5703125" style="332" customWidth="1"/>
    <col min="5125" max="5125" width="6.28515625" style="332" customWidth="1"/>
    <col min="5126" max="5126" width="73.5703125" style="332" customWidth="1"/>
    <col min="5127" max="5127" width="4.5703125" style="332" customWidth="1"/>
    <col min="5128" max="5128" width="24.140625" style="332" customWidth="1"/>
    <col min="5129" max="5129" width="5.140625" style="332" customWidth="1"/>
    <col min="5130" max="5130" width="10.7109375" style="332" customWidth="1"/>
    <col min="5131" max="5376" width="9.140625" style="332"/>
    <col min="5377" max="5378" width="1.42578125" style="332" customWidth="1"/>
    <col min="5379" max="5379" width="3.5703125" style="332" customWidth="1"/>
    <col min="5380" max="5380" width="8.5703125" style="332" customWidth="1"/>
    <col min="5381" max="5381" width="6.28515625" style="332" customWidth="1"/>
    <col min="5382" max="5382" width="73.5703125" style="332" customWidth="1"/>
    <col min="5383" max="5383" width="4.5703125" style="332" customWidth="1"/>
    <col min="5384" max="5384" width="24.140625" style="332" customWidth="1"/>
    <col min="5385" max="5385" width="5.140625" style="332" customWidth="1"/>
    <col min="5386" max="5386" width="10.7109375" style="332" customWidth="1"/>
    <col min="5387" max="5632" width="9.140625" style="332"/>
    <col min="5633" max="5634" width="1.42578125" style="332" customWidth="1"/>
    <col min="5635" max="5635" width="3.5703125" style="332" customWidth="1"/>
    <col min="5636" max="5636" width="8.5703125" style="332" customWidth="1"/>
    <col min="5637" max="5637" width="6.28515625" style="332" customWidth="1"/>
    <col min="5638" max="5638" width="73.5703125" style="332" customWidth="1"/>
    <col min="5639" max="5639" width="4.5703125" style="332" customWidth="1"/>
    <col min="5640" max="5640" width="24.140625" style="332" customWidth="1"/>
    <col min="5641" max="5641" width="5.140625" style="332" customWidth="1"/>
    <col min="5642" max="5642" width="10.7109375" style="332" customWidth="1"/>
    <col min="5643" max="5888" width="9.140625" style="332"/>
    <col min="5889" max="5890" width="1.42578125" style="332" customWidth="1"/>
    <col min="5891" max="5891" width="3.5703125" style="332" customWidth="1"/>
    <col min="5892" max="5892" width="8.5703125" style="332" customWidth="1"/>
    <col min="5893" max="5893" width="6.28515625" style="332" customWidth="1"/>
    <col min="5894" max="5894" width="73.5703125" style="332" customWidth="1"/>
    <col min="5895" max="5895" width="4.5703125" style="332" customWidth="1"/>
    <col min="5896" max="5896" width="24.140625" style="332" customWidth="1"/>
    <col min="5897" max="5897" width="5.140625" style="332" customWidth="1"/>
    <col min="5898" max="5898" width="10.7109375" style="332" customWidth="1"/>
    <col min="5899" max="6144" width="9.140625" style="332"/>
    <col min="6145" max="6146" width="1.42578125" style="332" customWidth="1"/>
    <col min="6147" max="6147" width="3.5703125" style="332" customWidth="1"/>
    <col min="6148" max="6148" width="8.5703125" style="332" customWidth="1"/>
    <col min="6149" max="6149" width="6.28515625" style="332" customWidth="1"/>
    <col min="6150" max="6150" width="73.5703125" style="332" customWidth="1"/>
    <col min="6151" max="6151" width="4.5703125" style="332" customWidth="1"/>
    <col min="6152" max="6152" width="24.140625" style="332" customWidth="1"/>
    <col min="6153" max="6153" width="5.140625" style="332" customWidth="1"/>
    <col min="6154" max="6154" width="10.7109375" style="332" customWidth="1"/>
    <col min="6155" max="6400" width="9.140625" style="332"/>
    <col min="6401" max="6402" width="1.42578125" style="332" customWidth="1"/>
    <col min="6403" max="6403" width="3.5703125" style="332" customWidth="1"/>
    <col min="6404" max="6404" width="8.5703125" style="332" customWidth="1"/>
    <col min="6405" max="6405" width="6.28515625" style="332" customWidth="1"/>
    <col min="6406" max="6406" width="73.5703125" style="332" customWidth="1"/>
    <col min="6407" max="6407" width="4.5703125" style="332" customWidth="1"/>
    <col min="6408" max="6408" width="24.140625" style="332" customWidth="1"/>
    <col min="6409" max="6409" width="5.140625" style="332" customWidth="1"/>
    <col min="6410" max="6410" width="10.7109375" style="332" customWidth="1"/>
    <col min="6411" max="6656" width="9.140625" style="332"/>
    <col min="6657" max="6658" width="1.42578125" style="332" customWidth="1"/>
    <col min="6659" max="6659" width="3.5703125" style="332" customWidth="1"/>
    <col min="6660" max="6660" width="8.5703125" style="332" customWidth="1"/>
    <col min="6661" max="6661" width="6.28515625" style="332" customWidth="1"/>
    <col min="6662" max="6662" width="73.5703125" style="332" customWidth="1"/>
    <col min="6663" max="6663" width="4.5703125" style="332" customWidth="1"/>
    <col min="6664" max="6664" width="24.140625" style="332" customWidth="1"/>
    <col min="6665" max="6665" width="5.140625" style="332" customWidth="1"/>
    <col min="6666" max="6666" width="10.7109375" style="332" customWidth="1"/>
    <col min="6667" max="6912" width="9.140625" style="332"/>
    <col min="6913" max="6914" width="1.42578125" style="332" customWidth="1"/>
    <col min="6915" max="6915" width="3.5703125" style="332" customWidth="1"/>
    <col min="6916" max="6916" width="8.5703125" style="332" customWidth="1"/>
    <col min="6917" max="6917" width="6.28515625" style="332" customWidth="1"/>
    <col min="6918" max="6918" width="73.5703125" style="332" customWidth="1"/>
    <col min="6919" max="6919" width="4.5703125" style="332" customWidth="1"/>
    <col min="6920" max="6920" width="24.140625" style="332" customWidth="1"/>
    <col min="6921" max="6921" width="5.140625" style="332" customWidth="1"/>
    <col min="6922" max="6922" width="10.7109375" style="332" customWidth="1"/>
    <col min="6923" max="7168" width="9.140625" style="332"/>
    <col min="7169" max="7170" width="1.42578125" style="332" customWidth="1"/>
    <col min="7171" max="7171" width="3.5703125" style="332" customWidth="1"/>
    <col min="7172" max="7172" width="8.5703125" style="332" customWidth="1"/>
    <col min="7173" max="7173" width="6.28515625" style="332" customWidth="1"/>
    <col min="7174" max="7174" width="73.5703125" style="332" customWidth="1"/>
    <col min="7175" max="7175" width="4.5703125" style="332" customWidth="1"/>
    <col min="7176" max="7176" width="24.140625" style="332" customWidth="1"/>
    <col min="7177" max="7177" width="5.140625" style="332" customWidth="1"/>
    <col min="7178" max="7178" width="10.7109375" style="332" customWidth="1"/>
    <col min="7179" max="7424" width="9.140625" style="332"/>
    <col min="7425" max="7426" width="1.42578125" style="332" customWidth="1"/>
    <col min="7427" max="7427" width="3.5703125" style="332" customWidth="1"/>
    <col min="7428" max="7428" width="8.5703125" style="332" customWidth="1"/>
    <col min="7429" max="7429" width="6.28515625" style="332" customWidth="1"/>
    <col min="7430" max="7430" width="73.5703125" style="332" customWidth="1"/>
    <col min="7431" max="7431" width="4.5703125" style="332" customWidth="1"/>
    <col min="7432" max="7432" width="24.140625" style="332" customWidth="1"/>
    <col min="7433" max="7433" width="5.140625" style="332" customWidth="1"/>
    <col min="7434" max="7434" width="10.7109375" style="332" customWidth="1"/>
    <col min="7435" max="7680" width="9.140625" style="332"/>
    <col min="7681" max="7682" width="1.42578125" style="332" customWidth="1"/>
    <col min="7683" max="7683" width="3.5703125" style="332" customWidth="1"/>
    <col min="7684" max="7684" width="8.5703125" style="332" customWidth="1"/>
    <col min="7685" max="7685" width="6.28515625" style="332" customWidth="1"/>
    <col min="7686" max="7686" width="73.5703125" style="332" customWidth="1"/>
    <col min="7687" max="7687" width="4.5703125" style="332" customWidth="1"/>
    <col min="7688" max="7688" width="24.140625" style="332" customWidth="1"/>
    <col min="7689" max="7689" width="5.140625" style="332" customWidth="1"/>
    <col min="7690" max="7690" width="10.7109375" style="332" customWidth="1"/>
    <col min="7691" max="7936" width="9.140625" style="332"/>
    <col min="7937" max="7938" width="1.42578125" style="332" customWidth="1"/>
    <col min="7939" max="7939" width="3.5703125" style="332" customWidth="1"/>
    <col min="7940" max="7940" width="8.5703125" style="332" customWidth="1"/>
    <col min="7941" max="7941" width="6.28515625" style="332" customWidth="1"/>
    <col min="7942" max="7942" width="73.5703125" style="332" customWidth="1"/>
    <col min="7943" max="7943" width="4.5703125" style="332" customWidth="1"/>
    <col min="7944" max="7944" width="24.140625" style="332" customWidth="1"/>
    <col min="7945" max="7945" width="5.140625" style="332" customWidth="1"/>
    <col min="7946" max="7946" width="10.7109375" style="332" customWidth="1"/>
    <col min="7947" max="8192" width="9.140625" style="332"/>
    <col min="8193" max="8194" width="1.42578125" style="332" customWidth="1"/>
    <col min="8195" max="8195" width="3.5703125" style="332" customWidth="1"/>
    <col min="8196" max="8196" width="8.5703125" style="332" customWidth="1"/>
    <col min="8197" max="8197" width="6.28515625" style="332" customWidth="1"/>
    <col min="8198" max="8198" width="73.5703125" style="332" customWidth="1"/>
    <col min="8199" max="8199" width="4.5703125" style="332" customWidth="1"/>
    <col min="8200" max="8200" width="24.140625" style="332" customWidth="1"/>
    <col min="8201" max="8201" width="5.140625" style="332" customWidth="1"/>
    <col min="8202" max="8202" width="10.7109375" style="332" customWidth="1"/>
    <col min="8203" max="8448" width="9.140625" style="332"/>
    <col min="8449" max="8450" width="1.42578125" style="332" customWidth="1"/>
    <col min="8451" max="8451" width="3.5703125" style="332" customWidth="1"/>
    <col min="8452" max="8452" width="8.5703125" style="332" customWidth="1"/>
    <col min="8453" max="8453" width="6.28515625" style="332" customWidth="1"/>
    <col min="8454" max="8454" width="73.5703125" style="332" customWidth="1"/>
    <col min="8455" max="8455" width="4.5703125" style="332" customWidth="1"/>
    <col min="8456" max="8456" width="24.140625" style="332" customWidth="1"/>
    <col min="8457" max="8457" width="5.140625" style="332" customWidth="1"/>
    <col min="8458" max="8458" width="10.7109375" style="332" customWidth="1"/>
    <col min="8459" max="8704" width="9.140625" style="332"/>
    <col min="8705" max="8706" width="1.42578125" style="332" customWidth="1"/>
    <col min="8707" max="8707" width="3.5703125" style="332" customWidth="1"/>
    <col min="8708" max="8708" width="8.5703125" style="332" customWidth="1"/>
    <col min="8709" max="8709" width="6.28515625" style="332" customWidth="1"/>
    <col min="8710" max="8710" width="73.5703125" style="332" customWidth="1"/>
    <col min="8711" max="8711" width="4.5703125" style="332" customWidth="1"/>
    <col min="8712" max="8712" width="24.140625" style="332" customWidth="1"/>
    <col min="8713" max="8713" width="5.140625" style="332" customWidth="1"/>
    <col min="8714" max="8714" width="10.7109375" style="332" customWidth="1"/>
    <col min="8715" max="8960" width="9.140625" style="332"/>
    <col min="8961" max="8962" width="1.42578125" style="332" customWidth="1"/>
    <col min="8963" max="8963" width="3.5703125" style="332" customWidth="1"/>
    <col min="8964" max="8964" width="8.5703125" style="332" customWidth="1"/>
    <col min="8965" max="8965" width="6.28515625" style="332" customWidth="1"/>
    <col min="8966" max="8966" width="73.5703125" style="332" customWidth="1"/>
    <col min="8967" max="8967" width="4.5703125" style="332" customWidth="1"/>
    <col min="8968" max="8968" width="24.140625" style="332" customWidth="1"/>
    <col min="8969" max="8969" width="5.140625" style="332" customWidth="1"/>
    <col min="8970" max="8970" width="10.7109375" style="332" customWidth="1"/>
    <col min="8971" max="9216" width="9.140625" style="332"/>
    <col min="9217" max="9218" width="1.42578125" style="332" customWidth="1"/>
    <col min="9219" max="9219" width="3.5703125" style="332" customWidth="1"/>
    <col min="9220" max="9220" width="8.5703125" style="332" customWidth="1"/>
    <col min="9221" max="9221" width="6.28515625" style="332" customWidth="1"/>
    <col min="9222" max="9222" width="73.5703125" style="332" customWidth="1"/>
    <col min="9223" max="9223" width="4.5703125" style="332" customWidth="1"/>
    <col min="9224" max="9224" width="24.140625" style="332" customWidth="1"/>
    <col min="9225" max="9225" width="5.140625" style="332" customWidth="1"/>
    <col min="9226" max="9226" width="10.7109375" style="332" customWidth="1"/>
    <col min="9227" max="9472" width="9.140625" style="332"/>
    <col min="9473" max="9474" width="1.42578125" style="332" customWidth="1"/>
    <col min="9475" max="9475" width="3.5703125" style="332" customWidth="1"/>
    <col min="9476" max="9476" width="8.5703125" style="332" customWidth="1"/>
    <col min="9477" max="9477" width="6.28515625" style="332" customWidth="1"/>
    <col min="9478" max="9478" width="73.5703125" style="332" customWidth="1"/>
    <col min="9479" max="9479" width="4.5703125" style="332" customWidth="1"/>
    <col min="9480" max="9480" width="24.140625" style="332" customWidth="1"/>
    <col min="9481" max="9481" width="5.140625" style="332" customWidth="1"/>
    <col min="9482" max="9482" width="10.7109375" style="332" customWidth="1"/>
    <col min="9483" max="9728" width="9.140625" style="332"/>
    <col min="9729" max="9730" width="1.42578125" style="332" customWidth="1"/>
    <col min="9731" max="9731" width="3.5703125" style="332" customWidth="1"/>
    <col min="9732" max="9732" width="8.5703125" style="332" customWidth="1"/>
    <col min="9733" max="9733" width="6.28515625" style="332" customWidth="1"/>
    <col min="9734" max="9734" width="73.5703125" style="332" customWidth="1"/>
    <col min="9735" max="9735" width="4.5703125" style="332" customWidth="1"/>
    <col min="9736" max="9736" width="24.140625" style="332" customWidth="1"/>
    <col min="9737" max="9737" width="5.140625" style="332" customWidth="1"/>
    <col min="9738" max="9738" width="10.7109375" style="332" customWidth="1"/>
    <col min="9739" max="9984" width="9.140625" style="332"/>
    <col min="9985" max="9986" width="1.42578125" style="332" customWidth="1"/>
    <col min="9987" max="9987" width="3.5703125" style="332" customWidth="1"/>
    <col min="9988" max="9988" width="8.5703125" style="332" customWidth="1"/>
    <col min="9989" max="9989" width="6.28515625" style="332" customWidth="1"/>
    <col min="9990" max="9990" width="73.5703125" style="332" customWidth="1"/>
    <col min="9991" max="9991" width="4.5703125" style="332" customWidth="1"/>
    <col min="9992" max="9992" width="24.140625" style="332" customWidth="1"/>
    <col min="9993" max="9993" width="5.140625" style="332" customWidth="1"/>
    <col min="9994" max="9994" width="10.7109375" style="332" customWidth="1"/>
    <col min="9995" max="10240" width="9.140625" style="332"/>
    <col min="10241" max="10242" width="1.42578125" style="332" customWidth="1"/>
    <col min="10243" max="10243" width="3.5703125" style="332" customWidth="1"/>
    <col min="10244" max="10244" width="8.5703125" style="332" customWidth="1"/>
    <col min="10245" max="10245" width="6.28515625" style="332" customWidth="1"/>
    <col min="10246" max="10246" width="73.5703125" style="332" customWidth="1"/>
    <col min="10247" max="10247" width="4.5703125" style="332" customWidth="1"/>
    <col min="10248" max="10248" width="24.140625" style="332" customWidth="1"/>
    <col min="10249" max="10249" width="5.140625" style="332" customWidth="1"/>
    <col min="10250" max="10250" width="10.7109375" style="332" customWidth="1"/>
    <col min="10251" max="10496" width="9.140625" style="332"/>
    <col min="10497" max="10498" width="1.42578125" style="332" customWidth="1"/>
    <col min="10499" max="10499" width="3.5703125" style="332" customWidth="1"/>
    <col min="10500" max="10500" width="8.5703125" style="332" customWidth="1"/>
    <col min="10501" max="10501" width="6.28515625" style="332" customWidth="1"/>
    <col min="10502" max="10502" width="73.5703125" style="332" customWidth="1"/>
    <col min="10503" max="10503" width="4.5703125" style="332" customWidth="1"/>
    <col min="10504" max="10504" width="24.140625" style="332" customWidth="1"/>
    <col min="10505" max="10505" width="5.140625" style="332" customWidth="1"/>
    <col min="10506" max="10506" width="10.7109375" style="332" customWidth="1"/>
    <col min="10507" max="10752" width="9.140625" style="332"/>
    <col min="10753" max="10754" width="1.42578125" style="332" customWidth="1"/>
    <col min="10755" max="10755" width="3.5703125" style="332" customWidth="1"/>
    <col min="10756" max="10756" width="8.5703125" style="332" customWidth="1"/>
    <col min="10757" max="10757" width="6.28515625" style="332" customWidth="1"/>
    <col min="10758" max="10758" width="73.5703125" style="332" customWidth="1"/>
    <col min="10759" max="10759" width="4.5703125" style="332" customWidth="1"/>
    <col min="10760" max="10760" width="24.140625" style="332" customWidth="1"/>
    <col min="10761" max="10761" width="5.140625" style="332" customWidth="1"/>
    <col min="10762" max="10762" width="10.7109375" style="332" customWidth="1"/>
    <col min="10763" max="11008" width="9.140625" style="332"/>
    <col min="11009" max="11010" width="1.42578125" style="332" customWidth="1"/>
    <col min="11011" max="11011" width="3.5703125" style="332" customWidth="1"/>
    <col min="11012" max="11012" width="8.5703125" style="332" customWidth="1"/>
    <col min="11013" max="11013" width="6.28515625" style="332" customWidth="1"/>
    <col min="11014" max="11014" width="73.5703125" style="332" customWidth="1"/>
    <col min="11015" max="11015" width="4.5703125" style="332" customWidth="1"/>
    <col min="11016" max="11016" width="24.140625" style="332" customWidth="1"/>
    <col min="11017" max="11017" width="5.140625" style="332" customWidth="1"/>
    <col min="11018" max="11018" width="10.7109375" style="332" customWidth="1"/>
    <col min="11019" max="11264" width="9.140625" style="332"/>
    <col min="11265" max="11266" width="1.42578125" style="332" customWidth="1"/>
    <col min="11267" max="11267" width="3.5703125" style="332" customWidth="1"/>
    <col min="11268" max="11268" width="8.5703125" style="332" customWidth="1"/>
    <col min="11269" max="11269" width="6.28515625" style="332" customWidth="1"/>
    <col min="11270" max="11270" width="73.5703125" style="332" customWidth="1"/>
    <col min="11271" max="11271" width="4.5703125" style="332" customWidth="1"/>
    <col min="11272" max="11272" width="24.140625" style="332" customWidth="1"/>
    <col min="11273" max="11273" width="5.140625" style="332" customWidth="1"/>
    <col min="11274" max="11274" width="10.7109375" style="332" customWidth="1"/>
    <col min="11275" max="11520" width="9.140625" style="332"/>
    <col min="11521" max="11522" width="1.42578125" style="332" customWidth="1"/>
    <col min="11523" max="11523" width="3.5703125" style="332" customWidth="1"/>
    <col min="11524" max="11524" width="8.5703125" style="332" customWidth="1"/>
    <col min="11525" max="11525" width="6.28515625" style="332" customWidth="1"/>
    <col min="11526" max="11526" width="73.5703125" style="332" customWidth="1"/>
    <col min="11527" max="11527" width="4.5703125" style="332" customWidth="1"/>
    <col min="11528" max="11528" width="24.140625" style="332" customWidth="1"/>
    <col min="11529" max="11529" width="5.140625" style="332" customWidth="1"/>
    <col min="11530" max="11530" width="10.7109375" style="332" customWidth="1"/>
    <col min="11531" max="11776" width="9.140625" style="332"/>
    <col min="11777" max="11778" width="1.42578125" style="332" customWidth="1"/>
    <col min="11779" max="11779" width="3.5703125" style="332" customWidth="1"/>
    <col min="11780" max="11780" width="8.5703125" style="332" customWidth="1"/>
    <col min="11781" max="11781" width="6.28515625" style="332" customWidth="1"/>
    <col min="11782" max="11782" width="73.5703125" style="332" customWidth="1"/>
    <col min="11783" max="11783" width="4.5703125" style="332" customWidth="1"/>
    <col min="11784" max="11784" width="24.140625" style="332" customWidth="1"/>
    <col min="11785" max="11785" width="5.140625" style="332" customWidth="1"/>
    <col min="11786" max="11786" width="10.7109375" style="332" customWidth="1"/>
    <col min="11787" max="12032" width="9.140625" style="332"/>
    <col min="12033" max="12034" width="1.42578125" style="332" customWidth="1"/>
    <col min="12035" max="12035" width="3.5703125" style="332" customWidth="1"/>
    <col min="12036" max="12036" width="8.5703125" style="332" customWidth="1"/>
    <col min="12037" max="12037" width="6.28515625" style="332" customWidth="1"/>
    <col min="12038" max="12038" width="73.5703125" style="332" customWidth="1"/>
    <col min="12039" max="12039" width="4.5703125" style="332" customWidth="1"/>
    <col min="12040" max="12040" width="24.140625" style="332" customWidth="1"/>
    <col min="12041" max="12041" width="5.140625" style="332" customWidth="1"/>
    <col min="12042" max="12042" width="10.7109375" style="332" customWidth="1"/>
    <col min="12043" max="12288" width="9.140625" style="332"/>
    <col min="12289" max="12290" width="1.42578125" style="332" customWidth="1"/>
    <col min="12291" max="12291" width="3.5703125" style="332" customWidth="1"/>
    <col min="12292" max="12292" width="8.5703125" style="332" customWidth="1"/>
    <col min="12293" max="12293" width="6.28515625" style="332" customWidth="1"/>
    <col min="12294" max="12294" width="73.5703125" style="332" customWidth="1"/>
    <col min="12295" max="12295" width="4.5703125" style="332" customWidth="1"/>
    <col min="12296" max="12296" width="24.140625" style="332" customWidth="1"/>
    <col min="12297" max="12297" width="5.140625" style="332" customWidth="1"/>
    <col min="12298" max="12298" width="10.7109375" style="332" customWidth="1"/>
    <col min="12299" max="12544" width="9.140625" style="332"/>
    <col min="12545" max="12546" width="1.42578125" style="332" customWidth="1"/>
    <col min="12547" max="12547" width="3.5703125" style="332" customWidth="1"/>
    <col min="12548" max="12548" width="8.5703125" style="332" customWidth="1"/>
    <col min="12549" max="12549" width="6.28515625" style="332" customWidth="1"/>
    <col min="12550" max="12550" width="73.5703125" style="332" customWidth="1"/>
    <col min="12551" max="12551" width="4.5703125" style="332" customWidth="1"/>
    <col min="12552" max="12552" width="24.140625" style="332" customWidth="1"/>
    <col min="12553" max="12553" width="5.140625" style="332" customWidth="1"/>
    <col min="12554" max="12554" width="10.7109375" style="332" customWidth="1"/>
    <col min="12555" max="12800" width="9.140625" style="332"/>
    <col min="12801" max="12802" width="1.42578125" style="332" customWidth="1"/>
    <col min="12803" max="12803" width="3.5703125" style="332" customWidth="1"/>
    <col min="12804" max="12804" width="8.5703125" style="332" customWidth="1"/>
    <col min="12805" max="12805" width="6.28515625" style="332" customWidth="1"/>
    <col min="12806" max="12806" width="73.5703125" style="332" customWidth="1"/>
    <col min="12807" max="12807" width="4.5703125" style="332" customWidth="1"/>
    <col min="12808" max="12808" width="24.140625" style="332" customWidth="1"/>
    <col min="12809" max="12809" width="5.140625" style="332" customWidth="1"/>
    <col min="12810" max="12810" width="10.7109375" style="332" customWidth="1"/>
    <col min="12811" max="13056" width="9.140625" style="332"/>
    <col min="13057" max="13058" width="1.42578125" style="332" customWidth="1"/>
    <col min="13059" max="13059" width="3.5703125" style="332" customWidth="1"/>
    <col min="13060" max="13060" width="8.5703125" style="332" customWidth="1"/>
    <col min="13061" max="13061" width="6.28515625" style="332" customWidth="1"/>
    <col min="13062" max="13062" width="73.5703125" style="332" customWidth="1"/>
    <col min="13063" max="13063" width="4.5703125" style="332" customWidth="1"/>
    <col min="13064" max="13064" width="24.140625" style="332" customWidth="1"/>
    <col min="13065" max="13065" width="5.140625" style="332" customWidth="1"/>
    <col min="13066" max="13066" width="10.7109375" style="332" customWidth="1"/>
    <col min="13067" max="13312" width="9.140625" style="332"/>
    <col min="13313" max="13314" width="1.42578125" style="332" customWidth="1"/>
    <col min="13315" max="13315" width="3.5703125" style="332" customWidth="1"/>
    <col min="13316" max="13316" width="8.5703125" style="332" customWidth="1"/>
    <col min="13317" max="13317" width="6.28515625" style="332" customWidth="1"/>
    <col min="13318" max="13318" width="73.5703125" style="332" customWidth="1"/>
    <col min="13319" max="13319" width="4.5703125" style="332" customWidth="1"/>
    <col min="13320" max="13320" width="24.140625" style="332" customWidth="1"/>
    <col min="13321" max="13321" width="5.140625" style="332" customWidth="1"/>
    <col min="13322" max="13322" width="10.7109375" style="332" customWidth="1"/>
    <col min="13323" max="13568" width="9.140625" style="332"/>
    <col min="13569" max="13570" width="1.42578125" style="332" customWidth="1"/>
    <col min="13571" max="13571" width="3.5703125" style="332" customWidth="1"/>
    <col min="13572" max="13572" width="8.5703125" style="332" customWidth="1"/>
    <col min="13573" max="13573" width="6.28515625" style="332" customWidth="1"/>
    <col min="13574" max="13574" width="73.5703125" style="332" customWidth="1"/>
    <col min="13575" max="13575" width="4.5703125" style="332" customWidth="1"/>
    <col min="13576" max="13576" width="24.140625" style="332" customWidth="1"/>
    <col min="13577" max="13577" width="5.140625" style="332" customWidth="1"/>
    <col min="13578" max="13578" width="10.7109375" style="332" customWidth="1"/>
    <col min="13579" max="13824" width="9.140625" style="332"/>
    <col min="13825" max="13826" width="1.42578125" style="332" customWidth="1"/>
    <col min="13827" max="13827" width="3.5703125" style="332" customWidth="1"/>
    <col min="13828" max="13828" width="8.5703125" style="332" customWidth="1"/>
    <col min="13829" max="13829" width="6.28515625" style="332" customWidth="1"/>
    <col min="13830" max="13830" width="73.5703125" style="332" customWidth="1"/>
    <col min="13831" max="13831" width="4.5703125" style="332" customWidth="1"/>
    <col min="13832" max="13832" width="24.140625" style="332" customWidth="1"/>
    <col min="13833" max="13833" width="5.140625" style="332" customWidth="1"/>
    <col min="13834" max="13834" width="10.7109375" style="332" customWidth="1"/>
    <col min="13835" max="14080" width="9.140625" style="332"/>
    <col min="14081" max="14082" width="1.42578125" style="332" customWidth="1"/>
    <col min="14083" max="14083" width="3.5703125" style="332" customWidth="1"/>
    <col min="14084" max="14084" width="8.5703125" style="332" customWidth="1"/>
    <col min="14085" max="14085" width="6.28515625" style="332" customWidth="1"/>
    <col min="14086" max="14086" width="73.5703125" style="332" customWidth="1"/>
    <col min="14087" max="14087" width="4.5703125" style="332" customWidth="1"/>
    <col min="14088" max="14088" width="24.140625" style="332" customWidth="1"/>
    <col min="14089" max="14089" width="5.140625" style="332" customWidth="1"/>
    <col min="14090" max="14090" width="10.7109375" style="332" customWidth="1"/>
    <col min="14091" max="14336" width="9.140625" style="332"/>
    <col min="14337" max="14338" width="1.42578125" style="332" customWidth="1"/>
    <col min="14339" max="14339" width="3.5703125" style="332" customWidth="1"/>
    <col min="14340" max="14340" width="8.5703125" style="332" customWidth="1"/>
    <col min="14341" max="14341" width="6.28515625" style="332" customWidth="1"/>
    <col min="14342" max="14342" width="73.5703125" style="332" customWidth="1"/>
    <col min="14343" max="14343" width="4.5703125" style="332" customWidth="1"/>
    <col min="14344" max="14344" width="24.140625" style="332" customWidth="1"/>
    <col min="14345" max="14345" width="5.140625" style="332" customWidth="1"/>
    <col min="14346" max="14346" width="10.7109375" style="332" customWidth="1"/>
    <col min="14347" max="14592" width="9.140625" style="332"/>
    <col min="14593" max="14594" width="1.42578125" style="332" customWidth="1"/>
    <col min="14595" max="14595" width="3.5703125" style="332" customWidth="1"/>
    <col min="14596" max="14596" width="8.5703125" style="332" customWidth="1"/>
    <col min="14597" max="14597" width="6.28515625" style="332" customWidth="1"/>
    <col min="14598" max="14598" width="73.5703125" style="332" customWidth="1"/>
    <col min="14599" max="14599" width="4.5703125" style="332" customWidth="1"/>
    <col min="14600" max="14600" width="24.140625" style="332" customWidth="1"/>
    <col min="14601" max="14601" width="5.140625" style="332" customWidth="1"/>
    <col min="14602" max="14602" width="10.7109375" style="332" customWidth="1"/>
    <col min="14603" max="14848" width="9.140625" style="332"/>
    <col min="14849" max="14850" width="1.42578125" style="332" customWidth="1"/>
    <col min="14851" max="14851" width="3.5703125" style="332" customWidth="1"/>
    <col min="14852" max="14852" width="8.5703125" style="332" customWidth="1"/>
    <col min="14853" max="14853" width="6.28515625" style="332" customWidth="1"/>
    <col min="14854" max="14854" width="73.5703125" style="332" customWidth="1"/>
    <col min="14855" max="14855" width="4.5703125" style="332" customWidth="1"/>
    <col min="14856" max="14856" width="24.140625" style="332" customWidth="1"/>
    <col min="14857" max="14857" width="5.140625" style="332" customWidth="1"/>
    <col min="14858" max="14858" width="10.7109375" style="332" customWidth="1"/>
    <col min="14859" max="15104" width="9.140625" style="332"/>
    <col min="15105" max="15106" width="1.42578125" style="332" customWidth="1"/>
    <col min="15107" max="15107" width="3.5703125" style="332" customWidth="1"/>
    <col min="15108" max="15108" width="8.5703125" style="332" customWidth="1"/>
    <col min="15109" max="15109" width="6.28515625" style="332" customWidth="1"/>
    <col min="15110" max="15110" width="73.5703125" style="332" customWidth="1"/>
    <col min="15111" max="15111" width="4.5703125" style="332" customWidth="1"/>
    <col min="15112" max="15112" width="24.140625" style="332" customWidth="1"/>
    <col min="15113" max="15113" width="5.140625" style="332" customWidth="1"/>
    <col min="15114" max="15114" width="10.7109375" style="332" customWidth="1"/>
    <col min="15115" max="15360" width="9.140625" style="332"/>
    <col min="15361" max="15362" width="1.42578125" style="332" customWidth="1"/>
    <col min="15363" max="15363" width="3.5703125" style="332" customWidth="1"/>
    <col min="15364" max="15364" width="8.5703125" style="332" customWidth="1"/>
    <col min="15365" max="15365" width="6.28515625" style="332" customWidth="1"/>
    <col min="15366" max="15366" width="73.5703125" style="332" customWidth="1"/>
    <col min="15367" max="15367" width="4.5703125" style="332" customWidth="1"/>
    <col min="15368" max="15368" width="24.140625" style="332" customWidth="1"/>
    <col min="15369" max="15369" width="5.140625" style="332" customWidth="1"/>
    <col min="15370" max="15370" width="10.7109375" style="332" customWidth="1"/>
    <col min="15371" max="15616" width="9.140625" style="332"/>
    <col min="15617" max="15618" width="1.42578125" style="332" customWidth="1"/>
    <col min="15619" max="15619" width="3.5703125" style="332" customWidth="1"/>
    <col min="15620" max="15620" width="8.5703125" style="332" customWidth="1"/>
    <col min="15621" max="15621" width="6.28515625" style="332" customWidth="1"/>
    <col min="15622" max="15622" width="73.5703125" style="332" customWidth="1"/>
    <col min="15623" max="15623" width="4.5703125" style="332" customWidth="1"/>
    <col min="15624" max="15624" width="24.140625" style="332" customWidth="1"/>
    <col min="15625" max="15625" width="5.140625" style="332" customWidth="1"/>
    <col min="15626" max="15626" width="10.7109375" style="332" customWidth="1"/>
    <col min="15627" max="15872" width="9.140625" style="332"/>
    <col min="15873" max="15874" width="1.42578125" style="332" customWidth="1"/>
    <col min="15875" max="15875" width="3.5703125" style="332" customWidth="1"/>
    <col min="15876" max="15876" width="8.5703125" style="332" customWidth="1"/>
    <col min="15877" max="15877" width="6.28515625" style="332" customWidth="1"/>
    <col min="15878" max="15878" width="73.5703125" style="332" customWidth="1"/>
    <col min="15879" max="15879" width="4.5703125" style="332" customWidth="1"/>
    <col min="15880" max="15880" width="24.140625" style="332" customWidth="1"/>
    <col min="15881" max="15881" width="5.140625" style="332" customWidth="1"/>
    <col min="15882" max="15882" width="10.7109375" style="332" customWidth="1"/>
    <col min="15883" max="16128" width="9.140625" style="332"/>
    <col min="16129" max="16130" width="1.42578125" style="332" customWidth="1"/>
    <col min="16131" max="16131" width="3.5703125" style="332" customWidth="1"/>
    <col min="16132" max="16132" width="8.5703125" style="332" customWidth="1"/>
    <col min="16133" max="16133" width="6.28515625" style="332" customWidth="1"/>
    <col min="16134" max="16134" width="73.5703125" style="332" customWidth="1"/>
    <col min="16135" max="16135" width="4.5703125" style="332" customWidth="1"/>
    <col min="16136" max="16136" width="24.140625" style="332" customWidth="1"/>
    <col min="16137" max="16137" width="5.140625" style="332" customWidth="1"/>
    <col min="16138" max="16138" width="10.7109375" style="332" customWidth="1"/>
    <col min="16139" max="16384" width="9.140625" style="332"/>
  </cols>
  <sheetData>
    <row r="1" spans="2:11" ht="15.75" customHeight="1" x14ac:dyDescent="0.2">
      <c r="B1" s="342"/>
      <c r="C1" s="342"/>
      <c r="D1" s="342"/>
      <c r="E1" s="342"/>
      <c r="F1" s="342"/>
      <c r="G1" s="342"/>
      <c r="H1" s="342"/>
      <c r="I1" s="342"/>
      <c r="J1" s="343"/>
      <c r="K1" s="342"/>
    </row>
    <row r="2" spans="2:11" ht="15.75" customHeight="1" x14ac:dyDescent="0.2">
      <c r="B2" s="344"/>
      <c r="C2" s="573" t="s">
        <v>602</v>
      </c>
      <c r="D2" s="573"/>
      <c r="E2" s="573"/>
      <c r="F2" s="573"/>
      <c r="G2" s="573"/>
      <c r="H2" s="573"/>
      <c r="I2" s="573"/>
      <c r="J2" s="573"/>
      <c r="K2" s="573"/>
    </row>
    <row r="3" spans="2:11" ht="15.75" customHeight="1" x14ac:dyDescent="0.2">
      <c r="B3" s="345"/>
      <c r="C3" s="574"/>
      <c r="D3" s="574"/>
      <c r="E3" s="574"/>
      <c r="F3" s="574"/>
      <c r="G3" s="574"/>
      <c r="H3" s="574"/>
      <c r="I3" s="574"/>
      <c r="J3" s="574"/>
      <c r="K3" s="345"/>
    </row>
    <row r="4" spans="2:11" ht="15.75" customHeight="1" x14ac:dyDescent="0.2">
      <c r="B4" s="346"/>
      <c r="C4" s="575" t="s">
        <v>603</v>
      </c>
      <c r="D4" s="575"/>
      <c r="E4" s="575"/>
      <c r="F4" s="575"/>
      <c r="G4" s="575"/>
      <c r="H4" s="575"/>
      <c r="I4" s="575"/>
      <c r="J4" s="575"/>
      <c r="K4" s="347"/>
    </row>
    <row r="5" spans="2:11" ht="15.75" customHeight="1" x14ac:dyDescent="0.2">
      <c r="B5" s="348"/>
      <c r="C5" s="205" t="s">
        <v>202</v>
      </c>
      <c r="D5" s="206" t="s">
        <v>604</v>
      </c>
      <c r="E5" s="349"/>
      <c r="F5" s="350"/>
      <c r="G5" s="350"/>
      <c r="H5" s="350"/>
      <c r="I5" s="350"/>
      <c r="J5" s="351"/>
      <c r="K5" s="350"/>
    </row>
    <row r="6" spans="2:11" ht="15.75" customHeight="1" x14ac:dyDescent="0.2">
      <c r="B6" s="348"/>
      <c r="C6" s="205" t="s">
        <v>202</v>
      </c>
      <c r="D6" s="206" t="s">
        <v>604</v>
      </c>
      <c r="E6" s="350"/>
      <c r="F6" s="350"/>
      <c r="G6" s="350"/>
      <c r="H6" s="350"/>
      <c r="I6" s="350"/>
      <c r="J6" s="351"/>
      <c r="K6" s="350"/>
    </row>
    <row r="7" spans="2:11" ht="15.75" customHeight="1" x14ac:dyDescent="0.2">
      <c r="B7" s="348"/>
      <c r="C7" s="205" t="s">
        <v>202</v>
      </c>
      <c r="D7" s="206" t="s">
        <v>605</v>
      </c>
      <c r="E7" s="350"/>
      <c r="F7" s="350"/>
      <c r="G7" s="350"/>
      <c r="H7" s="350"/>
      <c r="I7" s="350"/>
      <c r="J7" s="351"/>
      <c r="K7" s="350"/>
    </row>
    <row r="8" spans="2:11" ht="15.75" customHeight="1" x14ac:dyDescent="0.2">
      <c r="B8" s="352"/>
      <c r="C8" s="352"/>
      <c r="D8" s="352"/>
      <c r="E8" s="352"/>
      <c r="F8" s="352"/>
      <c r="G8" s="352"/>
      <c r="H8" s="353"/>
      <c r="I8" s="352"/>
      <c r="J8" s="354"/>
      <c r="K8" s="352"/>
    </row>
    <row r="9" spans="2:11" ht="15.75" customHeight="1" x14ac:dyDescent="0.2">
      <c r="B9" s="355"/>
      <c r="C9" s="576" t="s">
        <v>606</v>
      </c>
      <c r="D9" s="576"/>
      <c r="E9" s="576"/>
      <c r="F9" s="576"/>
      <c r="G9" s="576"/>
      <c r="H9" s="576"/>
      <c r="I9" s="576"/>
      <c r="J9" s="576"/>
      <c r="K9" s="576"/>
    </row>
    <row r="10" spans="2:11" ht="15.75" customHeight="1" x14ac:dyDescent="0.2">
      <c r="B10" s="356"/>
      <c r="C10" s="357"/>
      <c r="D10" s="358"/>
      <c r="E10" s="358"/>
      <c r="F10" s="358"/>
      <c r="G10" s="358"/>
      <c r="H10" s="358"/>
      <c r="I10" s="358"/>
      <c r="J10" s="359"/>
      <c r="K10" s="360"/>
    </row>
    <row r="11" spans="2:11" ht="15.75" customHeight="1" x14ac:dyDescent="0.2">
      <c r="B11" s="244"/>
      <c r="C11" s="244"/>
      <c r="D11" s="361">
        <v>1</v>
      </c>
      <c r="E11" s="362" t="s">
        <v>204</v>
      </c>
      <c r="F11" s="363" t="s">
        <v>607</v>
      </c>
      <c r="G11" s="363" t="s">
        <v>206</v>
      </c>
      <c r="H11" s="363" t="s">
        <v>414</v>
      </c>
      <c r="I11" s="364">
        <v>1</v>
      </c>
      <c r="J11" s="365">
        <v>0.33333333333333331</v>
      </c>
      <c r="K11" s="366"/>
    </row>
    <row r="12" spans="2:11" ht="15.75" customHeight="1" x14ac:dyDescent="0.2">
      <c r="B12" s="243"/>
      <c r="C12" s="243"/>
      <c r="D12" s="367">
        <v>2</v>
      </c>
      <c r="E12" s="368" t="s">
        <v>204</v>
      </c>
      <c r="F12" s="368" t="s">
        <v>608</v>
      </c>
      <c r="G12" s="369" t="s">
        <v>206</v>
      </c>
      <c r="H12" s="369" t="s">
        <v>414</v>
      </c>
      <c r="I12" s="370">
        <v>1</v>
      </c>
      <c r="J12" s="371">
        <f t="shared" ref="J12:J22" si="0">J11+TIME(0,I11,0)</f>
        <v>0.33402777777777776</v>
      </c>
      <c r="K12" s="372"/>
    </row>
    <row r="13" spans="2:11" ht="15.75" customHeight="1" x14ac:dyDescent="0.2">
      <c r="B13" s="146"/>
      <c r="C13" s="146"/>
      <c r="D13" s="373">
        <v>3</v>
      </c>
      <c r="E13" s="374" t="s">
        <v>204</v>
      </c>
      <c r="F13" s="375" t="s">
        <v>609</v>
      </c>
      <c r="G13" s="376" t="s">
        <v>206</v>
      </c>
      <c r="H13" s="376" t="s">
        <v>414</v>
      </c>
      <c r="I13" s="377">
        <v>1</v>
      </c>
      <c r="J13" s="378">
        <f t="shared" si="0"/>
        <v>0.3347222222222222</v>
      </c>
      <c r="K13" s="379"/>
    </row>
    <row r="14" spans="2:11" ht="15.75" customHeight="1" x14ac:dyDescent="0.2">
      <c r="B14" s="243"/>
      <c r="C14" s="243"/>
      <c r="D14" s="380">
        <v>3.1</v>
      </c>
      <c r="E14" s="368" t="s">
        <v>204</v>
      </c>
      <c r="F14" s="381" t="s">
        <v>610</v>
      </c>
      <c r="G14" s="369" t="s">
        <v>206</v>
      </c>
      <c r="H14" s="369" t="s">
        <v>414</v>
      </c>
      <c r="I14" s="370">
        <v>1</v>
      </c>
      <c r="J14" s="371">
        <f t="shared" si="0"/>
        <v>0.33541666666666664</v>
      </c>
      <c r="K14" s="372"/>
    </row>
    <row r="15" spans="2:11" ht="15.75" customHeight="1" x14ac:dyDescent="0.2">
      <c r="B15" s="146"/>
      <c r="C15" s="146"/>
      <c r="D15" s="373">
        <v>4</v>
      </c>
      <c r="E15" s="374" t="s">
        <v>204</v>
      </c>
      <c r="F15" s="382" t="s">
        <v>611</v>
      </c>
      <c r="G15" s="376" t="s">
        <v>206</v>
      </c>
      <c r="H15" s="376" t="s">
        <v>414</v>
      </c>
      <c r="I15" s="377">
        <v>1</v>
      </c>
      <c r="J15" s="378">
        <f t="shared" si="0"/>
        <v>0.33611111111111108</v>
      </c>
      <c r="K15" s="379"/>
    </row>
    <row r="16" spans="2:11" ht="15.75" customHeight="1" x14ac:dyDescent="0.2">
      <c r="B16" s="243"/>
      <c r="C16" s="243"/>
      <c r="D16" s="383">
        <v>5</v>
      </c>
      <c r="E16" s="369" t="s">
        <v>209</v>
      </c>
      <c r="F16" s="369" t="s">
        <v>612</v>
      </c>
      <c r="G16" s="369" t="s">
        <v>206</v>
      </c>
      <c r="H16" s="369" t="s">
        <v>414</v>
      </c>
      <c r="I16" s="370">
        <v>1</v>
      </c>
      <c r="J16" s="371">
        <f t="shared" si="0"/>
        <v>0.33680555555555552</v>
      </c>
      <c r="K16" s="372"/>
    </row>
    <row r="17" spans="1:12" ht="15.75" customHeight="1" x14ac:dyDescent="0.2">
      <c r="B17" s="146"/>
      <c r="C17" s="146"/>
      <c r="D17" s="384">
        <v>5.0999999999999996</v>
      </c>
      <c r="E17" s="376" t="s">
        <v>209</v>
      </c>
      <c r="F17" s="375" t="s">
        <v>613</v>
      </c>
      <c r="G17" s="376" t="s">
        <v>206</v>
      </c>
      <c r="H17" s="376" t="s">
        <v>414</v>
      </c>
      <c r="I17" s="377">
        <v>1</v>
      </c>
      <c r="J17" s="378">
        <f t="shared" si="0"/>
        <v>0.33749999999999997</v>
      </c>
      <c r="K17" s="379"/>
    </row>
    <row r="18" spans="1:12" ht="15.75" customHeight="1" x14ac:dyDescent="0.2">
      <c r="B18" s="243"/>
      <c r="C18" s="243"/>
      <c r="D18" s="383">
        <v>5.2</v>
      </c>
      <c r="E18" s="369" t="s">
        <v>209</v>
      </c>
      <c r="F18" s="381" t="s">
        <v>614</v>
      </c>
      <c r="G18" s="369" t="s">
        <v>206</v>
      </c>
      <c r="H18" s="369" t="s">
        <v>414</v>
      </c>
      <c r="I18" s="370">
        <v>0</v>
      </c>
      <c r="J18" s="371">
        <f t="shared" si="0"/>
        <v>0.33819444444444441</v>
      </c>
      <c r="K18" s="372"/>
    </row>
    <row r="19" spans="1:12" ht="15.75" customHeight="1" x14ac:dyDescent="0.2">
      <c r="B19" s="146"/>
      <c r="C19" s="146"/>
      <c r="D19" s="384">
        <v>6</v>
      </c>
      <c r="E19" s="376" t="s">
        <v>214</v>
      </c>
      <c r="F19" s="376" t="s">
        <v>615</v>
      </c>
      <c r="G19" s="376" t="s">
        <v>206</v>
      </c>
      <c r="H19" s="376" t="s">
        <v>414</v>
      </c>
      <c r="I19" s="377">
        <v>1</v>
      </c>
      <c r="J19" s="378">
        <f t="shared" si="0"/>
        <v>0.33819444444444441</v>
      </c>
      <c r="K19" s="379"/>
    </row>
    <row r="20" spans="1:12" ht="15.75" customHeight="1" x14ac:dyDescent="0.2">
      <c r="B20" s="243"/>
      <c r="C20" s="243"/>
      <c r="D20" s="383">
        <v>7</v>
      </c>
      <c r="E20" s="369" t="s">
        <v>214</v>
      </c>
      <c r="F20" s="369" t="s">
        <v>616</v>
      </c>
      <c r="G20" s="369" t="s">
        <v>206</v>
      </c>
      <c r="H20" s="369"/>
      <c r="I20" s="370">
        <v>30</v>
      </c>
      <c r="J20" s="371">
        <f t="shared" si="0"/>
        <v>0.33888888888888885</v>
      </c>
      <c r="K20" s="372"/>
    </row>
    <row r="21" spans="1:12" ht="15.75" customHeight="1" x14ac:dyDescent="0.2">
      <c r="B21" s="146"/>
      <c r="C21" s="146"/>
      <c r="D21" s="384">
        <v>8</v>
      </c>
      <c r="E21" s="376" t="s">
        <v>214</v>
      </c>
      <c r="F21" s="376" t="s">
        <v>616</v>
      </c>
      <c r="G21" s="376" t="s">
        <v>202</v>
      </c>
      <c r="H21" s="376"/>
      <c r="I21" s="377">
        <v>82</v>
      </c>
      <c r="J21" s="378">
        <f t="shared" si="0"/>
        <v>0.35972222222222217</v>
      </c>
      <c r="K21" s="379"/>
    </row>
    <row r="22" spans="1:12" s="244" customFormat="1" ht="15.75" customHeight="1" x14ac:dyDescent="0.2">
      <c r="A22" s="385"/>
      <c r="B22" s="243"/>
      <c r="C22" s="243"/>
      <c r="D22" s="386">
        <v>9</v>
      </c>
      <c r="E22" s="387" t="s">
        <v>204</v>
      </c>
      <c r="F22" s="388" t="s">
        <v>259</v>
      </c>
      <c r="G22" s="387" t="s">
        <v>206</v>
      </c>
      <c r="H22" s="369" t="s">
        <v>414</v>
      </c>
      <c r="I22" s="389"/>
      <c r="J22" s="371">
        <f t="shared" si="0"/>
        <v>0.41666666666666663</v>
      </c>
      <c r="K22" s="390"/>
      <c r="L22" s="391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16" customWidth="1"/>
    <col min="2" max="2" width="8.42578125" style="116" customWidth="1"/>
    <col min="3" max="3" width="6.42578125" style="116" customWidth="1"/>
    <col min="4" max="4" width="86.7109375" style="116" customWidth="1"/>
    <col min="5" max="5" width="3.42578125" style="116" customWidth="1"/>
    <col min="6" max="6" width="10.85546875" style="116" customWidth="1"/>
    <col min="7" max="7" width="5.7109375" style="116" customWidth="1"/>
    <col min="8" max="8" width="9.7109375" style="116" customWidth="1"/>
    <col min="9" max="9" width="1.140625" style="116" customWidth="1"/>
    <col min="10" max="256" width="8.85546875" style="116"/>
    <col min="257" max="257" width="3.7109375" style="116" customWidth="1"/>
    <col min="258" max="258" width="8.42578125" style="116" customWidth="1"/>
    <col min="259" max="259" width="6.42578125" style="116" customWidth="1"/>
    <col min="260" max="260" width="86.7109375" style="116" customWidth="1"/>
    <col min="261" max="261" width="3.42578125" style="116" customWidth="1"/>
    <col min="262" max="262" width="10.85546875" style="116" customWidth="1"/>
    <col min="263" max="263" width="5.7109375" style="116" customWidth="1"/>
    <col min="264" max="264" width="9.7109375" style="116" customWidth="1"/>
    <col min="265" max="265" width="1.140625" style="116" customWidth="1"/>
    <col min="266" max="512" width="8.85546875" style="116"/>
    <col min="513" max="513" width="3.7109375" style="116" customWidth="1"/>
    <col min="514" max="514" width="8.42578125" style="116" customWidth="1"/>
    <col min="515" max="515" width="6.42578125" style="116" customWidth="1"/>
    <col min="516" max="516" width="86.7109375" style="116" customWidth="1"/>
    <col min="517" max="517" width="3.42578125" style="116" customWidth="1"/>
    <col min="518" max="518" width="10.85546875" style="116" customWidth="1"/>
    <col min="519" max="519" width="5.7109375" style="116" customWidth="1"/>
    <col min="520" max="520" width="9.7109375" style="116" customWidth="1"/>
    <col min="521" max="521" width="1.140625" style="116" customWidth="1"/>
    <col min="522" max="768" width="8.85546875" style="116"/>
    <col min="769" max="769" width="3.7109375" style="116" customWidth="1"/>
    <col min="770" max="770" width="8.42578125" style="116" customWidth="1"/>
    <col min="771" max="771" width="6.42578125" style="116" customWidth="1"/>
    <col min="772" max="772" width="86.7109375" style="116" customWidth="1"/>
    <col min="773" max="773" width="3.42578125" style="116" customWidth="1"/>
    <col min="774" max="774" width="10.85546875" style="116" customWidth="1"/>
    <col min="775" max="775" width="5.7109375" style="116" customWidth="1"/>
    <col min="776" max="776" width="9.7109375" style="116" customWidth="1"/>
    <col min="777" max="777" width="1.140625" style="116" customWidth="1"/>
    <col min="778" max="1024" width="8.85546875" style="116"/>
    <col min="1025" max="1025" width="3.7109375" style="116" customWidth="1"/>
    <col min="1026" max="1026" width="8.42578125" style="116" customWidth="1"/>
    <col min="1027" max="1027" width="6.42578125" style="116" customWidth="1"/>
    <col min="1028" max="1028" width="86.7109375" style="116" customWidth="1"/>
    <col min="1029" max="1029" width="3.42578125" style="116" customWidth="1"/>
    <col min="1030" max="1030" width="10.85546875" style="116" customWidth="1"/>
    <col min="1031" max="1031" width="5.7109375" style="116" customWidth="1"/>
    <col min="1032" max="1032" width="9.7109375" style="116" customWidth="1"/>
    <col min="1033" max="1033" width="1.140625" style="116" customWidth="1"/>
    <col min="1034" max="1280" width="8.85546875" style="116"/>
    <col min="1281" max="1281" width="3.7109375" style="116" customWidth="1"/>
    <col min="1282" max="1282" width="8.42578125" style="116" customWidth="1"/>
    <col min="1283" max="1283" width="6.42578125" style="116" customWidth="1"/>
    <col min="1284" max="1284" width="86.7109375" style="116" customWidth="1"/>
    <col min="1285" max="1285" width="3.42578125" style="116" customWidth="1"/>
    <col min="1286" max="1286" width="10.85546875" style="116" customWidth="1"/>
    <col min="1287" max="1287" width="5.7109375" style="116" customWidth="1"/>
    <col min="1288" max="1288" width="9.7109375" style="116" customWidth="1"/>
    <col min="1289" max="1289" width="1.140625" style="116" customWidth="1"/>
    <col min="1290" max="1536" width="8.85546875" style="116"/>
    <col min="1537" max="1537" width="3.7109375" style="116" customWidth="1"/>
    <col min="1538" max="1538" width="8.42578125" style="116" customWidth="1"/>
    <col min="1539" max="1539" width="6.42578125" style="116" customWidth="1"/>
    <col min="1540" max="1540" width="86.7109375" style="116" customWidth="1"/>
    <col min="1541" max="1541" width="3.42578125" style="116" customWidth="1"/>
    <col min="1542" max="1542" width="10.85546875" style="116" customWidth="1"/>
    <col min="1543" max="1543" width="5.7109375" style="116" customWidth="1"/>
    <col min="1544" max="1544" width="9.7109375" style="116" customWidth="1"/>
    <col min="1545" max="1545" width="1.140625" style="116" customWidth="1"/>
    <col min="1546" max="1792" width="8.85546875" style="116"/>
    <col min="1793" max="1793" width="3.7109375" style="116" customWidth="1"/>
    <col min="1794" max="1794" width="8.42578125" style="116" customWidth="1"/>
    <col min="1795" max="1795" width="6.42578125" style="116" customWidth="1"/>
    <col min="1796" max="1796" width="86.7109375" style="116" customWidth="1"/>
    <col min="1797" max="1797" width="3.42578125" style="116" customWidth="1"/>
    <col min="1798" max="1798" width="10.85546875" style="116" customWidth="1"/>
    <col min="1799" max="1799" width="5.7109375" style="116" customWidth="1"/>
    <col min="1800" max="1800" width="9.7109375" style="116" customWidth="1"/>
    <col min="1801" max="1801" width="1.140625" style="116" customWidth="1"/>
    <col min="1802" max="2048" width="8.85546875" style="116"/>
    <col min="2049" max="2049" width="3.7109375" style="116" customWidth="1"/>
    <col min="2050" max="2050" width="8.42578125" style="116" customWidth="1"/>
    <col min="2051" max="2051" width="6.42578125" style="116" customWidth="1"/>
    <col min="2052" max="2052" width="86.7109375" style="116" customWidth="1"/>
    <col min="2053" max="2053" width="3.42578125" style="116" customWidth="1"/>
    <col min="2054" max="2054" width="10.85546875" style="116" customWidth="1"/>
    <col min="2055" max="2055" width="5.7109375" style="116" customWidth="1"/>
    <col min="2056" max="2056" width="9.7109375" style="116" customWidth="1"/>
    <col min="2057" max="2057" width="1.140625" style="116" customWidth="1"/>
    <col min="2058" max="2304" width="8.85546875" style="116"/>
    <col min="2305" max="2305" width="3.7109375" style="116" customWidth="1"/>
    <col min="2306" max="2306" width="8.42578125" style="116" customWidth="1"/>
    <col min="2307" max="2307" width="6.42578125" style="116" customWidth="1"/>
    <col min="2308" max="2308" width="86.7109375" style="116" customWidth="1"/>
    <col min="2309" max="2309" width="3.42578125" style="116" customWidth="1"/>
    <col min="2310" max="2310" width="10.85546875" style="116" customWidth="1"/>
    <col min="2311" max="2311" width="5.7109375" style="116" customWidth="1"/>
    <col min="2312" max="2312" width="9.7109375" style="116" customWidth="1"/>
    <col min="2313" max="2313" width="1.140625" style="116" customWidth="1"/>
    <col min="2314" max="2560" width="8.85546875" style="116"/>
    <col min="2561" max="2561" width="3.7109375" style="116" customWidth="1"/>
    <col min="2562" max="2562" width="8.42578125" style="116" customWidth="1"/>
    <col min="2563" max="2563" width="6.42578125" style="116" customWidth="1"/>
    <col min="2564" max="2564" width="86.7109375" style="116" customWidth="1"/>
    <col min="2565" max="2565" width="3.42578125" style="116" customWidth="1"/>
    <col min="2566" max="2566" width="10.85546875" style="116" customWidth="1"/>
    <col min="2567" max="2567" width="5.7109375" style="116" customWidth="1"/>
    <col min="2568" max="2568" width="9.7109375" style="116" customWidth="1"/>
    <col min="2569" max="2569" width="1.140625" style="116" customWidth="1"/>
    <col min="2570" max="2816" width="8.85546875" style="116"/>
    <col min="2817" max="2817" width="3.7109375" style="116" customWidth="1"/>
    <col min="2818" max="2818" width="8.42578125" style="116" customWidth="1"/>
    <col min="2819" max="2819" width="6.42578125" style="116" customWidth="1"/>
    <col min="2820" max="2820" width="86.7109375" style="116" customWidth="1"/>
    <col min="2821" max="2821" width="3.42578125" style="116" customWidth="1"/>
    <col min="2822" max="2822" width="10.85546875" style="116" customWidth="1"/>
    <col min="2823" max="2823" width="5.7109375" style="116" customWidth="1"/>
    <col min="2824" max="2824" width="9.7109375" style="116" customWidth="1"/>
    <col min="2825" max="2825" width="1.140625" style="116" customWidth="1"/>
    <col min="2826" max="3072" width="8.85546875" style="116"/>
    <col min="3073" max="3073" width="3.7109375" style="116" customWidth="1"/>
    <col min="3074" max="3074" width="8.42578125" style="116" customWidth="1"/>
    <col min="3075" max="3075" width="6.42578125" style="116" customWidth="1"/>
    <col min="3076" max="3076" width="86.7109375" style="116" customWidth="1"/>
    <col min="3077" max="3077" width="3.42578125" style="116" customWidth="1"/>
    <col min="3078" max="3078" width="10.85546875" style="116" customWidth="1"/>
    <col min="3079" max="3079" width="5.7109375" style="116" customWidth="1"/>
    <col min="3080" max="3080" width="9.7109375" style="116" customWidth="1"/>
    <col min="3081" max="3081" width="1.140625" style="116" customWidth="1"/>
    <col min="3082" max="3328" width="8.85546875" style="116"/>
    <col min="3329" max="3329" width="3.7109375" style="116" customWidth="1"/>
    <col min="3330" max="3330" width="8.42578125" style="116" customWidth="1"/>
    <col min="3331" max="3331" width="6.42578125" style="116" customWidth="1"/>
    <col min="3332" max="3332" width="86.7109375" style="116" customWidth="1"/>
    <col min="3333" max="3333" width="3.42578125" style="116" customWidth="1"/>
    <col min="3334" max="3334" width="10.85546875" style="116" customWidth="1"/>
    <col min="3335" max="3335" width="5.7109375" style="116" customWidth="1"/>
    <col min="3336" max="3336" width="9.7109375" style="116" customWidth="1"/>
    <col min="3337" max="3337" width="1.140625" style="116" customWidth="1"/>
    <col min="3338" max="3584" width="8.85546875" style="116"/>
    <col min="3585" max="3585" width="3.7109375" style="116" customWidth="1"/>
    <col min="3586" max="3586" width="8.42578125" style="116" customWidth="1"/>
    <col min="3587" max="3587" width="6.42578125" style="116" customWidth="1"/>
    <col min="3588" max="3588" width="86.7109375" style="116" customWidth="1"/>
    <col min="3589" max="3589" width="3.42578125" style="116" customWidth="1"/>
    <col min="3590" max="3590" width="10.85546875" style="116" customWidth="1"/>
    <col min="3591" max="3591" width="5.7109375" style="116" customWidth="1"/>
    <col min="3592" max="3592" width="9.7109375" style="116" customWidth="1"/>
    <col min="3593" max="3593" width="1.140625" style="116" customWidth="1"/>
    <col min="3594" max="3840" width="8.85546875" style="116"/>
    <col min="3841" max="3841" width="3.7109375" style="116" customWidth="1"/>
    <col min="3842" max="3842" width="8.42578125" style="116" customWidth="1"/>
    <col min="3843" max="3843" width="6.42578125" style="116" customWidth="1"/>
    <col min="3844" max="3844" width="86.7109375" style="116" customWidth="1"/>
    <col min="3845" max="3845" width="3.42578125" style="116" customWidth="1"/>
    <col min="3846" max="3846" width="10.85546875" style="116" customWidth="1"/>
    <col min="3847" max="3847" width="5.7109375" style="116" customWidth="1"/>
    <col min="3848" max="3848" width="9.7109375" style="116" customWidth="1"/>
    <col min="3849" max="3849" width="1.140625" style="116" customWidth="1"/>
    <col min="3850" max="4096" width="8.85546875" style="116"/>
    <col min="4097" max="4097" width="3.7109375" style="116" customWidth="1"/>
    <col min="4098" max="4098" width="8.42578125" style="116" customWidth="1"/>
    <col min="4099" max="4099" width="6.42578125" style="116" customWidth="1"/>
    <col min="4100" max="4100" width="86.7109375" style="116" customWidth="1"/>
    <col min="4101" max="4101" width="3.42578125" style="116" customWidth="1"/>
    <col min="4102" max="4102" width="10.85546875" style="116" customWidth="1"/>
    <col min="4103" max="4103" width="5.7109375" style="116" customWidth="1"/>
    <col min="4104" max="4104" width="9.7109375" style="116" customWidth="1"/>
    <col min="4105" max="4105" width="1.140625" style="116" customWidth="1"/>
    <col min="4106" max="4352" width="8.85546875" style="116"/>
    <col min="4353" max="4353" width="3.7109375" style="116" customWidth="1"/>
    <col min="4354" max="4354" width="8.42578125" style="116" customWidth="1"/>
    <col min="4355" max="4355" width="6.42578125" style="116" customWidth="1"/>
    <col min="4356" max="4356" width="86.7109375" style="116" customWidth="1"/>
    <col min="4357" max="4357" width="3.42578125" style="116" customWidth="1"/>
    <col min="4358" max="4358" width="10.85546875" style="116" customWidth="1"/>
    <col min="4359" max="4359" width="5.7109375" style="116" customWidth="1"/>
    <col min="4360" max="4360" width="9.7109375" style="116" customWidth="1"/>
    <col min="4361" max="4361" width="1.140625" style="116" customWidth="1"/>
    <col min="4362" max="4608" width="8.85546875" style="116"/>
    <col min="4609" max="4609" width="3.7109375" style="116" customWidth="1"/>
    <col min="4610" max="4610" width="8.42578125" style="116" customWidth="1"/>
    <col min="4611" max="4611" width="6.42578125" style="116" customWidth="1"/>
    <col min="4612" max="4612" width="86.7109375" style="116" customWidth="1"/>
    <col min="4613" max="4613" width="3.42578125" style="116" customWidth="1"/>
    <col min="4614" max="4614" width="10.85546875" style="116" customWidth="1"/>
    <col min="4615" max="4615" width="5.7109375" style="116" customWidth="1"/>
    <col min="4616" max="4616" width="9.7109375" style="116" customWidth="1"/>
    <col min="4617" max="4617" width="1.140625" style="116" customWidth="1"/>
    <col min="4618" max="4864" width="8.85546875" style="116"/>
    <col min="4865" max="4865" width="3.7109375" style="116" customWidth="1"/>
    <col min="4866" max="4866" width="8.42578125" style="116" customWidth="1"/>
    <col min="4867" max="4867" width="6.42578125" style="116" customWidth="1"/>
    <col min="4868" max="4868" width="86.7109375" style="116" customWidth="1"/>
    <col min="4869" max="4869" width="3.42578125" style="116" customWidth="1"/>
    <col min="4870" max="4870" width="10.85546875" style="116" customWidth="1"/>
    <col min="4871" max="4871" width="5.7109375" style="116" customWidth="1"/>
    <col min="4872" max="4872" width="9.7109375" style="116" customWidth="1"/>
    <col min="4873" max="4873" width="1.140625" style="116" customWidth="1"/>
    <col min="4874" max="5120" width="8.85546875" style="116"/>
    <col min="5121" max="5121" width="3.7109375" style="116" customWidth="1"/>
    <col min="5122" max="5122" width="8.42578125" style="116" customWidth="1"/>
    <col min="5123" max="5123" width="6.42578125" style="116" customWidth="1"/>
    <col min="5124" max="5124" width="86.7109375" style="116" customWidth="1"/>
    <col min="5125" max="5125" width="3.42578125" style="116" customWidth="1"/>
    <col min="5126" max="5126" width="10.85546875" style="116" customWidth="1"/>
    <col min="5127" max="5127" width="5.7109375" style="116" customWidth="1"/>
    <col min="5128" max="5128" width="9.7109375" style="116" customWidth="1"/>
    <col min="5129" max="5129" width="1.140625" style="116" customWidth="1"/>
    <col min="5130" max="5376" width="8.85546875" style="116"/>
    <col min="5377" max="5377" width="3.7109375" style="116" customWidth="1"/>
    <col min="5378" max="5378" width="8.42578125" style="116" customWidth="1"/>
    <col min="5379" max="5379" width="6.42578125" style="116" customWidth="1"/>
    <col min="5380" max="5380" width="86.7109375" style="116" customWidth="1"/>
    <col min="5381" max="5381" width="3.42578125" style="116" customWidth="1"/>
    <col min="5382" max="5382" width="10.85546875" style="116" customWidth="1"/>
    <col min="5383" max="5383" width="5.7109375" style="116" customWidth="1"/>
    <col min="5384" max="5384" width="9.7109375" style="116" customWidth="1"/>
    <col min="5385" max="5385" width="1.140625" style="116" customWidth="1"/>
    <col min="5386" max="5632" width="8.85546875" style="116"/>
    <col min="5633" max="5633" width="3.7109375" style="116" customWidth="1"/>
    <col min="5634" max="5634" width="8.42578125" style="116" customWidth="1"/>
    <col min="5635" max="5635" width="6.42578125" style="116" customWidth="1"/>
    <col min="5636" max="5636" width="86.7109375" style="116" customWidth="1"/>
    <col min="5637" max="5637" width="3.42578125" style="116" customWidth="1"/>
    <col min="5638" max="5638" width="10.85546875" style="116" customWidth="1"/>
    <col min="5639" max="5639" width="5.7109375" style="116" customWidth="1"/>
    <col min="5640" max="5640" width="9.7109375" style="116" customWidth="1"/>
    <col min="5641" max="5641" width="1.140625" style="116" customWidth="1"/>
    <col min="5642" max="5888" width="8.85546875" style="116"/>
    <col min="5889" max="5889" width="3.7109375" style="116" customWidth="1"/>
    <col min="5890" max="5890" width="8.42578125" style="116" customWidth="1"/>
    <col min="5891" max="5891" width="6.42578125" style="116" customWidth="1"/>
    <col min="5892" max="5892" width="86.7109375" style="116" customWidth="1"/>
    <col min="5893" max="5893" width="3.42578125" style="116" customWidth="1"/>
    <col min="5894" max="5894" width="10.85546875" style="116" customWidth="1"/>
    <col min="5895" max="5895" width="5.7109375" style="116" customWidth="1"/>
    <col min="5896" max="5896" width="9.7109375" style="116" customWidth="1"/>
    <col min="5897" max="5897" width="1.140625" style="116" customWidth="1"/>
    <col min="5898" max="6144" width="8.85546875" style="116"/>
    <col min="6145" max="6145" width="3.7109375" style="116" customWidth="1"/>
    <col min="6146" max="6146" width="8.42578125" style="116" customWidth="1"/>
    <col min="6147" max="6147" width="6.42578125" style="116" customWidth="1"/>
    <col min="6148" max="6148" width="86.7109375" style="116" customWidth="1"/>
    <col min="6149" max="6149" width="3.42578125" style="116" customWidth="1"/>
    <col min="6150" max="6150" width="10.85546875" style="116" customWidth="1"/>
    <col min="6151" max="6151" width="5.7109375" style="116" customWidth="1"/>
    <col min="6152" max="6152" width="9.7109375" style="116" customWidth="1"/>
    <col min="6153" max="6153" width="1.140625" style="116" customWidth="1"/>
    <col min="6154" max="6400" width="8.85546875" style="116"/>
    <col min="6401" max="6401" width="3.7109375" style="116" customWidth="1"/>
    <col min="6402" max="6402" width="8.42578125" style="116" customWidth="1"/>
    <col min="6403" max="6403" width="6.42578125" style="116" customWidth="1"/>
    <col min="6404" max="6404" width="86.7109375" style="116" customWidth="1"/>
    <col min="6405" max="6405" width="3.42578125" style="116" customWidth="1"/>
    <col min="6406" max="6406" width="10.85546875" style="116" customWidth="1"/>
    <col min="6407" max="6407" width="5.7109375" style="116" customWidth="1"/>
    <col min="6408" max="6408" width="9.7109375" style="116" customWidth="1"/>
    <col min="6409" max="6409" width="1.140625" style="116" customWidth="1"/>
    <col min="6410" max="6656" width="8.85546875" style="116"/>
    <col min="6657" max="6657" width="3.7109375" style="116" customWidth="1"/>
    <col min="6658" max="6658" width="8.42578125" style="116" customWidth="1"/>
    <col min="6659" max="6659" width="6.42578125" style="116" customWidth="1"/>
    <col min="6660" max="6660" width="86.7109375" style="116" customWidth="1"/>
    <col min="6661" max="6661" width="3.42578125" style="116" customWidth="1"/>
    <col min="6662" max="6662" width="10.85546875" style="116" customWidth="1"/>
    <col min="6663" max="6663" width="5.7109375" style="116" customWidth="1"/>
    <col min="6664" max="6664" width="9.7109375" style="116" customWidth="1"/>
    <col min="6665" max="6665" width="1.140625" style="116" customWidth="1"/>
    <col min="6666" max="6912" width="8.85546875" style="116"/>
    <col min="6913" max="6913" width="3.7109375" style="116" customWidth="1"/>
    <col min="6914" max="6914" width="8.42578125" style="116" customWidth="1"/>
    <col min="6915" max="6915" width="6.42578125" style="116" customWidth="1"/>
    <col min="6916" max="6916" width="86.7109375" style="116" customWidth="1"/>
    <col min="6917" max="6917" width="3.42578125" style="116" customWidth="1"/>
    <col min="6918" max="6918" width="10.85546875" style="116" customWidth="1"/>
    <col min="6919" max="6919" width="5.7109375" style="116" customWidth="1"/>
    <col min="6920" max="6920" width="9.7109375" style="116" customWidth="1"/>
    <col min="6921" max="6921" width="1.140625" style="116" customWidth="1"/>
    <col min="6922" max="7168" width="8.85546875" style="116"/>
    <col min="7169" max="7169" width="3.7109375" style="116" customWidth="1"/>
    <col min="7170" max="7170" width="8.42578125" style="116" customWidth="1"/>
    <col min="7171" max="7171" width="6.42578125" style="116" customWidth="1"/>
    <col min="7172" max="7172" width="86.7109375" style="116" customWidth="1"/>
    <col min="7173" max="7173" width="3.42578125" style="116" customWidth="1"/>
    <col min="7174" max="7174" width="10.85546875" style="116" customWidth="1"/>
    <col min="7175" max="7175" width="5.7109375" style="116" customWidth="1"/>
    <col min="7176" max="7176" width="9.7109375" style="116" customWidth="1"/>
    <col min="7177" max="7177" width="1.140625" style="116" customWidth="1"/>
    <col min="7178" max="7424" width="8.85546875" style="116"/>
    <col min="7425" max="7425" width="3.7109375" style="116" customWidth="1"/>
    <col min="7426" max="7426" width="8.42578125" style="116" customWidth="1"/>
    <col min="7427" max="7427" width="6.42578125" style="116" customWidth="1"/>
    <col min="7428" max="7428" width="86.7109375" style="116" customWidth="1"/>
    <col min="7429" max="7429" width="3.42578125" style="116" customWidth="1"/>
    <col min="7430" max="7430" width="10.85546875" style="116" customWidth="1"/>
    <col min="7431" max="7431" width="5.7109375" style="116" customWidth="1"/>
    <col min="7432" max="7432" width="9.7109375" style="116" customWidth="1"/>
    <col min="7433" max="7433" width="1.140625" style="116" customWidth="1"/>
    <col min="7434" max="7680" width="8.85546875" style="116"/>
    <col min="7681" max="7681" width="3.7109375" style="116" customWidth="1"/>
    <col min="7682" max="7682" width="8.42578125" style="116" customWidth="1"/>
    <col min="7683" max="7683" width="6.42578125" style="116" customWidth="1"/>
    <col min="7684" max="7684" width="86.7109375" style="116" customWidth="1"/>
    <col min="7685" max="7685" width="3.42578125" style="116" customWidth="1"/>
    <col min="7686" max="7686" width="10.85546875" style="116" customWidth="1"/>
    <col min="7687" max="7687" width="5.7109375" style="116" customWidth="1"/>
    <col min="7688" max="7688" width="9.7109375" style="116" customWidth="1"/>
    <col min="7689" max="7689" width="1.140625" style="116" customWidth="1"/>
    <col min="7690" max="7936" width="8.85546875" style="116"/>
    <col min="7937" max="7937" width="3.7109375" style="116" customWidth="1"/>
    <col min="7938" max="7938" width="8.42578125" style="116" customWidth="1"/>
    <col min="7939" max="7939" width="6.42578125" style="116" customWidth="1"/>
    <col min="7940" max="7940" width="86.7109375" style="116" customWidth="1"/>
    <col min="7941" max="7941" width="3.42578125" style="116" customWidth="1"/>
    <col min="7942" max="7942" width="10.85546875" style="116" customWidth="1"/>
    <col min="7943" max="7943" width="5.7109375" style="116" customWidth="1"/>
    <col min="7944" max="7944" width="9.7109375" style="116" customWidth="1"/>
    <col min="7945" max="7945" width="1.140625" style="116" customWidth="1"/>
    <col min="7946" max="8192" width="8.85546875" style="116"/>
    <col min="8193" max="8193" width="3.7109375" style="116" customWidth="1"/>
    <col min="8194" max="8194" width="8.42578125" style="116" customWidth="1"/>
    <col min="8195" max="8195" width="6.42578125" style="116" customWidth="1"/>
    <col min="8196" max="8196" width="86.7109375" style="116" customWidth="1"/>
    <col min="8197" max="8197" width="3.42578125" style="116" customWidth="1"/>
    <col min="8198" max="8198" width="10.85546875" style="116" customWidth="1"/>
    <col min="8199" max="8199" width="5.7109375" style="116" customWidth="1"/>
    <col min="8200" max="8200" width="9.7109375" style="116" customWidth="1"/>
    <col min="8201" max="8201" width="1.140625" style="116" customWidth="1"/>
    <col min="8202" max="8448" width="8.85546875" style="116"/>
    <col min="8449" max="8449" width="3.7109375" style="116" customWidth="1"/>
    <col min="8450" max="8450" width="8.42578125" style="116" customWidth="1"/>
    <col min="8451" max="8451" width="6.42578125" style="116" customWidth="1"/>
    <col min="8452" max="8452" width="86.7109375" style="116" customWidth="1"/>
    <col min="8453" max="8453" width="3.42578125" style="116" customWidth="1"/>
    <col min="8454" max="8454" width="10.85546875" style="116" customWidth="1"/>
    <col min="8455" max="8455" width="5.7109375" style="116" customWidth="1"/>
    <col min="8456" max="8456" width="9.7109375" style="116" customWidth="1"/>
    <col min="8457" max="8457" width="1.140625" style="116" customWidth="1"/>
    <col min="8458" max="8704" width="8.85546875" style="116"/>
    <col min="8705" max="8705" width="3.7109375" style="116" customWidth="1"/>
    <col min="8706" max="8706" width="8.42578125" style="116" customWidth="1"/>
    <col min="8707" max="8707" width="6.42578125" style="116" customWidth="1"/>
    <col min="8708" max="8708" width="86.7109375" style="116" customWidth="1"/>
    <col min="8709" max="8709" width="3.42578125" style="116" customWidth="1"/>
    <col min="8710" max="8710" width="10.85546875" style="116" customWidth="1"/>
    <col min="8711" max="8711" width="5.7109375" style="116" customWidth="1"/>
    <col min="8712" max="8712" width="9.7109375" style="116" customWidth="1"/>
    <col min="8713" max="8713" width="1.140625" style="116" customWidth="1"/>
    <col min="8714" max="8960" width="8.85546875" style="116"/>
    <col min="8961" max="8961" width="3.7109375" style="116" customWidth="1"/>
    <col min="8962" max="8962" width="8.42578125" style="116" customWidth="1"/>
    <col min="8963" max="8963" width="6.42578125" style="116" customWidth="1"/>
    <col min="8964" max="8964" width="86.7109375" style="116" customWidth="1"/>
    <col min="8965" max="8965" width="3.42578125" style="116" customWidth="1"/>
    <col min="8966" max="8966" width="10.85546875" style="116" customWidth="1"/>
    <col min="8967" max="8967" width="5.7109375" style="116" customWidth="1"/>
    <col min="8968" max="8968" width="9.7109375" style="116" customWidth="1"/>
    <col min="8969" max="8969" width="1.140625" style="116" customWidth="1"/>
    <col min="8970" max="9216" width="8.85546875" style="116"/>
    <col min="9217" max="9217" width="3.7109375" style="116" customWidth="1"/>
    <col min="9218" max="9218" width="8.42578125" style="116" customWidth="1"/>
    <col min="9219" max="9219" width="6.42578125" style="116" customWidth="1"/>
    <col min="9220" max="9220" width="86.7109375" style="116" customWidth="1"/>
    <col min="9221" max="9221" width="3.42578125" style="116" customWidth="1"/>
    <col min="9222" max="9222" width="10.85546875" style="116" customWidth="1"/>
    <col min="9223" max="9223" width="5.7109375" style="116" customWidth="1"/>
    <col min="9224" max="9224" width="9.7109375" style="116" customWidth="1"/>
    <col min="9225" max="9225" width="1.140625" style="116" customWidth="1"/>
    <col min="9226" max="9472" width="8.85546875" style="116"/>
    <col min="9473" max="9473" width="3.7109375" style="116" customWidth="1"/>
    <col min="9474" max="9474" width="8.42578125" style="116" customWidth="1"/>
    <col min="9475" max="9475" width="6.42578125" style="116" customWidth="1"/>
    <col min="9476" max="9476" width="86.7109375" style="116" customWidth="1"/>
    <col min="9477" max="9477" width="3.42578125" style="116" customWidth="1"/>
    <col min="9478" max="9478" width="10.85546875" style="116" customWidth="1"/>
    <col min="9479" max="9479" width="5.7109375" style="116" customWidth="1"/>
    <col min="9480" max="9480" width="9.7109375" style="116" customWidth="1"/>
    <col min="9481" max="9481" width="1.140625" style="116" customWidth="1"/>
    <col min="9482" max="9728" width="8.85546875" style="116"/>
    <col min="9729" max="9729" width="3.7109375" style="116" customWidth="1"/>
    <col min="9730" max="9730" width="8.42578125" style="116" customWidth="1"/>
    <col min="9731" max="9731" width="6.42578125" style="116" customWidth="1"/>
    <col min="9732" max="9732" width="86.7109375" style="116" customWidth="1"/>
    <col min="9733" max="9733" width="3.42578125" style="116" customWidth="1"/>
    <col min="9734" max="9734" width="10.85546875" style="116" customWidth="1"/>
    <col min="9735" max="9735" width="5.7109375" style="116" customWidth="1"/>
    <col min="9736" max="9736" width="9.7109375" style="116" customWidth="1"/>
    <col min="9737" max="9737" width="1.140625" style="116" customWidth="1"/>
    <col min="9738" max="9984" width="8.85546875" style="116"/>
    <col min="9985" max="9985" width="3.7109375" style="116" customWidth="1"/>
    <col min="9986" max="9986" width="8.42578125" style="116" customWidth="1"/>
    <col min="9987" max="9987" width="6.42578125" style="116" customWidth="1"/>
    <col min="9988" max="9988" width="86.7109375" style="116" customWidth="1"/>
    <col min="9989" max="9989" width="3.42578125" style="116" customWidth="1"/>
    <col min="9990" max="9990" width="10.85546875" style="116" customWidth="1"/>
    <col min="9991" max="9991" width="5.7109375" style="116" customWidth="1"/>
    <col min="9992" max="9992" width="9.7109375" style="116" customWidth="1"/>
    <col min="9993" max="9993" width="1.140625" style="116" customWidth="1"/>
    <col min="9994" max="10240" width="8.85546875" style="116"/>
    <col min="10241" max="10241" width="3.7109375" style="116" customWidth="1"/>
    <col min="10242" max="10242" width="8.42578125" style="116" customWidth="1"/>
    <col min="10243" max="10243" width="6.42578125" style="116" customWidth="1"/>
    <col min="10244" max="10244" width="86.7109375" style="116" customWidth="1"/>
    <col min="10245" max="10245" width="3.42578125" style="116" customWidth="1"/>
    <col min="10246" max="10246" width="10.85546875" style="116" customWidth="1"/>
    <col min="10247" max="10247" width="5.7109375" style="116" customWidth="1"/>
    <col min="10248" max="10248" width="9.7109375" style="116" customWidth="1"/>
    <col min="10249" max="10249" width="1.140625" style="116" customWidth="1"/>
    <col min="10250" max="10496" width="8.85546875" style="116"/>
    <col min="10497" max="10497" width="3.7109375" style="116" customWidth="1"/>
    <col min="10498" max="10498" width="8.42578125" style="116" customWidth="1"/>
    <col min="10499" max="10499" width="6.42578125" style="116" customWidth="1"/>
    <col min="10500" max="10500" width="86.7109375" style="116" customWidth="1"/>
    <col min="10501" max="10501" width="3.42578125" style="116" customWidth="1"/>
    <col min="10502" max="10502" width="10.85546875" style="116" customWidth="1"/>
    <col min="10503" max="10503" width="5.7109375" style="116" customWidth="1"/>
    <col min="10504" max="10504" width="9.7109375" style="116" customWidth="1"/>
    <col min="10505" max="10505" width="1.140625" style="116" customWidth="1"/>
    <col min="10506" max="10752" width="8.85546875" style="116"/>
    <col min="10753" max="10753" width="3.7109375" style="116" customWidth="1"/>
    <col min="10754" max="10754" width="8.42578125" style="116" customWidth="1"/>
    <col min="10755" max="10755" width="6.42578125" style="116" customWidth="1"/>
    <col min="10756" max="10756" width="86.7109375" style="116" customWidth="1"/>
    <col min="10757" max="10757" width="3.42578125" style="116" customWidth="1"/>
    <col min="10758" max="10758" width="10.85546875" style="116" customWidth="1"/>
    <col min="10759" max="10759" width="5.7109375" style="116" customWidth="1"/>
    <col min="10760" max="10760" width="9.7109375" style="116" customWidth="1"/>
    <col min="10761" max="10761" width="1.140625" style="116" customWidth="1"/>
    <col min="10762" max="11008" width="8.85546875" style="116"/>
    <col min="11009" max="11009" width="3.7109375" style="116" customWidth="1"/>
    <col min="11010" max="11010" width="8.42578125" style="116" customWidth="1"/>
    <col min="11011" max="11011" width="6.42578125" style="116" customWidth="1"/>
    <col min="11012" max="11012" width="86.7109375" style="116" customWidth="1"/>
    <col min="11013" max="11013" width="3.42578125" style="116" customWidth="1"/>
    <col min="11014" max="11014" width="10.85546875" style="116" customWidth="1"/>
    <col min="11015" max="11015" width="5.7109375" style="116" customWidth="1"/>
    <col min="11016" max="11016" width="9.7109375" style="116" customWidth="1"/>
    <col min="11017" max="11017" width="1.140625" style="116" customWidth="1"/>
    <col min="11018" max="11264" width="8.85546875" style="116"/>
    <col min="11265" max="11265" width="3.7109375" style="116" customWidth="1"/>
    <col min="11266" max="11266" width="8.42578125" style="116" customWidth="1"/>
    <col min="11267" max="11267" width="6.42578125" style="116" customWidth="1"/>
    <col min="11268" max="11268" width="86.7109375" style="116" customWidth="1"/>
    <col min="11269" max="11269" width="3.42578125" style="116" customWidth="1"/>
    <col min="11270" max="11270" width="10.85546875" style="116" customWidth="1"/>
    <col min="11271" max="11271" width="5.7109375" style="116" customWidth="1"/>
    <col min="11272" max="11272" width="9.7109375" style="116" customWidth="1"/>
    <col min="11273" max="11273" width="1.140625" style="116" customWidth="1"/>
    <col min="11274" max="11520" width="8.85546875" style="116"/>
    <col min="11521" max="11521" width="3.7109375" style="116" customWidth="1"/>
    <col min="11522" max="11522" width="8.42578125" style="116" customWidth="1"/>
    <col min="11523" max="11523" width="6.42578125" style="116" customWidth="1"/>
    <col min="11524" max="11524" width="86.7109375" style="116" customWidth="1"/>
    <col min="11525" max="11525" width="3.42578125" style="116" customWidth="1"/>
    <col min="11526" max="11526" width="10.85546875" style="116" customWidth="1"/>
    <col min="11527" max="11527" width="5.7109375" style="116" customWidth="1"/>
    <col min="11528" max="11528" width="9.7109375" style="116" customWidth="1"/>
    <col min="11529" max="11529" width="1.140625" style="116" customWidth="1"/>
    <col min="11530" max="11776" width="8.85546875" style="116"/>
    <col min="11777" max="11777" width="3.7109375" style="116" customWidth="1"/>
    <col min="11778" max="11778" width="8.42578125" style="116" customWidth="1"/>
    <col min="11779" max="11779" width="6.42578125" style="116" customWidth="1"/>
    <col min="11780" max="11780" width="86.7109375" style="116" customWidth="1"/>
    <col min="11781" max="11781" width="3.42578125" style="116" customWidth="1"/>
    <col min="11782" max="11782" width="10.85546875" style="116" customWidth="1"/>
    <col min="11783" max="11783" width="5.7109375" style="116" customWidth="1"/>
    <col min="11784" max="11784" width="9.7109375" style="116" customWidth="1"/>
    <col min="11785" max="11785" width="1.140625" style="116" customWidth="1"/>
    <col min="11786" max="12032" width="8.85546875" style="116"/>
    <col min="12033" max="12033" width="3.7109375" style="116" customWidth="1"/>
    <col min="12034" max="12034" width="8.42578125" style="116" customWidth="1"/>
    <col min="12035" max="12035" width="6.42578125" style="116" customWidth="1"/>
    <col min="12036" max="12036" width="86.7109375" style="116" customWidth="1"/>
    <col min="12037" max="12037" width="3.42578125" style="116" customWidth="1"/>
    <col min="12038" max="12038" width="10.85546875" style="116" customWidth="1"/>
    <col min="12039" max="12039" width="5.7109375" style="116" customWidth="1"/>
    <col min="12040" max="12040" width="9.7109375" style="116" customWidth="1"/>
    <col min="12041" max="12041" width="1.140625" style="116" customWidth="1"/>
    <col min="12042" max="12288" width="8.85546875" style="116"/>
    <col min="12289" max="12289" width="3.7109375" style="116" customWidth="1"/>
    <col min="12290" max="12290" width="8.42578125" style="116" customWidth="1"/>
    <col min="12291" max="12291" width="6.42578125" style="116" customWidth="1"/>
    <col min="12292" max="12292" width="86.7109375" style="116" customWidth="1"/>
    <col min="12293" max="12293" width="3.42578125" style="116" customWidth="1"/>
    <col min="12294" max="12294" width="10.85546875" style="116" customWidth="1"/>
    <col min="12295" max="12295" width="5.7109375" style="116" customWidth="1"/>
    <col min="12296" max="12296" width="9.7109375" style="116" customWidth="1"/>
    <col min="12297" max="12297" width="1.140625" style="116" customWidth="1"/>
    <col min="12298" max="12544" width="8.85546875" style="116"/>
    <col min="12545" max="12545" width="3.7109375" style="116" customWidth="1"/>
    <col min="12546" max="12546" width="8.42578125" style="116" customWidth="1"/>
    <col min="12547" max="12547" width="6.42578125" style="116" customWidth="1"/>
    <col min="12548" max="12548" width="86.7109375" style="116" customWidth="1"/>
    <col min="12549" max="12549" width="3.42578125" style="116" customWidth="1"/>
    <col min="12550" max="12550" width="10.85546875" style="116" customWidth="1"/>
    <col min="12551" max="12551" width="5.7109375" style="116" customWidth="1"/>
    <col min="12552" max="12552" width="9.7109375" style="116" customWidth="1"/>
    <col min="12553" max="12553" width="1.140625" style="116" customWidth="1"/>
    <col min="12554" max="12800" width="8.85546875" style="116"/>
    <col min="12801" max="12801" width="3.7109375" style="116" customWidth="1"/>
    <col min="12802" max="12802" width="8.42578125" style="116" customWidth="1"/>
    <col min="12803" max="12803" width="6.42578125" style="116" customWidth="1"/>
    <col min="12804" max="12804" width="86.7109375" style="116" customWidth="1"/>
    <col min="12805" max="12805" width="3.42578125" style="116" customWidth="1"/>
    <col min="12806" max="12806" width="10.85546875" style="116" customWidth="1"/>
    <col min="12807" max="12807" width="5.7109375" style="116" customWidth="1"/>
    <col min="12808" max="12808" width="9.7109375" style="116" customWidth="1"/>
    <col min="12809" max="12809" width="1.140625" style="116" customWidth="1"/>
    <col min="12810" max="13056" width="8.85546875" style="116"/>
    <col min="13057" max="13057" width="3.7109375" style="116" customWidth="1"/>
    <col min="13058" max="13058" width="8.42578125" style="116" customWidth="1"/>
    <col min="13059" max="13059" width="6.42578125" style="116" customWidth="1"/>
    <col min="13060" max="13060" width="86.7109375" style="116" customWidth="1"/>
    <col min="13061" max="13061" width="3.42578125" style="116" customWidth="1"/>
    <col min="13062" max="13062" width="10.85546875" style="116" customWidth="1"/>
    <col min="13063" max="13063" width="5.7109375" style="116" customWidth="1"/>
    <col min="13064" max="13064" width="9.7109375" style="116" customWidth="1"/>
    <col min="13065" max="13065" width="1.140625" style="116" customWidth="1"/>
    <col min="13066" max="13312" width="8.85546875" style="116"/>
    <col min="13313" max="13313" width="3.7109375" style="116" customWidth="1"/>
    <col min="13314" max="13314" width="8.42578125" style="116" customWidth="1"/>
    <col min="13315" max="13315" width="6.42578125" style="116" customWidth="1"/>
    <col min="13316" max="13316" width="86.7109375" style="116" customWidth="1"/>
    <col min="13317" max="13317" width="3.42578125" style="116" customWidth="1"/>
    <col min="13318" max="13318" width="10.85546875" style="116" customWidth="1"/>
    <col min="13319" max="13319" width="5.7109375" style="116" customWidth="1"/>
    <col min="13320" max="13320" width="9.7109375" style="116" customWidth="1"/>
    <col min="13321" max="13321" width="1.140625" style="116" customWidth="1"/>
    <col min="13322" max="13568" width="8.85546875" style="116"/>
    <col min="13569" max="13569" width="3.7109375" style="116" customWidth="1"/>
    <col min="13570" max="13570" width="8.42578125" style="116" customWidth="1"/>
    <col min="13571" max="13571" width="6.42578125" style="116" customWidth="1"/>
    <col min="13572" max="13572" width="86.7109375" style="116" customWidth="1"/>
    <col min="13573" max="13573" width="3.42578125" style="116" customWidth="1"/>
    <col min="13574" max="13574" width="10.85546875" style="116" customWidth="1"/>
    <col min="13575" max="13575" width="5.7109375" style="116" customWidth="1"/>
    <col min="13576" max="13576" width="9.7109375" style="116" customWidth="1"/>
    <col min="13577" max="13577" width="1.140625" style="116" customWidth="1"/>
    <col min="13578" max="13824" width="8.85546875" style="116"/>
    <col min="13825" max="13825" width="3.7109375" style="116" customWidth="1"/>
    <col min="13826" max="13826" width="8.42578125" style="116" customWidth="1"/>
    <col min="13827" max="13827" width="6.42578125" style="116" customWidth="1"/>
    <col min="13828" max="13828" width="86.7109375" style="116" customWidth="1"/>
    <col min="13829" max="13829" width="3.42578125" style="116" customWidth="1"/>
    <col min="13830" max="13830" width="10.85546875" style="116" customWidth="1"/>
    <col min="13831" max="13831" width="5.7109375" style="116" customWidth="1"/>
    <col min="13832" max="13832" width="9.7109375" style="116" customWidth="1"/>
    <col min="13833" max="13833" width="1.140625" style="116" customWidth="1"/>
    <col min="13834" max="14080" width="8.85546875" style="116"/>
    <col min="14081" max="14081" width="3.7109375" style="116" customWidth="1"/>
    <col min="14082" max="14082" width="8.42578125" style="116" customWidth="1"/>
    <col min="14083" max="14083" width="6.42578125" style="116" customWidth="1"/>
    <col min="14084" max="14084" width="86.7109375" style="116" customWidth="1"/>
    <col min="14085" max="14085" width="3.42578125" style="116" customWidth="1"/>
    <col min="14086" max="14086" width="10.85546875" style="116" customWidth="1"/>
    <col min="14087" max="14087" width="5.7109375" style="116" customWidth="1"/>
    <col min="14088" max="14088" width="9.7109375" style="116" customWidth="1"/>
    <col min="14089" max="14089" width="1.140625" style="116" customWidth="1"/>
    <col min="14090" max="14336" width="8.85546875" style="116"/>
    <col min="14337" max="14337" width="3.7109375" style="116" customWidth="1"/>
    <col min="14338" max="14338" width="8.42578125" style="116" customWidth="1"/>
    <col min="14339" max="14339" width="6.42578125" style="116" customWidth="1"/>
    <col min="14340" max="14340" width="86.7109375" style="116" customWidth="1"/>
    <col min="14341" max="14341" width="3.42578125" style="116" customWidth="1"/>
    <col min="14342" max="14342" width="10.85546875" style="116" customWidth="1"/>
    <col min="14343" max="14343" width="5.7109375" style="116" customWidth="1"/>
    <col min="14344" max="14344" width="9.7109375" style="116" customWidth="1"/>
    <col min="14345" max="14345" width="1.140625" style="116" customWidth="1"/>
    <col min="14346" max="14592" width="8.85546875" style="116"/>
    <col min="14593" max="14593" width="3.7109375" style="116" customWidth="1"/>
    <col min="14594" max="14594" width="8.42578125" style="116" customWidth="1"/>
    <col min="14595" max="14595" width="6.42578125" style="116" customWidth="1"/>
    <col min="14596" max="14596" width="86.7109375" style="116" customWidth="1"/>
    <col min="14597" max="14597" width="3.42578125" style="116" customWidth="1"/>
    <col min="14598" max="14598" width="10.85546875" style="116" customWidth="1"/>
    <col min="14599" max="14599" width="5.7109375" style="116" customWidth="1"/>
    <col min="14600" max="14600" width="9.7109375" style="116" customWidth="1"/>
    <col min="14601" max="14601" width="1.140625" style="116" customWidth="1"/>
    <col min="14602" max="14848" width="8.85546875" style="116"/>
    <col min="14849" max="14849" width="3.7109375" style="116" customWidth="1"/>
    <col min="14850" max="14850" width="8.42578125" style="116" customWidth="1"/>
    <col min="14851" max="14851" width="6.42578125" style="116" customWidth="1"/>
    <col min="14852" max="14852" width="86.7109375" style="116" customWidth="1"/>
    <col min="14853" max="14853" width="3.42578125" style="116" customWidth="1"/>
    <col min="14854" max="14854" width="10.85546875" style="116" customWidth="1"/>
    <col min="14855" max="14855" width="5.7109375" style="116" customWidth="1"/>
    <col min="14856" max="14856" width="9.7109375" style="116" customWidth="1"/>
    <col min="14857" max="14857" width="1.140625" style="116" customWidth="1"/>
    <col min="14858" max="15104" width="8.85546875" style="116"/>
    <col min="15105" max="15105" width="3.7109375" style="116" customWidth="1"/>
    <col min="15106" max="15106" width="8.42578125" style="116" customWidth="1"/>
    <col min="15107" max="15107" width="6.42578125" style="116" customWidth="1"/>
    <col min="15108" max="15108" width="86.7109375" style="116" customWidth="1"/>
    <col min="15109" max="15109" width="3.42578125" style="116" customWidth="1"/>
    <col min="15110" max="15110" width="10.85546875" style="116" customWidth="1"/>
    <col min="15111" max="15111" width="5.7109375" style="116" customWidth="1"/>
    <col min="15112" max="15112" width="9.7109375" style="116" customWidth="1"/>
    <col min="15113" max="15113" width="1.140625" style="116" customWidth="1"/>
    <col min="15114" max="15360" width="8.85546875" style="116"/>
    <col min="15361" max="15361" width="3.7109375" style="116" customWidth="1"/>
    <col min="15362" max="15362" width="8.42578125" style="116" customWidth="1"/>
    <col min="15363" max="15363" width="6.42578125" style="116" customWidth="1"/>
    <col min="15364" max="15364" width="86.7109375" style="116" customWidth="1"/>
    <col min="15365" max="15365" width="3.42578125" style="116" customWidth="1"/>
    <col min="15366" max="15366" width="10.85546875" style="116" customWidth="1"/>
    <col min="15367" max="15367" width="5.7109375" style="116" customWidth="1"/>
    <col min="15368" max="15368" width="9.7109375" style="116" customWidth="1"/>
    <col min="15369" max="15369" width="1.140625" style="116" customWidth="1"/>
    <col min="15370" max="15616" width="8.85546875" style="116"/>
    <col min="15617" max="15617" width="3.7109375" style="116" customWidth="1"/>
    <col min="15618" max="15618" width="8.42578125" style="116" customWidth="1"/>
    <col min="15619" max="15619" width="6.42578125" style="116" customWidth="1"/>
    <col min="15620" max="15620" width="86.7109375" style="116" customWidth="1"/>
    <col min="15621" max="15621" width="3.42578125" style="116" customWidth="1"/>
    <col min="15622" max="15622" width="10.85546875" style="116" customWidth="1"/>
    <col min="15623" max="15623" width="5.7109375" style="116" customWidth="1"/>
    <col min="15624" max="15624" width="9.7109375" style="116" customWidth="1"/>
    <col min="15625" max="15625" width="1.140625" style="116" customWidth="1"/>
    <col min="15626" max="15872" width="8.85546875" style="116"/>
    <col min="15873" max="15873" width="3.7109375" style="116" customWidth="1"/>
    <col min="15874" max="15874" width="8.42578125" style="116" customWidth="1"/>
    <col min="15875" max="15875" width="6.42578125" style="116" customWidth="1"/>
    <col min="15876" max="15876" width="86.7109375" style="116" customWidth="1"/>
    <col min="15877" max="15877" width="3.42578125" style="116" customWidth="1"/>
    <col min="15878" max="15878" width="10.85546875" style="116" customWidth="1"/>
    <col min="15879" max="15879" width="5.7109375" style="116" customWidth="1"/>
    <col min="15880" max="15880" width="9.7109375" style="116" customWidth="1"/>
    <col min="15881" max="15881" width="1.140625" style="116" customWidth="1"/>
    <col min="15882" max="16128" width="8.85546875" style="116"/>
    <col min="16129" max="16129" width="3.7109375" style="116" customWidth="1"/>
    <col min="16130" max="16130" width="8.42578125" style="116" customWidth="1"/>
    <col min="16131" max="16131" width="6.42578125" style="116" customWidth="1"/>
    <col min="16132" max="16132" width="86.7109375" style="116" customWidth="1"/>
    <col min="16133" max="16133" width="3.42578125" style="116" customWidth="1"/>
    <col min="16134" max="16134" width="10.85546875" style="116" customWidth="1"/>
    <col min="16135" max="16135" width="5.7109375" style="116" customWidth="1"/>
    <col min="16136" max="16136" width="9.7109375" style="116" customWidth="1"/>
    <col min="16137" max="16137" width="1.140625" style="116" customWidth="1"/>
    <col min="16138" max="16384" width="8.85546875" style="116"/>
  </cols>
  <sheetData>
    <row r="1" spans="1:9" ht="15.75" customHeight="1" x14ac:dyDescent="0.2">
      <c r="A1" s="113"/>
      <c r="B1" s="113"/>
      <c r="C1" s="113"/>
      <c r="D1" s="113"/>
      <c r="E1" s="113"/>
      <c r="F1" s="113"/>
      <c r="G1" s="113"/>
      <c r="H1" s="114"/>
      <c r="I1" s="115"/>
    </row>
    <row r="2" spans="1:9" ht="15.75" customHeight="1" x14ac:dyDescent="0.2">
      <c r="A2" s="579" t="s">
        <v>199</v>
      </c>
      <c r="B2" s="579"/>
      <c r="C2" s="579"/>
      <c r="D2" s="579"/>
      <c r="E2" s="579"/>
      <c r="F2" s="579"/>
      <c r="G2" s="579"/>
      <c r="H2" s="579"/>
      <c r="I2" s="115"/>
    </row>
    <row r="3" spans="1:9" s="117" customFormat="1" ht="15.75" customHeight="1" x14ac:dyDescent="0.2">
      <c r="A3" s="580" t="s">
        <v>200</v>
      </c>
      <c r="B3" s="580"/>
      <c r="C3" s="580"/>
      <c r="D3" s="580"/>
      <c r="E3" s="580"/>
      <c r="F3" s="580"/>
      <c r="G3" s="580"/>
      <c r="H3" s="580"/>
    </row>
    <row r="4" spans="1:9" ht="15.75" customHeight="1" x14ac:dyDescent="0.2">
      <c r="A4" s="581" t="s">
        <v>201</v>
      </c>
      <c r="B4" s="581"/>
      <c r="C4" s="581"/>
      <c r="D4" s="581"/>
      <c r="E4" s="581"/>
      <c r="F4" s="581"/>
      <c r="G4" s="581"/>
      <c r="H4" s="581"/>
      <c r="I4" s="118"/>
    </row>
    <row r="5" spans="1:9" ht="15.75" customHeight="1" x14ac:dyDescent="0.2">
      <c r="A5" s="119"/>
      <c r="B5" s="120"/>
      <c r="C5" s="121"/>
      <c r="D5" s="122"/>
      <c r="E5" s="122"/>
      <c r="F5" s="122"/>
      <c r="G5" s="122"/>
      <c r="H5" s="123"/>
      <c r="I5" s="124"/>
    </row>
    <row r="6" spans="1:9" ht="15.75" customHeight="1" x14ac:dyDescent="0.2">
      <c r="A6" s="119" t="s">
        <v>202</v>
      </c>
      <c r="B6" s="125"/>
      <c r="C6" s="121"/>
      <c r="D6" s="122"/>
      <c r="E6" s="122"/>
      <c r="F6" s="122"/>
      <c r="G6" s="122"/>
      <c r="H6" s="123"/>
      <c r="I6" s="124"/>
    </row>
    <row r="7" spans="1:9" ht="15.75" customHeight="1" x14ac:dyDescent="0.2">
      <c r="A7" s="126"/>
      <c r="B7" s="127"/>
      <c r="C7" s="578"/>
      <c r="D7" s="578"/>
      <c r="E7" s="578"/>
      <c r="F7" s="578"/>
      <c r="G7" s="578"/>
      <c r="H7" s="578"/>
      <c r="I7" s="578"/>
    </row>
    <row r="8" spans="1:9" ht="15.75" customHeight="1" x14ac:dyDescent="0.2">
      <c r="A8" s="126"/>
      <c r="B8" s="577" t="s">
        <v>203</v>
      </c>
      <c r="C8" s="577"/>
      <c r="D8" s="577"/>
      <c r="E8" s="577"/>
      <c r="F8" s="577"/>
      <c r="G8" s="577"/>
      <c r="H8" s="577"/>
      <c r="I8" s="577"/>
    </row>
    <row r="9" spans="1:9" ht="15.75" customHeight="1" x14ac:dyDescent="0.2">
      <c r="A9" s="128"/>
      <c r="B9" s="129"/>
      <c r="C9" s="130"/>
      <c r="D9" s="130"/>
      <c r="E9" s="130"/>
      <c r="F9" s="130"/>
      <c r="G9" s="130"/>
      <c r="H9" s="131"/>
      <c r="I9" s="130"/>
    </row>
    <row r="10" spans="1:9" ht="15.75" customHeight="1" x14ac:dyDescent="0.2">
      <c r="A10" s="132"/>
      <c r="B10" s="133">
        <v>1</v>
      </c>
      <c r="C10" s="134" t="s">
        <v>204</v>
      </c>
      <c r="D10" s="135" t="s">
        <v>205</v>
      </c>
      <c r="E10" s="135" t="s">
        <v>206</v>
      </c>
      <c r="F10" s="135" t="s">
        <v>0</v>
      </c>
      <c r="G10" s="136">
        <v>1</v>
      </c>
      <c r="H10" s="137">
        <v>0.33333333333333331</v>
      </c>
      <c r="I10" s="138"/>
    </row>
    <row r="11" spans="1:9" s="117" customFormat="1" ht="15.75" customHeight="1" x14ac:dyDescent="0.2">
      <c r="A11" s="139"/>
      <c r="B11" s="140">
        <v>2</v>
      </c>
      <c r="C11" s="141" t="s">
        <v>204</v>
      </c>
      <c r="D11" s="142" t="s">
        <v>207</v>
      </c>
      <c r="E11" s="143" t="s">
        <v>206</v>
      </c>
      <c r="F11" s="143" t="s">
        <v>0</v>
      </c>
      <c r="G11" s="144">
        <v>10</v>
      </c>
      <c r="H11" s="145">
        <f t="shared" ref="H11:H16" si="0">H10+TIME(0,G10,0)</f>
        <v>0.33402777777777776</v>
      </c>
    </row>
    <row r="12" spans="1:9" ht="15.75" customHeight="1" x14ac:dyDescent="0.2">
      <c r="A12" s="146"/>
      <c r="B12" s="147">
        <v>3</v>
      </c>
      <c r="C12" s="148" t="s">
        <v>204</v>
      </c>
      <c r="D12" s="149" t="s">
        <v>208</v>
      </c>
      <c r="E12" s="135" t="s">
        <v>206</v>
      </c>
      <c r="F12" s="135" t="s">
        <v>0</v>
      </c>
      <c r="G12" s="136">
        <v>5</v>
      </c>
      <c r="H12" s="137">
        <f t="shared" si="0"/>
        <v>0.34097222222222218</v>
      </c>
      <c r="I12" s="138"/>
    </row>
    <row r="13" spans="1:9" s="117" customFormat="1" ht="15.75" customHeight="1" x14ac:dyDescent="0.2">
      <c r="A13" s="139"/>
      <c r="B13" s="140">
        <v>4</v>
      </c>
      <c r="C13" s="141" t="s">
        <v>209</v>
      </c>
      <c r="D13" s="150" t="s">
        <v>210</v>
      </c>
      <c r="E13" s="143" t="s">
        <v>206</v>
      </c>
      <c r="F13" s="143" t="s">
        <v>0</v>
      </c>
      <c r="G13" s="144">
        <v>5</v>
      </c>
      <c r="H13" s="145">
        <f t="shared" si="0"/>
        <v>0.34444444444444439</v>
      </c>
    </row>
    <row r="14" spans="1:9" s="156" customFormat="1" ht="15.75" customHeight="1" x14ac:dyDescent="0.2">
      <c r="A14" s="151"/>
      <c r="B14" s="152">
        <v>5</v>
      </c>
      <c r="C14" s="153" t="s">
        <v>211</v>
      </c>
      <c r="D14" s="154" t="s">
        <v>212</v>
      </c>
      <c r="E14" s="153" t="s">
        <v>206</v>
      </c>
      <c r="F14" s="153" t="s">
        <v>213</v>
      </c>
      <c r="G14" s="155">
        <v>10</v>
      </c>
      <c r="H14" s="137">
        <f t="shared" si="0"/>
        <v>0.3479166666666666</v>
      </c>
    </row>
    <row r="15" spans="1:9" s="117" customFormat="1" ht="15.75" customHeight="1" x14ac:dyDescent="0.2">
      <c r="A15" s="139"/>
      <c r="B15" s="140">
        <v>6</v>
      </c>
      <c r="C15" s="141" t="s">
        <v>214</v>
      </c>
      <c r="D15" s="157" t="s">
        <v>215</v>
      </c>
      <c r="E15" s="143" t="s">
        <v>206</v>
      </c>
      <c r="F15" s="143" t="s">
        <v>213</v>
      </c>
      <c r="G15" s="144">
        <v>89</v>
      </c>
      <c r="H15" s="145">
        <f t="shared" si="0"/>
        <v>0.35486111111111102</v>
      </c>
    </row>
    <row r="16" spans="1:9" ht="15.75" customHeight="1" x14ac:dyDescent="0.2">
      <c r="A16" s="146"/>
      <c r="B16" s="158">
        <v>7</v>
      </c>
      <c r="C16" s="135" t="s">
        <v>204</v>
      </c>
      <c r="D16" s="135" t="s">
        <v>216</v>
      </c>
      <c r="E16" s="135" t="s">
        <v>206</v>
      </c>
      <c r="F16" s="135" t="s">
        <v>213</v>
      </c>
      <c r="G16" s="136">
        <v>5</v>
      </c>
      <c r="H16" s="137">
        <f t="shared" si="0"/>
        <v>0.41666666666666657</v>
      </c>
      <c r="I16" s="138"/>
    </row>
    <row r="17" spans="1:9" s="156" customFormat="1" ht="15.75" customHeight="1" x14ac:dyDescent="0.2">
      <c r="A17" s="159"/>
      <c r="B17" s="160"/>
      <c r="C17" s="161"/>
      <c r="D17" s="161"/>
      <c r="E17" s="161"/>
      <c r="F17" s="161"/>
      <c r="G17" s="162"/>
      <c r="H17" s="163"/>
      <c r="I17" s="164"/>
    </row>
    <row r="18" spans="1:9" ht="15.75" customHeight="1" x14ac:dyDescent="0.2">
      <c r="A18" s="126"/>
      <c r="B18" s="127"/>
      <c r="C18" s="578"/>
      <c r="D18" s="578"/>
      <c r="E18" s="578"/>
      <c r="F18" s="578"/>
      <c r="G18" s="578"/>
      <c r="H18" s="578"/>
      <c r="I18" s="578"/>
    </row>
    <row r="19" spans="1:9" ht="15.75" customHeight="1" x14ac:dyDescent="0.2">
      <c r="A19" s="126"/>
      <c r="B19" s="577" t="s">
        <v>217</v>
      </c>
      <c r="C19" s="577"/>
      <c r="D19" s="577"/>
      <c r="E19" s="577"/>
      <c r="F19" s="577"/>
      <c r="G19" s="577"/>
      <c r="H19" s="577"/>
      <c r="I19" s="577"/>
    </row>
    <row r="20" spans="1:9" ht="15.75" customHeight="1" x14ac:dyDescent="0.2">
      <c r="A20" s="128"/>
      <c r="B20" s="129"/>
      <c r="C20" s="130"/>
      <c r="D20" s="130"/>
      <c r="E20" s="130"/>
      <c r="F20" s="130"/>
      <c r="G20" s="130"/>
      <c r="H20" s="131"/>
      <c r="I20" s="130"/>
    </row>
    <row r="21" spans="1:9" ht="15.75" customHeight="1" x14ac:dyDescent="0.2">
      <c r="A21" s="132"/>
      <c r="B21" s="133">
        <v>1</v>
      </c>
      <c r="C21" s="134" t="s">
        <v>204</v>
      </c>
      <c r="D21" s="135" t="s">
        <v>205</v>
      </c>
      <c r="E21" s="135" t="s">
        <v>206</v>
      </c>
      <c r="F21" s="135" t="s">
        <v>0</v>
      </c>
      <c r="G21" s="136">
        <v>1</v>
      </c>
      <c r="H21" s="137">
        <v>0.66666666666666663</v>
      </c>
      <c r="I21" s="138"/>
    </row>
    <row r="22" spans="1:9" s="117" customFormat="1" ht="15.75" customHeight="1" x14ac:dyDescent="0.2">
      <c r="A22" s="139"/>
      <c r="B22" s="140">
        <v>2</v>
      </c>
      <c r="C22" s="141" t="s">
        <v>204</v>
      </c>
      <c r="D22" s="149" t="s">
        <v>208</v>
      </c>
      <c r="E22" s="143" t="s">
        <v>206</v>
      </c>
      <c r="F22" s="143" t="s">
        <v>0</v>
      </c>
      <c r="G22" s="144">
        <v>9</v>
      </c>
      <c r="H22" s="145">
        <f t="shared" ref="H22:H27" si="1">H21+TIME(0,G21,0)</f>
        <v>0.66736111111111107</v>
      </c>
    </row>
    <row r="23" spans="1:9" ht="15.75" customHeight="1" x14ac:dyDescent="0.2">
      <c r="A23" s="146"/>
      <c r="B23" s="147">
        <v>3</v>
      </c>
      <c r="C23" s="148" t="s">
        <v>211</v>
      </c>
      <c r="D23" s="154" t="s">
        <v>212</v>
      </c>
      <c r="E23" s="135" t="s">
        <v>206</v>
      </c>
      <c r="F23" s="135" t="s">
        <v>0</v>
      </c>
      <c r="G23" s="136">
        <v>20</v>
      </c>
      <c r="H23" s="137">
        <f t="shared" si="1"/>
        <v>0.67361111111111105</v>
      </c>
      <c r="I23" s="138"/>
    </row>
    <row r="24" spans="1:9" s="117" customFormat="1" ht="15.75" customHeight="1" x14ac:dyDescent="0.2">
      <c r="A24" s="139"/>
      <c r="B24" s="140">
        <v>4</v>
      </c>
      <c r="C24" s="141" t="s">
        <v>214</v>
      </c>
      <c r="D24" s="165" t="s">
        <v>218</v>
      </c>
      <c r="E24" s="143" t="s">
        <v>206</v>
      </c>
      <c r="F24" s="143" t="s">
        <v>213</v>
      </c>
      <c r="G24" s="144">
        <v>30</v>
      </c>
      <c r="H24" s="145">
        <f t="shared" si="1"/>
        <v>0.68749999999999989</v>
      </c>
    </row>
    <row r="25" spans="1:9" s="156" customFormat="1" ht="15.75" customHeight="1" x14ac:dyDescent="0.2">
      <c r="A25" s="151"/>
      <c r="B25" s="152">
        <v>5</v>
      </c>
      <c r="C25" s="153" t="s">
        <v>214</v>
      </c>
      <c r="D25" s="165" t="s">
        <v>219</v>
      </c>
      <c r="E25" s="153" t="s">
        <v>206</v>
      </c>
      <c r="F25" s="153" t="s">
        <v>213</v>
      </c>
      <c r="G25" s="155">
        <v>30</v>
      </c>
      <c r="H25" s="137">
        <f t="shared" si="1"/>
        <v>0.70833333333333326</v>
      </c>
    </row>
    <row r="26" spans="1:9" s="117" customFormat="1" ht="15.75" customHeight="1" x14ac:dyDescent="0.2">
      <c r="A26" s="139"/>
      <c r="B26" s="140">
        <v>6</v>
      </c>
      <c r="C26" s="141" t="s">
        <v>214</v>
      </c>
      <c r="D26" s="165" t="s">
        <v>220</v>
      </c>
      <c r="E26" s="143" t="s">
        <v>206</v>
      </c>
      <c r="F26" s="143" t="s">
        <v>213</v>
      </c>
      <c r="G26" s="144">
        <v>30</v>
      </c>
      <c r="H26" s="145">
        <f t="shared" si="1"/>
        <v>0.72916666666666663</v>
      </c>
    </row>
    <row r="27" spans="1:9" ht="15.75" customHeight="1" x14ac:dyDescent="0.2">
      <c r="A27" s="146"/>
      <c r="B27" s="158">
        <v>7</v>
      </c>
      <c r="C27" s="135" t="s">
        <v>204</v>
      </c>
      <c r="D27" s="135" t="s">
        <v>216</v>
      </c>
      <c r="E27" s="135" t="s">
        <v>206</v>
      </c>
      <c r="F27" s="135" t="s">
        <v>213</v>
      </c>
      <c r="G27" s="136">
        <v>5</v>
      </c>
      <c r="H27" s="137">
        <f t="shared" si="1"/>
        <v>0.75</v>
      </c>
      <c r="I27" s="138"/>
    </row>
    <row r="28" spans="1:9" ht="15.75" customHeight="1" x14ac:dyDescent="0.2">
      <c r="A28" s="146"/>
      <c r="B28" s="158"/>
      <c r="C28" s="135"/>
      <c r="D28" s="135"/>
      <c r="E28" s="135"/>
      <c r="F28" s="135"/>
      <c r="G28" s="136"/>
      <c r="H28" s="137"/>
      <c r="I28" s="138"/>
    </row>
    <row r="29" spans="1:9" s="156" customFormat="1" ht="15.75" customHeight="1" x14ac:dyDescent="0.2">
      <c r="A29" s="126"/>
      <c r="B29" s="127"/>
      <c r="C29" s="578"/>
      <c r="D29" s="578"/>
      <c r="E29" s="578"/>
      <c r="F29" s="578"/>
      <c r="G29" s="578"/>
      <c r="H29" s="578"/>
      <c r="I29" s="578"/>
    </row>
    <row r="30" spans="1:9" ht="15.75" customHeight="1" x14ac:dyDescent="0.2">
      <c r="A30" s="126"/>
      <c r="B30" s="577" t="s">
        <v>221</v>
      </c>
      <c r="C30" s="577"/>
      <c r="D30" s="577"/>
      <c r="E30" s="577"/>
      <c r="F30" s="577"/>
      <c r="G30" s="577"/>
      <c r="H30" s="577"/>
      <c r="I30" s="577"/>
    </row>
    <row r="31" spans="1:9" ht="15.75" customHeight="1" x14ac:dyDescent="0.2">
      <c r="A31" s="128"/>
      <c r="B31" s="129"/>
      <c r="C31" s="130"/>
      <c r="D31" s="130"/>
      <c r="E31" s="130"/>
      <c r="F31" s="130"/>
      <c r="G31" s="130"/>
      <c r="H31" s="131"/>
      <c r="I31" s="130"/>
    </row>
    <row r="32" spans="1:9" ht="15.75" customHeight="1" x14ac:dyDescent="0.2">
      <c r="A32" s="132"/>
      <c r="B32" s="133">
        <v>1</v>
      </c>
      <c r="C32" s="134" t="s">
        <v>204</v>
      </c>
      <c r="D32" s="135" t="s">
        <v>205</v>
      </c>
      <c r="E32" s="135" t="s">
        <v>206</v>
      </c>
      <c r="F32" s="135" t="s">
        <v>0</v>
      </c>
      <c r="G32" s="136">
        <v>1</v>
      </c>
      <c r="H32" s="137">
        <v>0.5625</v>
      </c>
      <c r="I32" s="138"/>
    </row>
    <row r="33" spans="1:9" ht="15.75" customHeight="1" x14ac:dyDescent="0.2">
      <c r="A33" s="139"/>
      <c r="B33" s="140">
        <v>2</v>
      </c>
      <c r="C33" s="141" t="s">
        <v>204</v>
      </c>
      <c r="D33" s="149" t="s">
        <v>208</v>
      </c>
      <c r="E33" s="143" t="s">
        <v>206</v>
      </c>
      <c r="F33" s="143" t="s">
        <v>0</v>
      </c>
      <c r="G33" s="144">
        <v>9</v>
      </c>
      <c r="H33" s="145">
        <f t="shared" ref="H33:H38" si="2">H32+TIME(0,G32,0)</f>
        <v>0.56319444444444444</v>
      </c>
      <c r="I33" s="117"/>
    </row>
    <row r="34" spans="1:9" s="117" customFormat="1" ht="15.75" customHeight="1" x14ac:dyDescent="0.2">
      <c r="A34" s="146"/>
      <c r="B34" s="147">
        <v>3</v>
      </c>
      <c r="C34" s="148" t="s">
        <v>211</v>
      </c>
      <c r="D34" s="154" t="s">
        <v>212</v>
      </c>
      <c r="E34" s="135" t="s">
        <v>206</v>
      </c>
      <c r="F34" s="135" t="s">
        <v>0</v>
      </c>
      <c r="G34" s="136">
        <v>20</v>
      </c>
      <c r="H34" s="137">
        <f t="shared" si="2"/>
        <v>0.56944444444444442</v>
      </c>
      <c r="I34" s="138"/>
    </row>
    <row r="35" spans="1:9" ht="15.75" customHeight="1" x14ac:dyDescent="0.2">
      <c r="A35" s="139"/>
      <c r="B35" s="140">
        <v>4</v>
      </c>
      <c r="C35" s="141" t="s">
        <v>214</v>
      </c>
      <c r="D35" s="165" t="s">
        <v>222</v>
      </c>
      <c r="E35" s="143" t="s">
        <v>206</v>
      </c>
      <c r="F35" s="143" t="s">
        <v>213</v>
      </c>
      <c r="G35" s="144">
        <v>30</v>
      </c>
      <c r="H35" s="145">
        <f t="shared" si="2"/>
        <v>0.58333333333333326</v>
      </c>
      <c r="I35" s="117"/>
    </row>
    <row r="36" spans="1:9" s="117" customFormat="1" ht="15.75" customHeight="1" x14ac:dyDescent="0.2">
      <c r="A36" s="151"/>
      <c r="B36" s="152">
        <v>5</v>
      </c>
      <c r="C36" s="153" t="s">
        <v>214</v>
      </c>
      <c r="D36" s="165" t="s">
        <v>223</v>
      </c>
      <c r="E36" s="153" t="s">
        <v>206</v>
      </c>
      <c r="F36" s="153" t="s">
        <v>213</v>
      </c>
      <c r="G36" s="155">
        <v>30</v>
      </c>
      <c r="H36" s="137">
        <f t="shared" si="2"/>
        <v>0.60416666666666663</v>
      </c>
      <c r="I36" s="156"/>
    </row>
    <row r="37" spans="1:9" s="138" customFormat="1" ht="15.75" customHeight="1" x14ac:dyDescent="0.2">
      <c r="A37" s="139"/>
      <c r="B37" s="140">
        <v>6</v>
      </c>
      <c r="C37" s="141" t="s">
        <v>214</v>
      </c>
      <c r="D37" s="165" t="s">
        <v>224</v>
      </c>
      <c r="E37" s="143" t="s">
        <v>206</v>
      </c>
      <c r="F37" s="143" t="s">
        <v>213</v>
      </c>
      <c r="G37" s="144">
        <v>30</v>
      </c>
      <c r="H37" s="145">
        <f t="shared" si="2"/>
        <v>0.625</v>
      </c>
      <c r="I37" s="117"/>
    </row>
    <row r="38" spans="1:9" s="117" customFormat="1" ht="15.75" customHeight="1" x14ac:dyDescent="0.2">
      <c r="A38" s="146"/>
      <c r="B38" s="158">
        <v>7</v>
      </c>
      <c r="C38" s="135" t="s">
        <v>204</v>
      </c>
      <c r="D38" s="135" t="s">
        <v>216</v>
      </c>
      <c r="E38" s="135" t="s">
        <v>206</v>
      </c>
      <c r="F38" s="135" t="s">
        <v>213</v>
      </c>
      <c r="G38" s="136">
        <v>5</v>
      </c>
      <c r="H38" s="137">
        <f t="shared" si="2"/>
        <v>0.64583333333333337</v>
      </c>
      <c r="I38" s="138"/>
    </row>
    <row r="39" spans="1:9" s="138" customFormat="1" ht="15.75" customHeight="1" x14ac:dyDescent="0.2">
      <c r="A39" s="159"/>
      <c r="B39" s="160"/>
      <c r="C39" s="161"/>
      <c r="D39" s="161"/>
      <c r="E39" s="161"/>
      <c r="F39" s="161"/>
      <c r="G39" s="162"/>
      <c r="H39" s="163"/>
      <c r="I39" s="164"/>
    </row>
    <row r="40" spans="1:9" s="117" customFormat="1" ht="15.75" customHeight="1" x14ac:dyDescent="0.2">
      <c r="A40" s="126"/>
      <c r="B40" s="127"/>
      <c r="C40" s="578"/>
      <c r="D40" s="578"/>
      <c r="E40" s="578"/>
      <c r="F40" s="578"/>
      <c r="G40" s="578"/>
      <c r="H40" s="578"/>
      <c r="I40" s="578"/>
    </row>
    <row r="41" spans="1:9" s="138" customFormat="1" ht="15.75" customHeight="1" x14ac:dyDescent="0.2">
      <c r="A41" s="126"/>
      <c r="B41" s="577" t="s">
        <v>225</v>
      </c>
      <c r="C41" s="577"/>
      <c r="D41" s="577"/>
      <c r="E41" s="577"/>
      <c r="F41" s="577"/>
      <c r="G41" s="577"/>
      <c r="H41" s="577"/>
      <c r="I41" s="577"/>
    </row>
    <row r="42" spans="1:9" s="117" customFormat="1" ht="15.75" customHeight="1" x14ac:dyDescent="0.2">
      <c r="A42" s="128"/>
      <c r="B42" s="129"/>
      <c r="C42" s="130"/>
      <c r="D42" s="130"/>
      <c r="E42" s="130"/>
      <c r="F42" s="130"/>
      <c r="G42" s="130"/>
      <c r="H42" s="131"/>
      <c r="I42" s="130"/>
    </row>
    <row r="43" spans="1:9" ht="15.75" customHeight="1" x14ac:dyDescent="0.2">
      <c r="A43" s="132"/>
      <c r="B43" s="133">
        <v>15</v>
      </c>
      <c r="C43" s="134" t="s">
        <v>204</v>
      </c>
      <c r="D43" s="135" t="s">
        <v>205</v>
      </c>
      <c r="E43" s="135" t="s">
        <v>206</v>
      </c>
      <c r="F43" s="135" t="s">
        <v>0</v>
      </c>
      <c r="G43" s="136">
        <v>1</v>
      </c>
      <c r="H43" s="137">
        <v>0.5625</v>
      </c>
      <c r="I43" s="138"/>
    </row>
    <row r="44" spans="1:9" s="117" customFormat="1" ht="15.75" customHeight="1" x14ac:dyDescent="0.2">
      <c r="A44" s="139"/>
      <c r="B44" s="140">
        <v>16</v>
      </c>
      <c r="C44" s="141" t="s">
        <v>204</v>
      </c>
      <c r="D44" s="149" t="s">
        <v>208</v>
      </c>
      <c r="E44" s="143" t="s">
        <v>206</v>
      </c>
      <c r="F44" s="143" t="s">
        <v>0</v>
      </c>
      <c r="G44" s="144">
        <v>5</v>
      </c>
      <c r="H44" s="145">
        <f t="shared" ref="H44:H51" si="3">H43+TIME(0,G43,0)</f>
        <v>0.56319444444444444</v>
      </c>
    </row>
    <row r="45" spans="1:9" ht="15.75" customHeight="1" x14ac:dyDescent="0.2">
      <c r="A45" s="146"/>
      <c r="B45" s="147">
        <v>17</v>
      </c>
      <c r="C45" s="148" t="s">
        <v>214</v>
      </c>
      <c r="D45" s="165" t="s">
        <v>226</v>
      </c>
      <c r="E45" s="135" t="s">
        <v>206</v>
      </c>
      <c r="F45" s="135" t="s">
        <v>213</v>
      </c>
      <c r="G45" s="136">
        <v>30</v>
      </c>
      <c r="H45" s="137">
        <f t="shared" si="3"/>
        <v>0.56666666666666665</v>
      </c>
      <c r="I45" s="138"/>
    </row>
    <row r="46" spans="1:9" s="117" customFormat="1" ht="15.75" customHeight="1" x14ac:dyDescent="0.2">
      <c r="A46" s="139"/>
      <c r="B46" s="140">
        <v>18</v>
      </c>
      <c r="C46" s="141" t="s">
        <v>214</v>
      </c>
      <c r="D46" s="165" t="s">
        <v>227</v>
      </c>
      <c r="E46" s="143" t="s">
        <v>206</v>
      </c>
      <c r="F46" s="143" t="s">
        <v>213</v>
      </c>
      <c r="G46" s="144">
        <v>30</v>
      </c>
      <c r="H46" s="145">
        <f>H45+TIME(0,G45,0)</f>
        <v>0.58750000000000002</v>
      </c>
    </row>
    <row r="47" spans="1:9" ht="15.75" customHeight="1" x14ac:dyDescent="0.2">
      <c r="A47" s="146"/>
      <c r="B47" s="158">
        <v>19</v>
      </c>
      <c r="C47" s="135" t="s">
        <v>214</v>
      </c>
      <c r="D47" s="165" t="s">
        <v>228</v>
      </c>
      <c r="E47" s="135" t="s">
        <v>206</v>
      </c>
      <c r="F47" s="135" t="s">
        <v>213</v>
      </c>
      <c r="G47" s="136">
        <v>10</v>
      </c>
      <c r="H47" s="137">
        <f t="shared" si="3"/>
        <v>0.60833333333333339</v>
      </c>
      <c r="I47" s="138"/>
    </row>
    <row r="48" spans="1:9" s="117" customFormat="1" ht="15.75" customHeight="1" x14ac:dyDescent="0.2">
      <c r="A48" s="139"/>
      <c r="B48" s="140">
        <v>20</v>
      </c>
      <c r="C48" s="141" t="s">
        <v>211</v>
      </c>
      <c r="D48" s="142" t="s">
        <v>229</v>
      </c>
      <c r="E48" s="143" t="s">
        <v>206</v>
      </c>
      <c r="F48" s="143" t="s">
        <v>213</v>
      </c>
      <c r="G48" s="144">
        <v>5</v>
      </c>
      <c r="H48" s="145">
        <f t="shared" si="3"/>
        <v>0.61527777777777781</v>
      </c>
    </row>
    <row r="49" spans="1:9" ht="15.75" customHeight="1" x14ac:dyDescent="0.2">
      <c r="A49" s="132"/>
      <c r="B49" s="166">
        <v>21</v>
      </c>
      <c r="C49" s="135" t="s">
        <v>211</v>
      </c>
      <c r="D49" s="167" t="s">
        <v>230</v>
      </c>
      <c r="E49" s="135" t="s">
        <v>202</v>
      </c>
      <c r="F49" s="135" t="s">
        <v>213</v>
      </c>
      <c r="G49" s="136">
        <v>30</v>
      </c>
      <c r="H49" s="137">
        <f t="shared" si="3"/>
        <v>0.61875000000000002</v>
      </c>
      <c r="I49" s="138"/>
    </row>
    <row r="50" spans="1:9" s="117" customFormat="1" ht="15.75" customHeight="1" x14ac:dyDescent="0.2">
      <c r="B50" s="168">
        <v>22</v>
      </c>
      <c r="C50" s="169" t="s">
        <v>204</v>
      </c>
      <c r="D50" s="167" t="s">
        <v>231</v>
      </c>
      <c r="E50" s="169" t="s">
        <v>206</v>
      </c>
      <c r="F50" s="169" t="s">
        <v>213</v>
      </c>
      <c r="G50" s="170">
        <v>9</v>
      </c>
      <c r="H50" s="145">
        <f t="shared" si="3"/>
        <v>0.63958333333333339</v>
      </c>
    </row>
    <row r="51" spans="1:9" ht="15.75" customHeight="1" x14ac:dyDescent="0.2">
      <c r="A51" s="138"/>
      <c r="B51" s="147">
        <v>23</v>
      </c>
      <c r="C51" s="171" t="s">
        <v>211</v>
      </c>
      <c r="D51" s="149" t="s">
        <v>232</v>
      </c>
      <c r="E51" s="172" t="s">
        <v>206</v>
      </c>
      <c r="F51" s="148" t="s">
        <v>0</v>
      </c>
      <c r="G51" s="173">
        <v>2</v>
      </c>
      <c r="H51" s="137">
        <f t="shared" si="3"/>
        <v>0.64583333333333337</v>
      </c>
      <c r="I51" s="138"/>
    </row>
    <row r="52" spans="1:9" ht="15.75" customHeight="1" x14ac:dyDescent="0.2">
      <c r="A52" s="117"/>
      <c r="B52" s="168"/>
      <c r="C52" s="169"/>
      <c r="D52" s="157"/>
      <c r="E52" s="169"/>
      <c r="F52" s="169"/>
      <c r="G52" s="170"/>
      <c r="H52" s="145"/>
      <c r="I52" s="117"/>
    </row>
    <row r="53" spans="1:9" ht="15.75" customHeight="1" x14ac:dyDescent="0.2">
      <c r="A53" s="138"/>
      <c r="B53" s="174"/>
      <c r="C53" s="172"/>
      <c r="D53" s="149"/>
      <c r="E53" s="172"/>
      <c r="F53" s="172"/>
      <c r="G53" s="173"/>
      <c r="H53" s="175"/>
      <c r="I53" s="138"/>
    </row>
    <row r="54" spans="1:9" ht="15.75" customHeight="1" x14ac:dyDescent="0.2">
      <c r="A54" s="117"/>
      <c r="B54" s="176"/>
      <c r="C54" s="176" t="s">
        <v>233</v>
      </c>
      <c r="D54" s="177"/>
      <c r="E54" s="177"/>
      <c r="F54" s="177"/>
      <c r="G54" s="178"/>
      <c r="H54" s="179"/>
      <c r="I54" s="117"/>
    </row>
    <row r="55" spans="1:9" ht="15.75" customHeight="1" x14ac:dyDescent="0.2">
      <c r="A55" s="138"/>
      <c r="B55" s="180"/>
      <c r="C55" s="181" t="s">
        <v>234</v>
      </c>
      <c r="D55" s="172"/>
      <c r="E55" s="172"/>
      <c r="F55" s="172"/>
      <c r="G55" s="173"/>
      <c r="H55" s="175"/>
      <c r="I55" s="138"/>
    </row>
    <row r="56" spans="1:9" ht="15.75" customHeight="1" x14ac:dyDescent="0.2">
      <c r="A56" s="117"/>
      <c r="B56" s="176" t="s">
        <v>235</v>
      </c>
      <c r="C56" s="182" t="s">
        <v>236</v>
      </c>
      <c r="D56" s="176"/>
      <c r="E56" s="176"/>
      <c r="F56" s="183"/>
      <c r="G56" s="183"/>
      <c r="H56" s="184"/>
      <c r="I56" s="117"/>
    </row>
    <row r="57" spans="1:9" ht="15.75" customHeight="1" x14ac:dyDescent="0.2">
      <c r="A57" s="138"/>
      <c r="B57" s="185"/>
      <c r="C57" s="185" t="s">
        <v>237</v>
      </c>
      <c r="D57" s="180"/>
      <c r="E57" s="181"/>
      <c r="F57" s="186"/>
      <c r="G57" s="187"/>
      <c r="H57" s="188"/>
      <c r="I57" s="138"/>
    </row>
    <row r="58" spans="1:9" ht="15.75" customHeight="1" x14ac:dyDescent="0.2">
      <c r="A58" s="117"/>
      <c r="B58" s="189"/>
      <c r="C58" s="182" t="s">
        <v>238</v>
      </c>
      <c r="D58" s="176" t="s">
        <v>235</v>
      </c>
      <c r="E58" s="182"/>
      <c r="F58" s="190"/>
      <c r="G58" s="183"/>
      <c r="H58" s="184"/>
      <c r="I58" s="117"/>
    </row>
    <row r="59" spans="1:9" ht="15.75" customHeight="1" x14ac:dyDescent="0.2">
      <c r="A59" s="138"/>
      <c r="B59" s="191"/>
      <c r="C59" s="185" t="s">
        <v>239</v>
      </c>
      <c r="D59" s="185"/>
      <c r="E59" s="185"/>
      <c r="F59" s="192"/>
      <c r="G59" s="192"/>
      <c r="H59" s="193"/>
      <c r="I59" s="138"/>
    </row>
    <row r="60" spans="1:9" ht="15.75" customHeight="1" x14ac:dyDescent="0.2">
      <c r="A60" s="117"/>
      <c r="B60" s="189"/>
      <c r="C60" s="182" t="s">
        <v>240</v>
      </c>
      <c r="D60" s="189"/>
      <c r="E60" s="182"/>
      <c r="F60" s="194"/>
      <c r="G60" s="194"/>
      <c r="H60" s="195"/>
      <c r="I60" s="117"/>
    </row>
    <row r="61" spans="1:9" ht="15.75" customHeight="1" x14ac:dyDescent="0.2">
      <c r="A61" s="196"/>
      <c r="B61" s="196"/>
      <c r="C61" s="196"/>
      <c r="D61" s="196"/>
      <c r="E61" s="196"/>
      <c r="F61" s="196"/>
      <c r="G61" s="196"/>
      <c r="H61" s="197"/>
      <c r="I61" s="138"/>
    </row>
    <row r="62" spans="1:9" ht="15.75" customHeight="1" x14ac:dyDescent="0.2">
      <c r="A62" s="198"/>
      <c r="B62" s="198"/>
      <c r="C62" s="198"/>
      <c r="D62" s="198"/>
      <c r="E62" s="198"/>
      <c r="F62" s="198"/>
      <c r="G62" s="198"/>
      <c r="H62" s="199"/>
      <c r="I62" s="200"/>
    </row>
    <row r="63" spans="1:9" ht="15.75" customHeight="1" x14ac:dyDescent="0.2">
      <c r="A63" s="198"/>
      <c r="B63" s="198"/>
      <c r="C63" s="198"/>
      <c r="D63" s="198"/>
      <c r="E63" s="198"/>
      <c r="F63" s="198"/>
      <c r="G63" s="198"/>
      <c r="H63" s="199"/>
      <c r="I63" s="200"/>
    </row>
    <row r="64" spans="1:9" ht="15.75" customHeight="1" x14ac:dyDescent="0.2">
      <c r="A64" s="196"/>
      <c r="B64" s="196"/>
      <c r="C64" s="196"/>
      <c r="D64" s="196"/>
      <c r="E64" s="196"/>
      <c r="F64" s="196"/>
      <c r="G64" s="196"/>
      <c r="H64" s="197"/>
    </row>
  </sheetData>
  <mergeCells count="11">
    <mergeCell ref="C18:I18"/>
    <mergeCell ref="A2:H2"/>
    <mergeCell ref="A3:H3"/>
    <mergeCell ref="A4:H4"/>
    <mergeCell ref="C7:I7"/>
    <mergeCell ref="B8:I8"/>
    <mergeCell ref="B19:I19"/>
    <mergeCell ref="C29:I29"/>
    <mergeCell ref="B30:I30"/>
    <mergeCell ref="C40:I40"/>
    <mergeCell ref="B41:I41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WNG SC Agenda</vt:lpstr>
      <vt:lpstr>TGaj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TGaj!Print_Area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2015-05-11T13:08:03Z</cp:lastPrinted>
  <dcterms:created xsi:type="dcterms:W3CDTF">2007-05-08T22:03:28Z</dcterms:created>
  <dcterms:modified xsi:type="dcterms:W3CDTF">2015-07-13T15:19:48Z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