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may 2015\"/>
    </mc:Choice>
  </mc:AlternateContent>
  <bookViews>
    <workbookView xWindow="0" yWindow="0" windowWidth="2745" windowHeight="4050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856" r:id="rId6"/>
    <sheet name="CAC" sheetId="857" r:id="rId7"/>
    <sheet name="JTC1" sheetId="851" r:id="rId8"/>
    <sheet name="Parameters" sheetId="782" r:id="rId9"/>
  </sheets>
  <definedNames>
    <definedName name="all" localSheetId="2">#REF!</definedName>
    <definedName name="all" localSheetId="7">#REF!</definedName>
    <definedName name="all">#REF!</definedName>
    <definedName name="cc" localSheetId="2">#REF!</definedName>
    <definedName name="cc" localSheetId="7">#REF!</definedName>
    <definedName name="cc">#REF!</definedName>
    <definedName name="circular" localSheetId="2">#REF!</definedName>
    <definedName name="circular" localSheetId="7">#REF!</definedName>
    <definedName name="circular">#REF!</definedName>
    <definedName name="FridayClosingPlenary" localSheetId="7">#REF!</definedName>
    <definedName name="FridayClosingPlenary">#REF!</definedName>
    <definedName name="MondayOpeningPlenary" localSheetId="7">#REF!</definedName>
    <definedName name="MondayOpeningPlenary">#REF!</definedName>
    <definedName name="_xlnm.Print_Area" localSheetId="1">'802.11 Cover'!$B$1:$P$33</definedName>
    <definedName name="_xlnm.Print_Area" localSheetId="4">'Agenda Graphic'!$A$1:$AF$36</definedName>
    <definedName name="_xlnm.Print_Area" localSheetId="2">'Courtesy Notice'!$A$1:$V$49</definedName>
    <definedName name="_xlnm.Print_Area" localSheetId="7">'JTC1'!$A$1:$J$4</definedName>
    <definedName name="_xlnm.Print_Area" localSheetId="0">Title!$B$1:$O$31</definedName>
    <definedName name="Print_Area_MI" localSheetId="2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7">#REF!</definedName>
    <definedName name="sm">#REF!</definedName>
    <definedName name="WednesdayMidWeekPlenary" localSheetId="7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57" l="1"/>
  <c r="H26" i="857"/>
  <c r="F26" i="857"/>
  <c r="H24" i="857"/>
  <c r="F24" i="857"/>
  <c r="H22" i="857"/>
  <c r="F22" i="857"/>
  <c r="H20" i="857"/>
  <c r="F20" i="857"/>
  <c r="H18" i="857"/>
  <c r="F18" i="857"/>
  <c r="H16" i="857"/>
  <c r="F16" i="857"/>
  <c r="H14" i="857"/>
  <c r="A3" i="857"/>
  <c r="A2" i="857"/>
  <c r="A1" i="857"/>
  <c r="F142" i="856"/>
  <c r="H142" i="856" s="1"/>
  <c r="F143" i="856" s="1"/>
  <c r="H143" i="856" s="1"/>
  <c r="F144" i="856" s="1"/>
  <c r="H144" i="856" s="1"/>
  <c r="F145" i="856" s="1"/>
  <c r="H145" i="856" s="1"/>
  <c r="F146" i="856" s="1"/>
  <c r="H146" i="856" s="1"/>
  <c r="F147" i="856" s="1"/>
  <c r="H147" i="856" s="1"/>
  <c r="F148" i="856" s="1"/>
  <c r="H148" i="856" s="1"/>
  <c r="F152" i="856" s="1"/>
  <c r="H152" i="856" s="1"/>
  <c r="F153" i="856" s="1"/>
  <c r="H153" i="856" s="1"/>
  <c r="F154" i="856" s="1"/>
  <c r="H154" i="856" s="1"/>
  <c r="F155" i="856" s="1"/>
  <c r="H155" i="856" s="1"/>
  <c r="F156" i="856" s="1"/>
  <c r="H156" i="856" s="1"/>
  <c r="F157" i="856" s="1"/>
  <c r="H157" i="856" s="1"/>
  <c r="F159" i="856" s="1"/>
  <c r="H159" i="856" s="1"/>
  <c r="F160" i="856" s="1"/>
  <c r="H160" i="856" s="1"/>
  <c r="F161" i="856" s="1"/>
  <c r="H161" i="856" s="1"/>
  <c r="F162" i="856" s="1"/>
  <c r="H162" i="856" s="1"/>
  <c r="F163" i="856" s="1"/>
  <c r="H163" i="856" s="1"/>
  <c r="F164" i="856" s="1"/>
  <c r="H164" i="856" s="1"/>
  <c r="F166" i="856" s="1"/>
  <c r="H166" i="856" s="1"/>
  <c r="F167" i="856" s="1"/>
  <c r="H167" i="856" s="1"/>
  <c r="F168" i="856" s="1"/>
  <c r="H168" i="856" s="1"/>
  <c r="F169" i="856" s="1"/>
  <c r="H169" i="856" s="1"/>
  <c r="F170" i="856" s="1"/>
  <c r="H170" i="856" s="1"/>
  <c r="F171" i="856" s="1"/>
  <c r="H171" i="856" s="1"/>
  <c r="F172" i="856" s="1"/>
  <c r="H172" i="856" s="1"/>
  <c r="F175" i="856" s="1"/>
  <c r="H175" i="856" s="1"/>
  <c r="F176" i="856" s="1"/>
  <c r="H176" i="856" s="1"/>
  <c r="F178" i="856" s="1"/>
  <c r="H178" i="856" s="1"/>
  <c r="F179" i="856" s="1"/>
  <c r="H179" i="856" s="1"/>
  <c r="F180" i="856" s="1"/>
  <c r="H180" i="856" s="1"/>
  <c r="F181" i="856" s="1"/>
  <c r="H181" i="856" s="1"/>
  <c r="F182" i="856" s="1"/>
  <c r="H182" i="856" s="1"/>
  <c r="F185" i="856" s="1"/>
  <c r="H185" i="856" s="1"/>
  <c r="F189" i="856" s="1"/>
  <c r="H189" i="856" s="1"/>
  <c r="F190" i="856" s="1"/>
  <c r="H190" i="856" s="1"/>
  <c r="F192" i="856" s="1"/>
  <c r="H192" i="856" s="1"/>
  <c r="F193" i="856" s="1"/>
  <c r="H193" i="856" s="1"/>
  <c r="F194" i="856" s="1"/>
  <c r="H194" i="856" s="1"/>
  <c r="F195" i="856" s="1"/>
  <c r="H195" i="856" s="1"/>
  <c r="F196" i="856" s="1"/>
  <c r="H196" i="856" s="1"/>
  <c r="F197" i="856" s="1"/>
  <c r="H197" i="856" s="1"/>
  <c r="F199" i="856" s="1"/>
  <c r="H199" i="856" s="1"/>
  <c r="F200" i="856" s="1"/>
  <c r="H200" i="856" s="1"/>
  <c r="F201" i="856" s="1"/>
  <c r="H201" i="856" s="1"/>
  <c r="F202" i="856" s="1"/>
  <c r="H202" i="856" s="1"/>
  <c r="F203" i="856" s="1"/>
  <c r="H203" i="856" s="1"/>
  <c r="F204" i="856" s="1"/>
  <c r="H204" i="856" s="1"/>
  <c r="F205" i="856" s="1"/>
  <c r="H205" i="856" s="1"/>
  <c r="F206" i="856" s="1"/>
  <c r="H206" i="856" s="1"/>
  <c r="F208" i="856" s="1"/>
  <c r="H208" i="856" s="1"/>
  <c r="F211" i="856" s="1"/>
  <c r="H211" i="856" s="1"/>
  <c r="F214" i="856" s="1"/>
  <c r="H214" i="856" s="1"/>
  <c r="F215" i="856" s="1"/>
  <c r="H215" i="856" s="1"/>
  <c r="F216" i="856" s="1"/>
  <c r="H216" i="856" s="1"/>
  <c r="G217" i="856" s="1"/>
  <c r="H140" i="856"/>
  <c r="F141" i="856" s="1"/>
  <c r="H141" i="856" s="1"/>
  <c r="F140" i="856"/>
  <c r="H137" i="856"/>
  <c r="F137" i="856"/>
  <c r="H136" i="856"/>
  <c r="F136" i="856"/>
  <c r="H135" i="856"/>
  <c r="H101" i="856"/>
  <c r="F102" i="856" s="1"/>
  <c r="H102" i="856" s="1"/>
  <c r="F103" i="856" s="1"/>
  <c r="H103" i="856" s="1"/>
  <c r="F104" i="856" s="1"/>
  <c r="H104" i="856" s="1"/>
  <c r="F105" i="856" s="1"/>
  <c r="H105" i="856" s="1"/>
  <c r="F106" i="856" s="1"/>
  <c r="H106" i="856" s="1"/>
  <c r="F107" i="856" s="1"/>
  <c r="H107" i="856" s="1"/>
  <c r="F108" i="856" s="1"/>
  <c r="H108" i="856" s="1"/>
  <c r="F109" i="856" s="1"/>
  <c r="H109" i="856" s="1"/>
  <c r="F113" i="856" s="1"/>
  <c r="H113" i="856" s="1"/>
  <c r="F114" i="856" s="1"/>
  <c r="H114" i="856" s="1"/>
  <c r="F118" i="856" s="1"/>
  <c r="H118" i="856" s="1"/>
  <c r="F119" i="856" s="1"/>
  <c r="H119" i="856" s="1"/>
  <c r="F121" i="856" s="1"/>
  <c r="H121" i="856" s="1"/>
  <c r="F124" i="856" s="1"/>
  <c r="H124" i="856" s="1"/>
  <c r="F125" i="856" s="1"/>
  <c r="H125" i="856" s="1"/>
  <c r="F126" i="856" s="1"/>
  <c r="H126" i="856" s="1"/>
  <c r="F127" i="856" s="1"/>
  <c r="H127" i="856" s="1"/>
  <c r="F129" i="856" s="1"/>
  <c r="H129" i="856" s="1"/>
  <c r="G130" i="856" s="1"/>
  <c r="F101" i="856"/>
  <c r="H98" i="856"/>
  <c r="F98" i="856"/>
  <c r="H97" i="856"/>
  <c r="F97" i="856"/>
  <c r="H96" i="856"/>
  <c r="F16" i="856"/>
  <c r="H16" i="856" s="1"/>
  <c r="F17" i="856" s="1"/>
  <c r="H17" i="856" s="1"/>
  <c r="F18" i="856" s="1"/>
  <c r="H18" i="856" s="1"/>
  <c r="F19" i="856" s="1"/>
  <c r="H19" i="856" s="1"/>
  <c r="F20" i="856" s="1"/>
  <c r="H20" i="856" s="1"/>
  <c r="F24" i="856" s="1"/>
  <c r="H24" i="856" s="1"/>
  <c r="F26" i="856" s="1"/>
  <c r="H26" i="856" s="1"/>
  <c r="F27" i="856" s="1"/>
  <c r="H27" i="856" s="1"/>
  <c r="F28" i="856" s="1"/>
  <c r="H28" i="856" s="1"/>
  <c r="F29" i="856" s="1"/>
  <c r="H29" i="856" s="1"/>
  <c r="F30" i="856" s="1"/>
  <c r="H30" i="856" s="1"/>
  <c r="F31" i="856" s="1"/>
  <c r="H31" i="856" s="1"/>
  <c r="F32" i="856" s="1"/>
  <c r="H32" i="856" s="1"/>
  <c r="F33" i="856" s="1"/>
  <c r="H33" i="856" s="1"/>
  <c r="F34" i="856" s="1"/>
  <c r="H34" i="856" s="1"/>
  <c r="F35" i="856" s="1"/>
  <c r="H35" i="856" s="1"/>
  <c r="F37" i="856" s="1"/>
  <c r="H37" i="856" s="1"/>
  <c r="F38" i="856" s="1"/>
  <c r="H38" i="856" s="1"/>
  <c r="F39" i="856" s="1"/>
  <c r="H39" i="856" s="1"/>
  <c r="F40" i="856" s="1"/>
  <c r="H40" i="856" s="1"/>
  <c r="F41" i="856" s="1"/>
  <c r="H41" i="856" s="1"/>
  <c r="F44" i="856" s="1"/>
  <c r="H44" i="856" s="1"/>
  <c r="F45" i="856" s="1"/>
  <c r="H45" i="856" s="1"/>
  <c r="F46" i="856" s="1"/>
  <c r="H46" i="856" s="1"/>
  <c r="F47" i="856" s="1"/>
  <c r="H47" i="856" s="1"/>
  <c r="F48" i="856" s="1"/>
  <c r="H48" i="856" s="1"/>
  <c r="F49" i="856" s="1"/>
  <c r="H49" i="856" s="1"/>
  <c r="F50" i="856" s="1"/>
  <c r="H50" i="856" s="1"/>
  <c r="F51" i="856" s="1"/>
  <c r="H51" i="856" s="1"/>
  <c r="F52" i="856" s="1"/>
  <c r="H52" i="856" s="1"/>
  <c r="F53" i="856" s="1"/>
  <c r="H53" i="856" s="1"/>
  <c r="F54" i="856" s="1"/>
  <c r="H54" i="856" s="1"/>
  <c r="F55" i="856" s="1"/>
  <c r="H55" i="856" s="1"/>
  <c r="F59" i="856" s="1"/>
  <c r="H59" i="856" s="1"/>
  <c r="F60" i="856" s="1"/>
  <c r="H60" i="856" s="1"/>
  <c r="F61" i="856" s="1"/>
  <c r="H61" i="856" s="1"/>
  <c r="F62" i="856" s="1"/>
  <c r="H62" i="856" s="1"/>
  <c r="F63" i="856" s="1"/>
  <c r="H63" i="856" s="1"/>
  <c r="F64" i="856" s="1"/>
  <c r="H64" i="856" s="1"/>
  <c r="F65" i="856" s="1"/>
  <c r="H65" i="856" s="1"/>
  <c r="F66" i="856" s="1"/>
  <c r="H66" i="856" s="1"/>
  <c r="F67" i="856" s="1"/>
  <c r="H67" i="856" s="1"/>
  <c r="F68" i="856" s="1"/>
  <c r="H68" i="856" s="1"/>
  <c r="F69" i="856" s="1"/>
  <c r="H69" i="856" s="1"/>
  <c r="F70" i="856" s="1"/>
  <c r="H70" i="856" s="1"/>
  <c r="F72" i="856" s="1"/>
  <c r="H72" i="856" s="1"/>
  <c r="F73" i="856" s="1"/>
  <c r="H73" i="856" s="1"/>
  <c r="F74" i="856" s="1"/>
  <c r="H74" i="856" s="1"/>
  <c r="F75" i="856" s="1"/>
  <c r="H75" i="856" s="1"/>
  <c r="F76" i="856" s="1"/>
  <c r="H76" i="856" s="1"/>
  <c r="F77" i="856" s="1"/>
  <c r="H77" i="856" s="1"/>
  <c r="F79" i="856" s="1"/>
  <c r="H79" i="856" s="1"/>
  <c r="F80" i="856" s="1"/>
  <c r="H80" i="856" s="1"/>
  <c r="F81" i="856" s="1"/>
  <c r="H81" i="856" s="1"/>
  <c r="F82" i="856" s="1"/>
  <c r="H82" i="856" s="1"/>
  <c r="F83" i="856" s="1"/>
  <c r="H83" i="856" s="1"/>
  <c r="F84" i="856" s="1"/>
  <c r="H84" i="856" s="1"/>
  <c r="F85" i="856" s="1"/>
  <c r="H85" i="856" s="1"/>
  <c r="F87" i="856" s="1"/>
  <c r="H87" i="856" s="1"/>
  <c r="F88" i="856" s="1"/>
  <c r="H88" i="856" s="1"/>
  <c r="F90" i="856" s="1"/>
  <c r="H90" i="856" s="1"/>
  <c r="G91" i="856" s="1"/>
  <c r="H15" i="856"/>
  <c r="A3" i="856"/>
  <c r="A2" i="856"/>
  <c r="A1" i="856"/>
  <c r="B8" i="782" l="1"/>
  <c r="L31" i="20"/>
  <c r="L29" i="20"/>
  <c r="L27" i="20"/>
  <c r="B1" i="779"/>
  <c r="B2" i="20"/>
  <c r="B5" i="779"/>
  <c r="U5" i="779" s="1"/>
  <c r="B5" i="782"/>
  <c r="B7" i="782"/>
  <c r="B3" i="779"/>
  <c r="B5" i="20"/>
  <c r="B7" i="20"/>
  <c r="O5" i="779"/>
  <c r="A1" i="779" l="1"/>
  <c r="A8" i="856"/>
  <c r="A8" i="857"/>
  <c r="AA5" i="779"/>
  <c r="C5" i="779"/>
  <c r="I5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<sst xmlns="http://schemas.openxmlformats.org/spreadsheetml/2006/main" count="1138" uniqueCount="557">
  <si>
    <t>Chair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</si>
  <si>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</si>
  <si>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</si>
  <si>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</si>
  <si>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</si>
  <si>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</si>
  <si>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</si>
  <si>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</si>
  <si>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</si>
  <si>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</si>
  <si>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Adjourn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</si>
  <si>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</si>
  <si>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</si>
  <si>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</si>
  <si>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</si>
  <si>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</si>
  <si>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</si>
  <si>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</si>
  <si>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</si>
  <si>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</si>
  <si>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</si>
  <si>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</si>
  <si>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</si>
  <si>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</si>
  <si>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</si>
  <si>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</si>
  <si>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</si>
  <si>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</si>
  <si>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</si>
  <si>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</si>
  <si>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</si>
  <si>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</si>
  <si>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</si>
  <si>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</si>
  <si>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</si>
  <si>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</si>
  <si>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</si>
  <si>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</si>
  <si>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</si>
  <si>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</si>
  <si>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</si>
  <si>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</si>
  <si>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</si>
  <si>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</si>
  <si>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</si>
  <si>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</si>
  <si>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</si>
  <si>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</si>
  <si>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</si>
  <si>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</si>
  <si>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</si>
  <si>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</si>
  <si>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</si>
  <si>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</si>
  <si>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</si>
  <si>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</si>
  <si>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</si>
  <si>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</si>
  <si>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</si>
  <si>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</si>
  <si>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</si>
  <si>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</si>
  <si>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</si>
  <si>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</si>
  <si>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</si>
  <si>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</si>
  <si>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</si>
  <si>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</si>
  <si>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</si>
  <si>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</si>
  <si>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</si>
  <si>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</si>
  <si>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</si>
  <si>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</si>
  <si>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</si>
  <si>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</si>
  <si>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</si>
  <si>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</si>
  <si>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</si>
  <si>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</si>
  <si>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</si>
  <si>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</si>
  <si>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</si>
  <si>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</si>
  <si>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</si>
  <si>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</si>
  <si>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</si>
  <si>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</si>
  <si>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</si>
  <si>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</si>
  <si>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</si>
  <si>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</si>
  <si>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</si>
  <si>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</si>
  <si>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</si>
  <si>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</si>
  <si>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</si>
  <si>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</si>
  <si>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</si>
  <si>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</si>
  <si>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</si>
  <si>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</si>
  <si>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</si>
  <si>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</si>
  <si>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</si>
  <si>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</si>
  <si>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</si>
  <si>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</si>
  <si>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</si>
  <si>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</si>
  <si>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</si>
  <si>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</si>
  <si>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</si>
  <si>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</si>
  <si>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</si>
  <si>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</si>
  <si>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</si>
  <si>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</si>
  <si>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</si>
  <si>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</si>
  <si>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</si>
  <si>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</si>
  <si>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</si>
  <si>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</si>
  <si>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</si>
  <si>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</si>
  <si>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</si>
  <si>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</si>
  <si>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</si>
  <si>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</si>
  <si>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</si>
  <si>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</si>
  <si>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</si>
  <si>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</si>
  <si>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</si>
  <si>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</si>
  <si>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</si>
  <si>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</si>
  <si>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</si>
  <si>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</si>
  <si>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</si>
  <si>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</si>
  <si>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</si>
  <si>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</si>
  <si>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</si>
  <si>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</si>
  <si>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Pub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</si>
  <si>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</si>
  <si>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</si>
  <si>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</si>
  <si>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</si>
  <si>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</si>
  <si>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</si>
  <si>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</si>
  <si>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Social</t>
  </si>
  <si>
    <t>Next Generation 60 GHz</t>
  </si>
  <si>
    <t>All</t>
  </si>
  <si>
    <t>II</t>
  </si>
  <si>
    <t>DT</t>
  </si>
  <si>
    <t>Recess</t>
  </si>
  <si>
    <t>MI</t>
  </si>
  <si>
    <t>Chaplin</t>
  </si>
  <si>
    <t>JTC1 802 EC Standing Committee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</si>
  <si>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</si>
  <si>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</si>
  <si>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</si>
  <si>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</si>
  <si>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</si>
  <si>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</si>
  <si>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</si>
  <si>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</si>
  <si>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</si>
  <si>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</si>
  <si>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</si>
  <si>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</si>
  <si>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</si>
  <si>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</si>
  <si>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</si>
  <si>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</si>
  <si>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</si>
  <si>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</si>
  <si>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</si>
  <si>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</si>
  <si>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</si>
  <si>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</si>
  <si>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</si>
  <si>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</si>
  <si>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</si>
  <si>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</si>
  <si>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</si>
  <si>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</si>
  <si>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</si>
  <si>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</si>
  <si>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</si>
  <si>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</si>
  <si>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</si>
  <si>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</si>
  <si>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</si>
  <si>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</si>
  <si>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</si>
  <si>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</si>
  <si>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</si>
  <si>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</si>
  <si>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</si>
  <si>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</si>
  <si>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</si>
  <si>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</si>
  <si>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</si>
  <si>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</si>
  <si>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</si>
  <si>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</si>
  <si>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</si>
  <si>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</si>
  <si>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</si>
  <si>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</si>
  <si>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</si>
  <si>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</si>
  <si>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</si>
  <si>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</si>
  <si>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</si>
  <si>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</si>
  <si>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</si>
  <si>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</si>
  <si>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</si>
  <si>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</si>
  <si>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</si>
  <si>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</si>
  <si>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</si>
  <si>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</si>
  <si>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</si>
  <si>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</si>
  <si>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Supplementary</t>
  </si>
  <si>
    <t xml:space="preserve">      2.3.2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</si>
  <si>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</si>
  <si>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</si>
  <si>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</si>
  <si>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</si>
  <si>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</si>
  <si>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</si>
  <si>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</si>
  <si>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>Opening Report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</si>
  <si>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</si>
  <si>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</si>
  <si>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</si>
  <si>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</si>
  <si>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</si>
  <si>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</si>
  <si>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</si>
  <si>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</si>
  <si>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</si>
  <si>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</si>
  <si>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</si>
  <si>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</si>
  <si>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</si>
  <si>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</si>
  <si>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</si>
  <si>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</si>
  <si>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</si>
  <si>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</si>
  <si>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</si>
  <si>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</si>
  <si>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</si>
  <si>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</si>
  <si>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</si>
  <si>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</si>
  <si>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</si>
  <si>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</si>
  <si>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</si>
  <si>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</si>
  <si>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</si>
  <si>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</si>
  <si>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</si>
  <si>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</si>
  <si>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</si>
  <si>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</si>
  <si>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</si>
  <si>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</si>
  <si>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</si>
  <si>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</si>
  <si>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</si>
  <si>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</si>
  <si>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</si>
  <si>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</si>
  <si>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 xml:space="preserve">      4.1.9</t>
  </si>
  <si>
    <t>WG timeline report / planning</t>
  </si>
  <si>
    <t xml:space="preserve">      4.1.10</t>
  </si>
  <si>
    <t>WG technical editor</t>
  </si>
  <si>
    <t>Snapshots Report</t>
  </si>
  <si>
    <t>Ecclesine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</si>
  <si>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</si>
  <si>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</si>
  <si>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</si>
  <si>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</si>
  <si>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</si>
  <si>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</si>
  <si>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</si>
  <si>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</si>
  <si>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</si>
  <si>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</si>
  <si>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</si>
  <si>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</si>
  <si>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</si>
  <si>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</si>
  <si>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</si>
  <si>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</si>
  <si>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</si>
  <si>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</si>
  <si>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</si>
  <si>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</si>
  <si>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</si>
  <si>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</si>
  <si>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</si>
  <si>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</si>
  <si>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</si>
  <si>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</si>
  <si>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</si>
  <si>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</si>
  <si>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</si>
  <si>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</si>
  <si>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</si>
  <si>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</si>
  <si>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</si>
  <si>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</si>
  <si>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</si>
  <si>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</si>
  <si>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</si>
  <si>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</si>
  <si>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</si>
  <si>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    4.4.1</t>
  </si>
  <si>
    <t>NG60 - Next generation 60 GHz</t>
  </si>
  <si>
    <t>Au</t>
  </si>
  <si>
    <t xml:space="preserve">  5</t>
  </si>
  <si>
    <t>Slack Time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</si>
  <si>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</si>
  <si>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</si>
  <si>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</si>
  <si>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</si>
  <si>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</si>
  <si>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</si>
  <si>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</si>
  <si>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</si>
  <si>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Any WG reports carried forward</t>
  </si>
  <si>
    <t>Internal (802) liaisons</t>
  </si>
  <si>
    <t>External (non-802) liaisons</t>
  </si>
  <si>
    <t>Internet Engineering Task Force (IETF)</t>
  </si>
  <si>
    <t>New business</t>
  </si>
  <si>
    <t xml:space="preserve">    5.1</t>
  </si>
  <si>
    <t>Room change requests &amp; Graphic update</t>
  </si>
  <si>
    <t xml:space="preserve">    5.2</t>
  </si>
  <si>
    <t xml:space="preserve">  6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</si>
  <si>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</si>
  <si>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</si>
  <si>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</si>
  <si>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</si>
  <si>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</si>
  <si>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</si>
  <si>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</si>
  <si>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</si>
  <si>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</si>
  <si>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</si>
  <si>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</si>
  <si>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</si>
  <si>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</si>
  <si>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</si>
  <si>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</si>
  <si>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 xml:space="preserve">      3.1.4</t>
  </si>
  <si>
    <t>Timeline</t>
  </si>
  <si>
    <t xml:space="preserve">      3.1.5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</si>
  <si>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</si>
  <si>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</si>
  <si>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</si>
  <si>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</si>
  <si>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</si>
  <si>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</si>
  <si>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</si>
  <si>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</si>
  <si>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</si>
  <si>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</si>
  <si>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</si>
  <si>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</si>
  <si>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</si>
  <si>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</si>
  <si>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</si>
  <si>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</si>
  <si>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 xml:space="preserve">      3.4.1</t>
  </si>
  <si>
    <t>NG60 - Next Generation 60 GHz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</si>
  <si>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</si>
  <si>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</si>
  <si>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</si>
  <si>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</si>
  <si>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</si>
  <si>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</si>
  <si>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 xml:space="preserve">      3.5.4</t>
  </si>
  <si>
    <t xml:space="preserve">      3.5.5</t>
  </si>
  <si>
    <t>802.24 liaison report</t>
  </si>
  <si>
    <t>Godfrey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</si>
  <si>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</si>
  <si>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</si>
  <si>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</si>
  <si>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</si>
  <si>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</si>
  <si>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</si>
  <si>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</si>
  <si>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</si>
  <si>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</si>
  <si>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</si>
  <si>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</si>
  <si>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</si>
  <si>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</si>
  <si>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</si>
  <si>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</si>
  <si>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</si>
  <si>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</si>
  <si>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</si>
  <si>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</si>
  <si>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</si>
  <si>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</si>
  <si>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</si>
  <si>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</si>
  <si>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</si>
  <si>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</si>
  <si>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</si>
  <si>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</si>
  <si>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</si>
  <si>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</si>
  <si>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</si>
  <si>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</si>
  <si>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</si>
  <si>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</si>
  <si>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</si>
  <si>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</si>
  <si>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</si>
  <si>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</si>
  <si>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</si>
  <si>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</si>
  <si>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</si>
  <si>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</si>
  <si>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</si>
  <si>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</si>
  <si>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</si>
  <si>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</si>
  <si>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Segev</t>
  </si>
  <si>
    <t xml:space="preserve">      4.2.6</t>
  </si>
  <si>
    <t xml:space="preserve">      3.2.6</t>
  </si>
  <si>
    <t xml:space="preserve">      5.2.6</t>
  </si>
  <si>
    <t>Future venues insight</t>
  </si>
  <si>
    <t xml:space="preserve">      3.1.6</t>
  </si>
  <si>
    <t xml:space="preserve">      5.1.2</t>
  </si>
  <si>
    <t>Edward Au</t>
  </si>
  <si>
    <t>NGP SG</t>
  </si>
  <si>
    <t>Next Generation Positioning</t>
  </si>
  <si>
    <t>NGP</t>
  </si>
  <si>
    <t>REG</t>
  </si>
  <si>
    <t>REG fixed slot</t>
  </si>
  <si>
    <t xml:space="preserve">      4.4.2</t>
  </si>
  <si>
    <t>NGP - Next generation positioning</t>
  </si>
  <si>
    <t xml:space="preserve">      3.4.2</t>
  </si>
  <si>
    <t>NGP - Next Generation Positioning</t>
  </si>
  <si>
    <t>802 Privacy ECSG</t>
  </si>
  <si>
    <t>Zuniga</t>
  </si>
  <si>
    <t>Rich Kennedy</t>
  </si>
  <si>
    <t>-</t>
  </si>
  <si>
    <t>*</t>
  </si>
  <si>
    <t xml:space="preserve"> -</t>
  </si>
  <si>
    <t xml:space="preserve"> </t>
  </si>
  <si>
    <t>ME - Motion, External        MI - Motion, Internal</t>
  </si>
  <si>
    <t>DT- Discussion Topic           II - Information Item</t>
  </si>
  <si>
    <t>^ - All time durations are estimates.</t>
  </si>
  <si>
    <t>Recess and adjournment times are fixed.</t>
  </si>
  <si>
    <t>WG Treasurer's report</t>
  </si>
  <si>
    <t xml:space="preserve">      4.1.11</t>
  </si>
  <si>
    <t>IEEE 802.11 Operations Manual changes</t>
  </si>
  <si>
    <t>Call for 802.19 liaison</t>
  </si>
  <si>
    <t>Peter</t>
  </si>
  <si>
    <t>New Business</t>
  </si>
  <si>
    <t xml:space="preserve">    2.9</t>
  </si>
  <si>
    <t>Meeting called to order &amp; assertion of quorum</t>
  </si>
  <si>
    <t>https://mentor.ieee.org/802.11/dcn/11-15-0482</t>
  </si>
  <si>
    <t>https://mentor.ieee.org/802.11/dcn/11-15-0483</t>
  </si>
  <si>
    <t>https://mentor.ieee.org/802.11/dcn/11-15-0484</t>
  </si>
  <si>
    <t>https://mentor.ieee.org/802.11/dcn/11-15-0481</t>
  </si>
  <si>
    <t>May 2015</t>
  </si>
  <si>
    <t>Tentative Agenda May 2015</t>
  </si>
  <si>
    <t>May 10-15, 2015</t>
  </si>
  <si>
    <t>151st IEEE 802.11 WIRELESS LOCAL AREA NETWORKS SESSION</t>
  </si>
  <si>
    <t>Hyatt Regency, Vancouver, Canada</t>
  </si>
  <si>
    <t>AY</t>
  </si>
  <si>
    <t>TGay</t>
  </si>
  <si>
    <t>Wireless Opening Plenary &amp; 
802.11 WG Opening Plenary</t>
  </si>
  <si>
    <t>Not meeting in Vancouver</t>
  </si>
  <si>
    <t>Group **</t>
  </si>
  <si>
    <t>Embedded Agendas **</t>
  </si>
  <si>
    <t>** The colours used for these entries matches the colour used in the Agenda Graphic</t>
  </si>
  <si>
    <t>(Not meeting in Vancouver)</t>
  </si>
  <si>
    <t>https://mentor.ieee.org/802.11/dcn/11-15-0491</t>
  </si>
  <si>
    <t>https://mentor.ieee.org/802.11/dcn/11-15-0492</t>
  </si>
  <si>
    <t>https://mentor.ieee.org/802.11/dcn/11-15-0493</t>
  </si>
  <si>
    <t>https://mentor.ieee.org/802.11/dcn/11-15-0494</t>
  </si>
  <si>
    <t>https://mentor.ieee.org/802.11/dcn/11-15-0498</t>
  </si>
  <si>
    <t>https://mentor.ieee.org/802.11/dcn/11-15-0490</t>
  </si>
  <si>
    <t>https://mentor.ieee.org/802.11/dcn/11-15-0499</t>
  </si>
  <si>
    <t>Jonathan Segev</t>
  </si>
  <si>
    <t>https://mentor.ieee.org/802.11/dcn/11-15-0500</t>
  </si>
  <si>
    <t>https://mentor.ieee.org/802.11/dcn/11-15-0501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</si>
  <si>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</si>
  <si>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</si>
  <si>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</si>
  <si>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- 12, 14 May 2015 -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</si>
  <si>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</si>
  <si>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</si>
  <si>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</si>
  <si>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</si>
  <si>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</si>
  <si>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</si>
  <si>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</si>
  <si>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</si>
  <si>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</si>
  <si>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Plans for SC6 meeting in May 2015</t>
  </si>
  <si>
    <t>?</t>
  </si>
  <si>
    <t>Consider other matters</t>
  </si>
  <si>
    <t>Consider any motions</t>
  </si>
  <si>
    <t>https://mentor.ieee.org/802.11/dcn/11-15-0496</t>
  </si>
  <si>
    <t>WG11 Agenda - Mon 2015-05-11 - 09:00 to 10:00</t>
  </si>
  <si>
    <t>Appointment of BRC for P802.11 (REVmc)</t>
  </si>
  <si>
    <t xml:space="preserve">      4.1.12</t>
  </si>
  <si>
    <t>WG11 Agenda - Wed 2015-05-13 - 10:30 to 12:30</t>
  </si>
  <si>
    <t>Preparation for 802.11's 25th Anniversary</t>
  </si>
  <si>
    <t>Response of IEEE-SA Standards Board to request re 802.11ah</t>
  </si>
  <si>
    <t>11-15/0502</t>
  </si>
  <si>
    <t>Treasurer's Report</t>
  </si>
  <si>
    <t>Liaisons</t>
  </si>
  <si>
    <t>Address by CEO of the WiFi Alliance</t>
  </si>
  <si>
    <t>Figueroa</t>
  </si>
  <si>
    <t>WG11 Agenda - Fri 2015-05-15 - 08:00 to 12:00</t>
  </si>
  <si>
    <t>CAC Agenda - Thu 2015-05-14 - 19:00 to 21:00</t>
  </si>
  <si>
    <t>https://mentor.ieee.org/802.11/dcn/11-15-0511</t>
  </si>
  <si>
    <t>https://mentor.ieee.org/802.11/dcn/11-15-0512</t>
  </si>
  <si>
    <t>https://mentor.ieee.org/802.11/dcn/11-15-0513</t>
  </si>
  <si>
    <t>https://mentor.ieee.org/802.11/dcn/11-15-0514</t>
  </si>
  <si>
    <t>https://mentor.ieee.org/802.11/dcn/11-15-0521</t>
  </si>
  <si>
    <t>https://mentor.ieee.org/802.11/dcn/11-15-0522</t>
  </si>
  <si>
    <t>.19 3GPP Liaison</t>
  </si>
  <si>
    <t>Updated communication from IEEE-SA PatCom re 802.11ah</t>
  </si>
  <si>
    <t>11-15/0260r3</t>
  </si>
  <si>
    <t>Wireless training project</t>
  </si>
  <si>
    <t>Pienciak</t>
  </si>
  <si>
    <t>How should TG chairs should be selected</t>
  </si>
  <si>
    <t>Email exchange with IEEE RAC on 802.11 ANA</t>
  </si>
  <si>
    <t>Should we show voting behavior on website</t>
  </si>
  <si>
    <t>New:R2</t>
  </si>
  <si>
    <t>R3</t>
  </si>
  <si>
    <t xml:space="preserve">      5.3.9</t>
  </si>
  <si>
    <t>TGay - Next Generation 60 GHz (NG60)</t>
  </si>
  <si>
    <t>New:R3</t>
  </si>
  <si>
    <t>doc.: IEEE 802.11-15/0482r4</t>
  </si>
  <si>
    <t>R4</t>
  </si>
  <si>
    <t>3.3.8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</si>
</sst>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8"/>
      <color theme="0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8"/>
      <color theme="1"/>
      <name val="Arial"/>
      <family val="2"/>
    </font>
    <font>
      <b/>
      <sz val="12"/>
      <color indexed="8"/>
      <name val="Times New Roman"/>
      <family val="1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sz val="12"/>
      <name val="Courier"/>
      <family val="3"/>
    </font>
    <font>
      <b/>
      <sz val="10"/>
      <color indexed="9"/>
      <name val="Arial"/>
      <family val="2"/>
    </font>
    <font>
      <b/>
      <sz val="14"/>
      <color indexed="9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32"/>
      <name val="Arial"/>
      <family val="2"/>
    </font>
    <font>
      <b/>
      <sz val="12"/>
      <color indexed="9"/>
      <name val="Times New Roman"/>
      <family val="1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31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9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5" fillId="0" borderId="0"/>
    <xf numFmtId="166" fontId="2" fillId="0" borderId="0"/>
    <xf numFmtId="0" fontId="1" fillId="0" borderId="0"/>
    <xf numFmtId="166" fontId="71" fillId="0" borderId="0"/>
    <xf numFmtId="0" fontId="71" fillId="0" borderId="0"/>
    <xf numFmtId="165" fontId="82" fillId="0" borderId="0"/>
    <xf numFmtId="165" fontId="82" fillId="0" borderId="0"/>
    <xf numFmtId="0" fontId="7" fillId="56" borderId="0"/>
    <xf numFmtId="0" fontId="7" fillId="56" borderId="0"/>
  </cellStyleXfs>
  <cellXfs count="399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0" borderId="0" xfId="0" applyFont="1" applyFill="1" applyBorder="1"/>
    <xf numFmtId="0" fontId="0" fillId="0" borderId="0" xfId="0" applyFill="1" applyBorder="1"/>
    <xf numFmtId="0" fontId="17" fillId="30" borderId="23" xfId="0" quotePrefix="1" applyFont="1" applyFill="1" applyBorder="1" applyAlignment="1">
      <alignment horizontal="center" vertical="center" wrapText="1"/>
    </xf>
    <xf numFmtId="0" fontId="17" fillId="30" borderId="23" xfId="0" applyFont="1" applyFill="1" applyBorder="1" applyAlignment="1">
      <alignment horizontal="center" vertical="center" wrapText="1"/>
    </xf>
    <xf numFmtId="0" fontId="17" fillId="36" borderId="23" xfId="0" applyFont="1" applyFill="1" applyBorder="1" applyAlignment="1">
      <alignment horizontal="center" vertical="center" wrapText="1"/>
    </xf>
    <xf numFmtId="0" fontId="17" fillId="35" borderId="23" xfId="0" applyFont="1" applyFill="1" applyBorder="1" applyAlignment="1">
      <alignment horizontal="center" vertical="center"/>
    </xf>
    <xf numFmtId="0" fontId="17" fillId="35" borderId="23" xfId="0" applyFont="1" applyFill="1" applyBorder="1" applyAlignment="1">
      <alignment horizontal="center" vertical="center" wrapText="1"/>
    </xf>
    <xf numFmtId="0" fontId="16" fillId="35" borderId="0" xfId="0" applyFont="1" applyFill="1" applyBorder="1"/>
    <xf numFmtId="0" fontId="16" fillId="30" borderId="0" xfId="0" applyFont="1" applyFill="1" applyBorder="1"/>
    <xf numFmtId="0" fontId="0" fillId="35" borderId="0" xfId="0" applyFill="1" applyBorder="1"/>
    <xf numFmtId="0" fontId="16" fillId="35" borderId="21" xfId="0" applyFont="1" applyFill="1" applyBorder="1"/>
    <xf numFmtId="0" fontId="16" fillId="35" borderId="15" xfId="0" applyFont="1" applyFill="1" applyBorder="1"/>
    <xf numFmtId="0" fontId="0" fillId="35" borderId="16" xfId="0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2" fillId="0" borderId="0" xfId="0" applyFont="1" applyFill="1" applyAlignment="1">
      <alignment horizontal="left"/>
    </xf>
    <xf numFmtId="0" fontId="20" fillId="0" borderId="0" xfId="0" applyFont="1" applyFill="1"/>
    <xf numFmtId="0" fontId="51" fillId="0" borderId="0" xfId="0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0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1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1" fillId="0" borderId="0" xfId="0" applyFont="1" applyFill="1" applyBorder="1" applyAlignment="1">
      <alignment horizontal="left"/>
    </xf>
    <xf numFmtId="49" fontId="51" fillId="0" borderId="0" xfId="0" applyNumberFormat="1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0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1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6" borderId="0" xfId="0" applyFont="1" applyFill="1"/>
    <xf numFmtId="0" fontId="7" fillId="36" borderId="0" xfId="0" applyFont="1" applyFill="1"/>
    <xf numFmtId="0" fontId="0" fillId="36" borderId="0" xfId="0" applyFill="1"/>
    <xf numFmtId="165" fontId="54" fillId="31" borderId="0" xfId="61" applyNumberFormat="1" applyFont="1" applyFill="1" applyBorder="1" applyAlignment="1" applyProtection="1">
      <alignment horizontal="left" vertical="center" indent="3"/>
    </xf>
    <xf numFmtId="0" fontId="7" fillId="38" borderId="0" xfId="0" applyFont="1" applyFill="1"/>
    <xf numFmtId="0" fontId="10" fillId="38" borderId="0" xfId="61" applyFill="1" applyAlignment="1" applyProtection="1"/>
    <xf numFmtId="0" fontId="16" fillId="31" borderId="0" xfId="0" applyFont="1" applyFill="1"/>
    <xf numFmtId="0" fontId="16" fillId="38" borderId="0" xfId="0" applyFont="1" applyFill="1"/>
    <xf numFmtId="165" fontId="27" fillId="38" borderId="0" xfId="61" applyNumberFormat="1" applyFont="1" applyFill="1" applyBorder="1" applyAlignment="1" applyProtection="1">
      <alignment horizontal="left" vertical="center" indent="3"/>
    </xf>
    <xf numFmtId="0" fontId="63" fillId="39" borderId="0" xfId="0" applyFont="1" applyFill="1"/>
    <xf numFmtId="0" fontId="16" fillId="39" borderId="0" xfId="0" applyFont="1" applyFill="1"/>
    <xf numFmtId="0" fontId="65" fillId="0" borderId="0" xfId="0" applyFont="1"/>
    <xf numFmtId="0" fontId="0" fillId="0" borderId="0" xfId="0" applyBorder="1"/>
    <xf numFmtId="0" fontId="0" fillId="35" borderId="21" xfId="0" applyFill="1" applyBorder="1"/>
    <xf numFmtId="0" fontId="0" fillId="35" borderId="15" xfId="0" applyFill="1" applyBorder="1"/>
    <xf numFmtId="0" fontId="10" fillId="31" borderId="0" xfId="61" applyFill="1" applyAlignment="1" applyProtection="1"/>
    <xf numFmtId="168" fontId="50" fillId="0" borderId="0" xfId="0" applyNumberFormat="1" applyFont="1" applyFill="1" applyAlignment="1">
      <alignment horizontal="left"/>
    </xf>
    <xf numFmtId="49" fontId="67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6" borderId="23" xfId="0" quotePrefix="1" applyFont="1" applyFill="1" applyBorder="1" applyAlignment="1">
      <alignment horizontal="center" vertical="center" wrapText="1"/>
    </xf>
    <xf numFmtId="0" fontId="9" fillId="36" borderId="23" xfId="0" applyFont="1" applyFill="1" applyBorder="1" applyAlignment="1">
      <alignment horizontal="center" vertical="center" wrapText="1"/>
    </xf>
    <xf numFmtId="0" fontId="68" fillId="0" borderId="0" xfId="0" applyFont="1"/>
    <xf numFmtId="0" fontId="68" fillId="0" borderId="0" xfId="0" applyFont="1" applyFill="1"/>
    <xf numFmtId="0" fontId="18" fillId="41" borderId="0" xfId="0" applyFont="1" applyFill="1" applyBorder="1" applyAlignment="1">
      <alignment vertical="center" wrapText="1"/>
    </xf>
    <xf numFmtId="0" fontId="65" fillId="0" borderId="0" xfId="0" applyFont="1" applyFill="1"/>
    <xf numFmtId="0" fontId="8" fillId="42" borderId="26" xfId="0" applyFont="1" applyFill="1" applyBorder="1" applyAlignment="1">
      <alignment horizontal="center" vertical="center"/>
    </xf>
    <xf numFmtId="0" fontId="18" fillId="41" borderId="0" xfId="0" applyFont="1" applyFill="1" applyBorder="1" applyAlignment="1">
      <alignment horizontal="center" vertical="center" wrapText="1"/>
    </xf>
    <xf numFmtId="0" fontId="0" fillId="0" borderId="0" xfId="0"/>
    <xf numFmtId="0" fontId="29" fillId="24" borderId="12" xfId="0" applyFont="1" applyFill="1" applyBorder="1" applyAlignment="1">
      <alignment horizontal="left" vertical="center" indent="13"/>
    </xf>
    <xf numFmtId="0" fontId="58" fillId="24" borderId="28" xfId="0" applyFont="1" applyFill="1" applyBorder="1" applyAlignment="1">
      <alignment horizontal="left"/>
    </xf>
    <xf numFmtId="0" fontId="58" fillId="24" borderId="15" xfId="0" applyFont="1" applyFill="1" applyBorder="1" applyAlignment="1">
      <alignment horizontal="left"/>
    </xf>
    <xf numFmtId="0" fontId="17" fillId="35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0" fillId="44" borderId="0" xfId="61" applyFill="1" applyAlignment="1" applyProtection="1"/>
    <xf numFmtId="0" fontId="69" fillId="44" borderId="0" xfId="0" applyFont="1" applyFill="1"/>
    <xf numFmtId="0" fontId="0" fillId="46" borderId="0" xfId="0" applyFill="1"/>
    <xf numFmtId="0" fontId="16" fillId="46" borderId="0" xfId="0" applyFont="1" applyFill="1"/>
    <xf numFmtId="0" fontId="10" fillId="46" borderId="0" xfId="61" applyFill="1" applyAlignment="1" applyProtection="1"/>
    <xf numFmtId="0" fontId="10" fillId="36" borderId="0" xfId="61" applyFill="1" applyAlignment="1" applyProtection="1"/>
    <xf numFmtId="0" fontId="59" fillId="36" borderId="21" xfId="0" applyFont="1" applyFill="1" applyBorder="1" applyAlignment="1">
      <alignment vertical="center" wrapText="1"/>
    </xf>
    <xf numFmtId="0" fontId="59" fillId="36" borderId="0" xfId="0" applyFont="1" applyFill="1" applyBorder="1" applyAlignment="1">
      <alignment vertical="center" wrapText="1"/>
    </xf>
    <xf numFmtId="0" fontId="59" fillId="36" borderId="15" xfId="0" applyFont="1" applyFill="1" applyBorder="1" applyAlignment="1">
      <alignment vertical="center" wrapText="1"/>
    </xf>
    <xf numFmtId="169" fontId="8" fillId="42" borderId="14" xfId="0" applyNumberFormat="1" applyFont="1" applyFill="1" applyBorder="1" applyAlignment="1">
      <alignment horizontal="center" vertical="center"/>
    </xf>
    <xf numFmtId="0" fontId="72" fillId="0" borderId="0" xfId="0" applyFont="1" applyFill="1" applyAlignment="1">
      <alignment horizontal="center"/>
    </xf>
    <xf numFmtId="49" fontId="9" fillId="42" borderId="0" xfId="0" applyNumberFormat="1" applyFont="1" applyFill="1" applyAlignment="1">
      <alignment horizontal="center" wrapText="1"/>
    </xf>
    <xf numFmtId="49" fontId="9" fillId="46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75" fillId="0" borderId="21" xfId="0" quotePrefix="1" applyNumberFormat="1" applyFont="1" applyBorder="1" applyAlignment="1">
      <alignment wrapText="1"/>
    </xf>
    <xf numFmtId="49" fontId="77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75" fillId="0" borderId="22" xfId="0" quotePrefix="1" applyNumberFormat="1" applyFont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16" fillId="54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6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75" fillId="0" borderId="0" xfId="0" applyNumberFormat="1" applyFont="1" applyBorder="1" applyAlignment="1">
      <alignment wrapText="1"/>
    </xf>
    <xf numFmtId="49" fontId="77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75" fillId="0" borderId="10" xfId="0" applyNumberFormat="1" applyFont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4" fillId="0" borderId="0" xfId="61" applyNumberFormat="1" applyFont="1" applyBorder="1" applyAlignment="1" applyProtection="1">
      <alignment wrapText="1"/>
    </xf>
    <xf numFmtId="49" fontId="76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4" fillId="0" borderId="10" xfId="61" applyNumberFormat="1" applyFont="1" applyBorder="1" applyAlignment="1" applyProtection="1">
      <alignment wrapText="1"/>
    </xf>
    <xf numFmtId="49" fontId="54" fillId="0" borderId="0" xfId="61" applyNumberFormat="1" applyFont="1" applyAlignment="1" applyProtection="1">
      <alignment wrapText="1"/>
    </xf>
    <xf numFmtId="1" fontId="9" fillId="42" borderId="0" xfId="0" applyNumberFormat="1" applyFont="1" applyFill="1" applyAlignment="1">
      <alignment horizontal="center" wrapText="1"/>
    </xf>
    <xf numFmtId="1" fontId="9" fillId="46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75" fillId="0" borderId="0" xfId="0" applyNumberFormat="1" applyFont="1" applyBorder="1" applyAlignment="1">
      <alignment wrapText="1"/>
    </xf>
    <xf numFmtId="1" fontId="77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75" fillId="0" borderId="10" xfId="0" applyNumberFormat="1" applyFont="1" applyBorder="1" applyAlignment="1">
      <alignment wrapText="1"/>
    </xf>
    <xf numFmtId="1" fontId="9" fillId="46" borderId="0" xfId="0" applyNumberFormat="1" applyFont="1" applyFill="1" applyAlignment="1">
      <alignment wrapText="1"/>
    </xf>
    <xf numFmtId="1" fontId="16" fillId="54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6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75" fillId="0" borderId="15" xfId="0" applyNumberFormat="1" applyFont="1" applyBorder="1" applyAlignment="1">
      <alignment wrapText="1"/>
    </xf>
    <xf numFmtId="49" fontId="77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75" fillId="0" borderId="16" xfId="0" applyNumberFormat="1" applyFont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0" fontId="10" fillId="39" borderId="0" xfId="61" applyFill="1" applyAlignment="1" applyProtection="1"/>
    <xf numFmtId="0" fontId="10" fillId="0" borderId="0" xfId="61" applyFill="1" applyAlignment="1" applyProtection="1"/>
    <xf numFmtId="0" fontId="7" fillId="0" borderId="0" xfId="69"/>
    <xf numFmtId="0" fontId="85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Font="1" applyFill="1" applyAlignment="1" applyProtection="1">
      <alignment vertical="center"/>
      <protection locked="0"/>
    </xf>
    <xf numFmtId="165" fontId="85" fillId="0" borderId="0" xfId="105" applyNumberFormat="1" applyFont="1" applyFill="1" applyAlignment="1" applyProtection="1">
      <alignment horizontal="left" vertical="center"/>
      <protection locked="0"/>
    </xf>
    <xf numFmtId="20" fontId="16" fillId="0" borderId="0" xfId="105" applyNumberFormat="1" applyFont="1" applyFill="1" applyAlignment="1" applyProtection="1">
      <alignment horizontal="center" vertical="center"/>
      <protection locked="0"/>
    </xf>
    <xf numFmtId="0" fontId="16" fillId="32" borderId="28" xfId="61" applyFont="1" applyFill="1" applyBorder="1" applyAlignment="1" applyProtection="1">
      <alignment vertical="center" wrapText="1"/>
    </xf>
    <xf numFmtId="0" fontId="87" fillId="53" borderId="21" xfId="0" applyFont="1" applyFill="1" applyBorder="1" applyAlignment="1">
      <alignment vertical="center" wrapText="1"/>
    </xf>
    <xf numFmtId="0" fontId="83" fillId="51" borderId="19" xfId="61" applyFont="1" applyFill="1" applyBorder="1" applyAlignment="1" applyProtection="1">
      <alignment vertical="center" wrapText="1"/>
    </xf>
    <xf numFmtId="0" fontId="87" fillId="33" borderId="19" xfId="61" applyFont="1" applyFill="1" applyBorder="1" applyAlignment="1" applyProtection="1">
      <alignment vertical="center" wrapText="1"/>
    </xf>
    <xf numFmtId="0" fontId="87" fillId="52" borderId="19" xfId="61" applyFont="1" applyFill="1" applyBorder="1" applyAlignment="1" applyProtection="1">
      <alignment vertical="center" wrapText="1"/>
    </xf>
    <xf numFmtId="0" fontId="16" fillId="47" borderId="19" xfId="0" applyFont="1" applyFill="1" applyBorder="1" applyAlignment="1">
      <alignment vertical="center"/>
    </xf>
    <xf numFmtId="0" fontId="16" fillId="45" borderId="19" xfId="0" applyFont="1" applyFill="1" applyBorder="1" applyAlignment="1">
      <alignment vertical="center"/>
    </xf>
    <xf numFmtId="0" fontId="16" fillId="48" borderId="19" xfId="0" applyFont="1" applyFill="1" applyBorder="1" applyAlignment="1">
      <alignment vertical="center" wrapText="1"/>
    </xf>
    <xf numFmtId="0" fontId="16" fillId="28" borderId="19" xfId="61" applyFont="1" applyFill="1" applyBorder="1" applyAlignment="1" applyProtection="1">
      <alignment vertical="center" wrapText="1"/>
    </xf>
    <xf numFmtId="0" fontId="85" fillId="43" borderId="19" xfId="61" applyFont="1" applyFill="1" applyBorder="1" applyAlignment="1" applyProtection="1">
      <alignment vertical="center" wrapText="1"/>
    </xf>
    <xf numFmtId="0" fontId="89" fillId="34" borderId="19" xfId="61" applyFont="1" applyFill="1" applyBorder="1" applyAlignment="1" applyProtection="1">
      <alignment vertical="center" wrapText="1"/>
    </xf>
    <xf numFmtId="0" fontId="16" fillId="37" borderId="19" xfId="0" applyFont="1" applyFill="1" applyBorder="1" applyAlignment="1">
      <alignment vertical="center"/>
    </xf>
    <xf numFmtId="0" fontId="88" fillId="55" borderId="21" xfId="0" applyFont="1" applyFill="1" applyBorder="1" applyAlignment="1">
      <alignment vertical="center" wrapText="1"/>
    </xf>
    <xf numFmtId="0" fontId="16" fillId="41" borderId="24" xfId="0" applyFont="1" applyFill="1" applyBorder="1" applyAlignment="1">
      <alignment vertical="center"/>
    </xf>
    <xf numFmtId="0" fontId="7" fillId="46" borderId="0" xfId="0" applyFont="1" applyFill="1"/>
    <xf numFmtId="0" fontId="83" fillId="27" borderId="19" xfId="61" applyFont="1" applyFill="1" applyBorder="1" applyAlignment="1" applyProtection="1">
      <alignment vertical="center" wrapText="1"/>
    </xf>
    <xf numFmtId="0" fontId="90" fillId="0" borderId="0" xfId="0" applyFont="1"/>
    <xf numFmtId="166" fontId="7" fillId="0" borderId="0" xfId="88"/>
    <xf numFmtId="0" fontId="92" fillId="27" borderId="0" xfId="107" applyFont="1" applyFill="1" applyBorder="1" applyAlignment="1">
      <alignment vertical="center"/>
    </xf>
    <xf numFmtId="0" fontId="80" fillId="27" borderId="0" xfId="107" applyFont="1" applyFill="1" applyBorder="1" applyAlignment="1">
      <alignment horizontal="center" vertical="center"/>
    </xf>
    <xf numFmtId="0" fontId="17" fillId="27" borderId="0" xfId="107" applyFont="1" applyFill="1" applyBorder="1" applyAlignment="1">
      <alignment vertical="center"/>
    </xf>
    <xf numFmtId="0" fontId="15" fillId="57" borderId="0" xfId="108" applyFont="1" applyFill="1" applyAlignment="1">
      <alignment vertical="center"/>
    </xf>
    <xf numFmtId="0" fontId="81" fillId="57" borderId="0" xfId="69" quotePrefix="1" applyFont="1" applyFill="1" applyAlignment="1">
      <alignment horizontal="center" vertical="center"/>
    </xf>
    <xf numFmtId="0" fontId="81" fillId="57" borderId="0" xfId="69" applyFont="1" applyFill="1" applyAlignment="1">
      <alignment horizontal="left" vertical="center"/>
    </xf>
    <xf numFmtId="0" fontId="70" fillId="57" borderId="0" xfId="108" applyFont="1" applyFill="1" applyAlignment="1">
      <alignment horizontal="left" vertical="center"/>
    </xf>
    <xf numFmtId="0" fontId="70" fillId="57" borderId="0" xfId="108" applyFont="1" applyFill="1" applyAlignment="1">
      <alignment vertical="center"/>
    </xf>
    <xf numFmtId="0" fontId="17" fillId="57" borderId="0" xfId="108" applyFont="1" applyFill="1" applyAlignment="1">
      <alignment horizontal="center" vertical="center"/>
    </xf>
    <xf numFmtId="0" fontId="8" fillId="24" borderId="0" xfId="108" applyFont="1" applyFill="1" applyBorder="1" applyAlignment="1">
      <alignment vertical="center"/>
    </xf>
    <xf numFmtId="0" fontId="8" fillId="24" borderId="0" xfId="108" applyFont="1" applyFill="1" applyBorder="1" applyAlignment="1">
      <alignment horizontal="center" vertical="center"/>
    </xf>
    <xf numFmtId="20" fontId="8" fillId="24" borderId="0" xfId="108" applyNumberFormat="1" applyFont="1" applyFill="1" applyBorder="1" applyAlignment="1">
      <alignment horizontal="center" vertical="center"/>
    </xf>
    <xf numFmtId="165" fontId="7" fillId="24" borderId="21" xfId="105" applyFont="1" applyFill="1" applyBorder="1" applyAlignment="1">
      <alignment horizontal="left" vertical="center"/>
    </xf>
    <xf numFmtId="165" fontId="7" fillId="58" borderId="0" xfId="105" applyFont="1" applyFill="1" applyBorder="1" applyAlignment="1">
      <alignment horizontal="left" vertical="center"/>
    </xf>
    <xf numFmtId="165" fontId="84" fillId="58" borderId="0" xfId="105" applyFont="1" applyFill="1" applyBorder="1" applyAlignment="1">
      <alignment horizontal="center" vertical="center"/>
    </xf>
    <xf numFmtId="165" fontId="84" fillId="58" borderId="0" xfId="105" quotePrefix="1" applyFont="1" applyFill="1" applyBorder="1" applyAlignment="1">
      <alignment horizontal="center" vertical="center"/>
    </xf>
    <xf numFmtId="20" fontId="84" fillId="58" borderId="0" xfId="105" quotePrefix="1" applyNumberFormat="1" applyFont="1" applyFill="1" applyBorder="1" applyAlignment="1">
      <alignment horizontal="center" vertical="center"/>
    </xf>
    <xf numFmtId="0" fontId="9" fillId="25" borderId="0" xfId="108" applyFont="1" applyFill="1" applyBorder="1" applyAlignment="1">
      <alignment vertical="center"/>
    </xf>
    <xf numFmtId="0" fontId="85" fillId="25" borderId="0" xfId="105" applyNumberFormat="1" applyFont="1" applyFill="1" applyAlignment="1" applyProtection="1">
      <alignment horizontal="left" vertical="center"/>
      <protection locked="0"/>
    </xf>
    <xf numFmtId="165" fontId="16" fillId="25" borderId="0" xfId="105" applyFont="1" applyFill="1" applyAlignment="1" applyProtection="1">
      <alignment vertical="center"/>
      <protection locked="0"/>
    </xf>
    <xf numFmtId="165" fontId="85" fillId="25" borderId="0" xfId="105" applyNumberFormat="1" applyFont="1" applyFill="1" applyAlignment="1" applyProtection="1">
      <alignment horizontal="left" vertical="center"/>
      <protection locked="0"/>
    </xf>
    <xf numFmtId="165" fontId="16" fillId="25" borderId="0" xfId="105" applyNumberFormat="1" applyFont="1" applyFill="1" applyAlignment="1" applyProtection="1">
      <alignment horizontal="center" vertical="center"/>
      <protection locked="0"/>
    </xf>
    <xf numFmtId="20" fontId="16" fillId="25" borderId="0" xfId="105" applyNumberFormat="1" applyFont="1" applyFill="1" applyAlignment="1" applyProtection="1">
      <alignment horizontal="center" vertical="center"/>
      <protection locked="0"/>
    </xf>
    <xf numFmtId="0" fontId="9" fillId="58" borderId="0" xfId="108" applyFont="1" applyFill="1" applyBorder="1" applyAlignment="1">
      <alignment vertical="center"/>
    </xf>
    <xf numFmtId="0" fontId="85" fillId="58" borderId="0" xfId="105" quotePrefix="1" applyNumberFormat="1" applyFont="1" applyFill="1" applyAlignment="1" applyProtection="1">
      <alignment horizontal="left" vertical="center"/>
      <protection locked="0"/>
    </xf>
    <xf numFmtId="165" fontId="16" fillId="58" borderId="0" xfId="105" applyFont="1" applyFill="1" applyAlignment="1" applyProtection="1">
      <alignment vertical="center"/>
      <protection locked="0"/>
    </xf>
    <xf numFmtId="0" fontId="16" fillId="58" borderId="0" xfId="108" applyFont="1" applyFill="1" applyAlignment="1" applyProtection="1">
      <alignment vertical="center" wrapText="1"/>
      <protection locked="0"/>
    </xf>
    <xf numFmtId="165" fontId="85" fillId="58" borderId="0" xfId="105" applyNumberFormat="1" applyFont="1" applyFill="1" applyAlignment="1" applyProtection="1">
      <alignment horizontal="left" vertical="center"/>
      <protection locked="0"/>
    </xf>
    <xf numFmtId="165" fontId="16" fillId="58" borderId="0" xfId="105" applyNumberFormat="1" applyFont="1" applyFill="1" applyAlignment="1" applyProtection="1">
      <alignment horizontal="center" vertical="center"/>
      <protection locked="0"/>
    </xf>
    <xf numFmtId="20" fontId="16" fillId="58" borderId="0" xfId="105" applyNumberFormat="1" applyFont="1" applyFill="1" applyAlignment="1" applyProtection="1">
      <alignment horizontal="center" vertical="center"/>
      <protection locked="0"/>
    </xf>
    <xf numFmtId="0" fontId="9" fillId="0" borderId="0" xfId="108" applyFont="1" applyFill="1" applyBorder="1" applyAlignment="1">
      <alignment vertical="center"/>
    </xf>
    <xf numFmtId="0" fontId="16" fillId="0" borderId="0" xfId="108" applyFont="1" applyFill="1" applyBorder="1" applyAlignment="1">
      <alignment vertical="center"/>
    </xf>
    <xf numFmtId="0" fontId="16" fillId="0" borderId="0" xfId="108" applyFont="1" applyFill="1" applyBorder="1" applyAlignment="1">
      <alignment horizontal="center" vertical="center"/>
    </xf>
    <xf numFmtId="165" fontId="16" fillId="58" borderId="0" xfId="105" applyNumberFormat="1" applyFont="1" applyFill="1" applyAlignment="1" applyProtection="1">
      <alignment horizontal="left" vertical="center"/>
      <protection locked="0"/>
    </xf>
    <xf numFmtId="0" fontId="85" fillId="0" borderId="0" xfId="105" quotePrefix="1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horizontal="center" vertical="center"/>
      <protection locked="0"/>
    </xf>
    <xf numFmtId="0" fontId="27" fillId="30" borderId="0" xfId="108" applyFont="1" applyFill="1" applyBorder="1" applyAlignment="1">
      <alignment vertical="center"/>
    </xf>
    <xf numFmtId="165" fontId="16" fillId="58" borderId="0" xfId="105" applyNumberFormat="1" applyFont="1" applyFill="1" applyAlignment="1" applyProtection="1">
      <alignment horizontal="left" vertical="center" wrapText="1"/>
      <protection locked="0"/>
    </xf>
    <xf numFmtId="165" fontId="16" fillId="0" borderId="0" xfId="105" quotePrefix="1" applyFont="1" applyFill="1" applyAlignment="1" applyProtection="1">
      <alignment vertical="center"/>
      <protection locked="0"/>
    </xf>
    <xf numFmtId="165" fontId="16" fillId="59" borderId="0" xfId="105" applyFont="1" applyFill="1" applyBorder="1" applyAlignment="1">
      <alignment vertical="center"/>
    </xf>
    <xf numFmtId="165" fontId="16" fillId="58" borderId="0" xfId="105" applyFont="1" applyFill="1" applyBorder="1" applyAlignment="1">
      <alignment vertical="center"/>
    </xf>
    <xf numFmtId="0" fontId="9" fillId="58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85" fillId="25" borderId="0" xfId="105" applyNumberFormat="1" applyFont="1" applyFill="1" applyBorder="1" applyAlignment="1" applyProtection="1">
      <alignment horizontal="left" vertical="center"/>
    </xf>
    <xf numFmtId="20" fontId="30" fillId="25" borderId="0" xfId="108" applyNumberFormat="1" applyFont="1" applyFill="1" applyBorder="1" applyAlignment="1">
      <alignment horizontal="center" vertical="center"/>
    </xf>
    <xf numFmtId="165" fontId="86" fillId="58" borderId="0" xfId="106" applyFont="1" applyFill="1" applyBorder="1" applyAlignment="1">
      <alignment horizontal="left" vertical="center"/>
    </xf>
    <xf numFmtId="165" fontId="85" fillId="58" borderId="0" xfId="105" applyNumberFormat="1" applyFont="1" applyFill="1" applyBorder="1" applyAlignment="1" applyProtection="1">
      <alignment horizontal="left" vertical="center"/>
    </xf>
    <xf numFmtId="49" fontId="85" fillId="58" borderId="0" xfId="105" applyNumberFormat="1" applyFont="1" applyFill="1" applyBorder="1" applyAlignment="1" applyProtection="1">
      <alignment horizontal="left" vertical="center"/>
    </xf>
    <xf numFmtId="0" fontId="30" fillId="58" borderId="0" xfId="108" applyFont="1" applyFill="1" applyBorder="1" applyAlignment="1">
      <alignment vertical="center"/>
    </xf>
    <xf numFmtId="20" fontId="30" fillId="58" borderId="0" xfId="108" applyNumberFormat="1" applyFont="1" applyFill="1" applyBorder="1" applyAlignment="1">
      <alignment horizontal="center" vertical="center"/>
    </xf>
    <xf numFmtId="165" fontId="86" fillId="59" borderId="0" xfId="106" applyFont="1" applyFill="1" applyBorder="1" applyAlignment="1">
      <alignment horizontal="left" vertical="center"/>
    </xf>
    <xf numFmtId="0" fontId="86" fillId="59" borderId="0" xfId="106" applyNumberFormat="1" applyFont="1" applyFill="1" applyBorder="1" applyAlignment="1">
      <alignment horizontal="center" vertical="center"/>
    </xf>
    <xf numFmtId="165" fontId="85" fillId="59" borderId="0" xfId="105" applyNumberFormat="1" applyFont="1" applyFill="1" applyBorder="1" applyAlignment="1" applyProtection="1">
      <alignment horizontal="left" vertical="center"/>
    </xf>
    <xf numFmtId="0" fontId="30" fillId="25" borderId="0" xfId="108" applyFont="1" applyFill="1" applyBorder="1" applyAlignment="1">
      <alignment vertical="center"/>
    </xf>
    <xf numFmtId="0" fontId="79" fillId="58" borderId="0" xfId="69" applyFont="1" applyFill="1" applyBorder="1" applyAlignment="1">
      <alignment vertical="center"/>
    </xf>
    <xf numFmtId="0" fontId="85" fillId="58" borderId="0" xfId="106" applyNumberFormat="1" applyFont="1" applyFill="1" applyBorder="1" applyAlignment="1" applyProtection="1">
      <alignment horizontal="left" vertical="center"/>
    </xf>
    <xf numFmtId="0" fontId="79" fillId="59" borderId="0" xfId="69" applyFont="1" applyFill="1" applyBorder="1" applyAlignment="1">
      <alignment vertical="center"/>
    </xf>
    <xf numFmtId="0" fontId="85" fillId="59" borderId="0" xfId="106" applyNumberFormat="1" applyFont="1" applyFill="1" applyBorder="1" applyAlignment="1" applyProtection="1">
      <alignment horizontal="left" vertical="center"/>
    </xf>
    <xf numFmtId="165" fontId="7" fillId="59" borderId="0" xfId="105" applyFont="1" applyFill="1" applyBorder="1" applyAlignment="1">
      <alignment vertical="center"/>
    </xf>
    <xf numFmtId="165" fontId="7" fillId="58" borderId="0" xfId="105" applyFont="1" applyFill="1" applyBorder="1" applyAlignment="1">
      <alignment vertical="center"/>
    </xf>
    <xf numFmtId="0" fontId="70" fillId="24" borderId="0" xfId="108" applyFont="1" applyFill="1" applyBorder="1" applyAlignment="1">
      <alignment vertical="center"/>
    </xf>
    <xf numFmtId="165" fontId="7" fillId="24" borderId="0" xfId="105" applyFont="1" applyFill="1" applyBorder="1" applyAlignment="1">
      <alignment horizontal="left" vertical="center"/>
    </xf>
    <xf numFmtId="0" fontId="14" fillId="58" borderId="0" xfId="108" applyFont="1" applyFill="1" applyBorder="1" applyAlignment="1">
      <alignment vertical="center"/>
    </xf>
    <xf numFmtId="0" fontId="83" fillId="24" borderId="0" xfId="105" applyNumberFormat="1" applyFont="1" applyFill="1" applyAlignment="1" applyProtection="1">
      <alignment horizontal="left" vertical="center"/>
      <protection locked="0"/>
    </xf>
    <xf numFmtId="165" fontId="83" fillId="24" borderId="0" xfId="105" applyNumberFormat="1" applyFont="1" applyFill="1" applyAlignment="1" applyProtection="1">
      <alignment horizontal="left" vertical="center"/>
      <protection locked="0"/>
    </xf>
    <xf numFmtId="0" fontId="83" fillId="24" borderId="0" xfId="108" applyFont="1" applyFill="1" applyAlignment="1" applyProtection="1">
      <alignment vertical="center" wrapText="1"/>
      <protection locked="0"/>
    </xf>
    <xf numFmtId="165" fontId="83" fillId="24" borderId="0" xfId="105" applyNumberFormat="1" applyFont="1" applyFill="1" applyAlignment="1" applyProtection="1">
      <alignment vertical="center"/>
      <protection locked="0"/>
    </xf>
    <xf numFmtId="20" fontId="83" fillId="24" borderId="0" xfId="105" applyNumberFormat="1" applyFont="1" applyFill="1" applyAlignment="1" applyProtection="1">
      <alignment horizontal="center" vertical="center"/>
      <protection locked="0"/>
    </xf>
    <xf numFmtId="0" fontId="30" fillId="0" borderId="0" xfId="107" applyFont="1" applyFill="1" applyBorder="1" applyAlignment="1">
      <alignment vertical="center"/>
    </xf>
    <xf numFmtId="20" fontId="30" fillId="0" borderId="0" xfId="107" applyNumberFormat="1" applyFont="1" applyFill="1" applyBorder="1" applyAlignment="1">
      <alignment horizontal="center" vertical="center"/>
    </xf>
    <xf numFmtId="49" fontId="76" fillId="0" borderId="10" xfId="61" applyNumberFormat="1" applyFont="1" applyBorder="1" applyAlignment="1" applyProtection="1">
      <alignment wrapText="1"/>
    </xf>
    <xf numFmtId="20" fontId="9" fillId="42" borderId="0" xfId="0" applyNumberFormat="1" applyFont="1" applyFill="1" applyAlignment="1">
      <alignment horizontal="center" wrapText="1"/>
    </xf>
    <xf numFmtId="20" fontId="9" fillId="46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75" fillId="0" borderId="0" xfId="0" applyNumberFormat="1" applyFont="1" applyBorder="1" applyAlignment="1">
      <alignment wrapText="1"/>
    </xf>
    <xf numFmtId="20" fontId="77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5" fillId="0" borderId="10" xfId="0" applyNumberFormat="1" applyFont="1" applyBorder="1" applyAlignment="1">
      <alignment wrapText="1"/>
    </xf>
    <xf numFmtId="20" fontId="9" fillId="46" borderId="0" xfId="0" applyNumberFormat="1" applyFont="1" applyFill="1" applyAlignment="1">
      <alignment wrapText="1"/>
    </xf>
    <xf numFmtId="20" fontId="16" fillId="54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0" fontId="0" fillId="0" borderId="0" xfId="0"/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2" fillId="0" borderId="24" xfId="0" applyFont="1" applyFill="1" applyBorder="1" applyAlignment="1">
      <alignment horizontal="center" vertical="center" wrapText="1" readingOrder="1"/>
    </xf>
    <xf numFmtId="0" fontId="62" fillId="0" borderId="11" xfId="0" applyFont="1" applyFill="1" applyBorder="1" applyAlignment="1">
      <alignment horizontal="center" vertical="center" wrapText="1" readingOrder="1"/>
    </xf>
    <xf numFmtId="0" fontId="62" fillId="0" borderId="25" xfId="0" applyFont="1" applyFill="1" applyBorder="1" applyAlignment="1">
      <alignment horizontal="center" vertical="center" wrapText="1" readingOrder="1"/>
    </xf>
    <xf numFmtId="0" fontId="62" fillId="0" borderId="21" xfId="0" applyFont="1" applyFill="1" applyBorder="1" applyAlignment="1">
      <alignment horizontal="center" vertical="center" wrapText="1" readingOrder="1"/>
    </xf>
    <xf numFmtId="0" fontId="62" fillId="0" borderId="0" xfId="0" applyFont="1" applyFill="1" applyBorder="1" applyAlignment="1">
      <alignment horizontal="center" vertical="center" wrapText="1" readingOrder="1"/>
    </xf>
    <xf numFmtId="0" fontId="62" fillId="0" borderId="15" xfId="0" applyFont="1" applyFill="1" applyBorder="1" applyAlignment="1">
      <alignment horizontal="center" vertical="center" wrapText="1" readingOrder="1"/>
    </xf>
    <xf numFmtId="0" fontId="62" fillId="0" borderId="22" xfId="0" applyFont="1" applyFill="1" applyBorder="1" applyAlignment="1">
      <alignment horizontal="center" vertical="center" wrapText="1" readingOrder="1"/>
    </xf>
    <xf numFmtId="0" fontId="62" fillId="0" borderId="10" xfId="0" applyFont="1" applyFill="1" applyBorder="1" applyAlignment="1">
      <alignment horizontal="center" vertical="center" wrapText="1" readingOrder="1"/>
    </xf>
    <xf numFmtId="0" fontId="62" fillId="0" borderId="16" xfId="0" applyFont="1" applyFill="1" applyBorder="1" applyAlignment="1">
      <alignment horizontal="center" vertical="center" wrapText="1" readingOrder="1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0" fillId="0" borderId="0" xfId="0"/>
    <xf numFmtId="0" fontId="16" fillId="36" borderId="0" xfId="0" applyFont="1" applyFill="1" applyAlignment="1">
      <alignment horizontal="left"/>
    </xf>
    <xf numFmtId="0" fontId="16" fillId="30" borderId="24" xfId="0" applyFont="1" applyFill="1" applyBorder="1" applyAlignment="1">
      <alignment horizontal="center"/>
    </xf>
    <xf numFmtId="0" fontId="16" fillId="30" borderId="21" xfId="0" applyFont="1" applyFill="1" applyBorder="1" applyAlignment="1">
      <alignment horizontal="center"/>
    </xf>
    <xf numFmtId="0" fontId="16" fillId="30" borderId="22" xfId="0" applyFont="1" applyFill="1" applyBorder="1" applyAlignment="1">
      <alignment horizontal="center"/>
    </xf>
    <xf numFmtId="0" fontId="8" fillId="50" borderId="22" xfId="0" applyFont="1" applyFill="1" applyBorder="1" applyAlignment="1">
      <alignment horizontal="center" vertical="center"/>
    </xf>
    <xf numFmtId="0" fontId="8" fillId="50" borderId="10" xfId="0" applyFont="1" applyFill="1" applyBorder="1" applyAlignment="1">
      <alignment horizontal="center" vertical="center"/>
    </xf>
    <xf numFmtId="0" fontId="59" fillId="36" borderId="17" xfId="0" applyFont="1" applyFill="1" applyBorder="1" applyAlignment="1">
      <alignment horizontal="center" vertical="center" wrapText="1"/>
    </xf>
    <xf numFmtId="0" fontId="56" fillId="37" borderId="19" xfId="0" applyFont="1" applyFill="1" applyBorder="1" applyAlignment="1">
      <alignment horizontal="center" vertical="center"/>
    </xf>
    <xf numFmtId="0" fontId="56" fillId="37" borderId="28" xfId="0" applyFont="1" applyFill="1" applyBorder="1" applyAlignment="1">
      <alignment horizontal="center" vertical="center"/>
    </xf>
    <xf numFmtId="0" fontId="56" fillId="37" borderId="29" xfId="0" applyFont="1" applyFill="1" applyBorder="1" applyAlignment="1">
      <alignment horizontal="center" vertical="center"/>
    </xf>
    <xf numFmtId="0" fontId="56" fillId="28" borderId="19" xfId="61" applyFont="1" applyFill="1" applyBorder="1" applyAlignment="1" applyProtection="1">
      <alignment horizontal="center" vertical="center" wrapText="1"/>
    </xf>
    <xf numFmtId="0" fontId="56" fillId="28" borderId="28" xfId="61" applyFont="1" applyFill="1" applyBorder="1" applyAlignment="1" applyProtection="1">
      <alignment horizontal="center" vertical="center" wrapText="1"/>
    </xf>
    <xf numFmtId="0" fontId="56" fillId="28" borderId="29" xfId="61" applyFont="1" applyFill="1" applyBorder="1" applyAlignment="1" applyProtection="1">
      <alignment horizontal="center" vertical="center" wrapText="1"/>
    </xf>
    <xf numFmtId="0" fontId="13" fillId="41" borderId="24" xfId="0" applyFont="1" applyFill="1" applyBorder="1" applyAlignment="1">
      <alignment horizontal="center" vertical="center" wrapText="1"/>
    </xf>
    <xf numFmtId="0" fontId="13" fillId="41" borderId="11" xfId="0" applyFont="1" applyFill="1" applyBorder="1" applyAlignment="1">
      <alignment horizontal="center" vertical="center" wrapText="1"/>
    </xf>
    <xf numFmtId="0" fontId="13" fillId="41" borderId="25" xfId="0" applyFont="1" applyFill="1" applyBorder="1" applyAlignment="1">
      <alignment horizontal="center" vertical="center" wrapText="1"/>
    </xf>
    <xf numFmtId="0" fontId="13" fillId="41" borderId="21" xfId="0" applyFont="1" applyFill="1" applyBorder="1" applyAlignment="1">
      <alignment horizontal="center" vertical="center" wrapText="1"/>
    </xf>
    <xf numFmtId="0" fontId="13" fillId="41" borderId="0" xfId="0" applyFont="1" applyFill="1" applyBorder="1" applyAlignment="1">
      <alignment horizontal="center" vertical="center" wrapText="1"/>
    </xf>
    <xf numFmtId="0" fontId="13" fillId="41" borderId="15" xfId="0" applyFont="1" applyFill="1" applyBorder="1" applyAlignment="1">
      <alignment horizontal="center" vertical="center" wrapText="1"/>
    </xf>
    <xf numFmtId="0" fontId="13" fillId="41" borderId="22" xfId="0" applyFont="1" applyFill="1" applyBorder="1" applyAlignment="1">
      <alignment horizontal="center" vertical="center" wrapText="1"/>
    </xf>
    <xf numFmtId="0" fontId="13" fillId="41" borderId="10" xfId="0" applyFont="1" applyFill="1" applyBorder="1" applyAlignment="1">
      <alignment horizontal="center" vertical="center" wrapText="1"/>
    </xf>
    <xf numFmtId="0" fontId="13" fillId="41" borderId="16" xfId="0" applyFont="1" applyFill="1" applyBorder="1" applyAlignment="1">
      <alignment horizontal="center" vertical="center" wrapText="1"/>
    </xf>
    <xf numFmtId="0" fontId="59" fillId="36" borderId="23" xfId="0" applyFont="1" applyFill="1" applyBorder="1" applyAlignment="1">
      <alignment horizontal="center" vertical="center" wrapText="1"/>
    </xf>
    <xf numFmtId="0" fontId="59" fillId="36" borderId="30" xfId="0" applyFont="1" applyFill="1" applyBorder="1" applyAlignment="1">
      <alignment horizontal="center" vertical="center" wrapText="1"/>
    </xf>
    <xf numFmtId="0" fontId="59" fillId="36" borderId="18" xfId="0" applyFont="1" applyFill="1" applyBorder="1" applyAlignment="1">
      <alignment horizontal="center" vertical="center" wrapText="1"/>
    </xf>
    <xf numFmtId="0" fontId="22" fillId="49" borderId="19" xfId="0" applyFont="1" applyFill="1" applyBorder="1" applyAlignment="1">
      <alignment horizontal="center" vertical="center"/>
    </xf>
    <xf numFmtId="0" fontId="22" fillId="49" borderId="28" xfId="0" applyFont="1" applyFill="1" applyBorder="1" applyAlignment="1">
      <alignment horizontal="center" vertical="center"/>
    </xf>
    <xf numFmtId="0" fontId="22" fillId="49" borderId="29" xfId="0" applyFont="1" applyFill="1" applyBorder="1" applyAlignment="1">
      <alignment horizontal="center" vertical="center"/>
    </xf>
    <xf numFmtId="0" fontId="61" fillId="53" borderId="21" xfId="0" applyFont="1" applyFill="1" applyBorder="1" applyAlignment="1">
      <alignment horizontal="center" vertical="center" wrapText="1"/>
    </xf>
    <xf numFmtId="0" fontId="61" fillId="53" borderId="21" xfId="0" applyFont="1" applyFill="1" applyBorder="1" applyAlignment="1">
      <alignment horizontal="center" vertical="center"/>
    </xf>
    <xf numFmtId="0" fontId="60" fillId="34" borderId="19" xfId="61" applyFont="1" applyFill="1" applyBorder="1" applyAlignment="1" applyProtection="1">
      <alignment horizontal="center" vertical="center" wrapText="1"/>
    </xf>
    <xf numFmtId="0" fontId="60" fillId="34" borderId="28" xfId="61" applyFont="1" applyFill="1" applyBorder="1" applyAlignment="1" applyProtection="1">
      <alignment horizontal="center" vertical="center" wrapText="1"/>
    </xf>
    <xf numFmtId="0" fontId="60" fillId="34" borderId="29" xfId="61" applyFont="1" applyFill="1" applyBorder="1" applyAlignment="1" applyProtection="1">
      <alignment horizontal="center" vertical="center" wrapText="1"/>
    </xf>
    <xf numFmtId="0" fontId="57" fillId="43" borderId="19" xfId="61" applyFont="1" applyFill="1" applyBorder="1" applyAlignment="1" applyProtection="1">
      <alignment horizontal="center" vertical="center" wrapText="1"/>
    </xf>
    <xf numFmtId="0" fontId="57" fillId="43" borderId="28" xfId="61" applyFont="1" applyFill="1" applyBorder="1" applyAlignment="1" applyProtection="1">
      <alignment horizontal="center" vertical="center" wrapText="1"/>
    </xf>
    <xf numFmtId="0" fontId="16" fillId="30" borderId="19" xfId="0" applyFont="1" applyFill="1" applyBorder="1" applyAlignment="1">
      <alignment horizontal="center"/>
    </xf>
    <xf numFmtId="0" fontId="16" fillId="30" borderId="28" xfId="0" applyFont="1" applyFill="1" applyBorder="1" applyAlignment="1">
      <alignment horizontal="center"/>
    </xf>
    <xf numFmtId="0" fontId="16" fillId="30" borderId="29" xfId="0" applyFont="1" applyFill="1" applyBorder="1" applyAlignment="1">
      <alignment horizontal="center"/>
    </xf>
    <xf numFmtId="0" fontId="61" fillId="33" borderId="19" xfId="61" applyFont="1" applyFill="1" applyBorder="1" applyAlignment="1" applyProtection="1">
      <alignment horizontal="center" vertical="center" wrapText="1"/>
    </xf>
    <xf numFmtId="0" fontId="61" fillId="33" borderId="28" xfId="61" applyFont="1" applyFill="1" applyBorder="1" applyAlignment="1" applyProtection="1">
      <alignment horizontal="center" vertical="center" wrapText="1"/>
    </xf>
    <xf numFmtId="0" fontId="56" fillId="32" borderId="28" xfId="61" applyFont="1" applyFill="1" applyBorder="1" applyAlignment="1" applyProtection="1">
      <alignment horizontal="center" vertical="center" wrapText="1"/>
    </xf>
    <xf numFmtId="0" fontId="56" fillId="32" borderId="29" xfId="61" applyFont="1" applyFill="1" applyBorder="1" applyAlignment="1" applyProtection="1">
      <alignment horizontal="center" vertical="center" wrapText="1"/>
    </xf>
    <xf numFmtId="0" fontId="91" fillId="38" borderId="0" xfId="0" applyFont="1" applyFill="1" applyBorder="1" applyAlignment="1">
      <alignment horizontal="center"/>
    </xf>
    <xf numFmtId="0" fontId="22" fillId="41" borderId="24" xfId="0" applyFont="1" applyFill="1" applyBorder="1" applyAlignment="1">
      <alignment horizontal="center" vertical="center"/>
    </xf>
    <xf numFmtId="0" fontId="22" fillId="41" borderId="21" xfId="0" applyFont="1" applyFill="1" applyBorder="1" applyAlignment="1">
      <alignment horizontal="center" vertical="center"/>
    </xf>
    <xf numFmtId="0" fontId="59" fillId="36" borderId="24" xfId="0" applyFont="1" applyFill="1" applyBorder="1" applyAlignment="1">
      <alignment horizontal="center" vertical="center"/>
    </xf>
    <xf numFmtId="0" fontId="59" fillId="36" borderId="11" xfId="0" applyFont="1" applyFill="1" applyBorder="1" applyAlignment="1">
      <alignment horizontal="center" vertical="center"/>
    </xf>
    <xf numFmtId="0" fontId="59" fillId="36" borderId="25" xfId="0" applyFont="1" applyFill="1" applyBorder="1" applyAlignment="1">
      <alignment horizontal="center" vertical="center"/>
    </xf>
    <xf numFmtId="0" fontId="59" fillId="36" borderId="21" xfId="0" applyFont="1" applyFill="1" applyBorder="1" applyAlignment="1">
      <alignment horizontal="center" vertical="center"/>
    </xf>
    <xf numFmtId="0" fontId="59" fillId="36" borderId="0" xfId="0" applyFont="1" applyFill="1" applyBorder="1" applyAlignment="1">
      <alignment horizontal="center" vertical="center"/>
    </xf>
    <xf numFmtId="0" fontId="59" fillId="36" borderId="15" xfId="0" applyFont="1" applyFill="1" applyBorder="1" applyAlignment="1">
      <alignment horizontal="center" vertical="center"/>
    </xf>
    <xf numFmtId="0" fontId="9" fillId="40" borderId="25" xfId="0" applyFont="1" applyFill="1" applyBorder="1" applyAlignment="1">
      <alignment horizontal="center" vertical="center" wrapText="1"/>
    </xf>
    <xf numFmtId="0" fontId="9" fillId="40" borderId="15" xfId="0" applyFont="1" applyFill="1" applyBorder="1" applyAlignment="1">
      <alignment horizontal="center" vertical="center" wrapText="1"/>
    </xf>
    <xf numFmtId="0" fontId="78" fillId="55" borderId="21" xfId="0" applyFont="1" applyFill="1" applyBorder="1" applyAlignment="1">
      <alignment horizontal="center" vertical="center" wrapText="1"/>
    </xf>
    <xf numFmtId="0" fontId="78" fillId="55" borderId="21" xfId="0" applyFont="1" applyFill="1" applyBorder="1" applyAlignment="1">
      <alignment horizontal="center" vertical="center"/>
    </xf>
    <xf numFmtId="0" fontId="73" fillId="52" borderId="19" xfId="61" applyFont="1" applyFill="1" applyBorder="1" applyAlignment="1" applyProtection="1">
      <alignment horizontal="center" vertical="center" wrapText="1"/>
    </xf>
    <xf numFmtId="0" fontId="73" fillId="52" borderId="28" xfId="61" applyFont="1" applyFill="1" applyBorder="1" applyAlignment="1" applyProtection="1">
      <alignment horizontal="center" vertical="center" wrapText="1"/>
    </xf>
    <xf numFmtId="0" fontId="73" fillId="52" borderId="29" xfId="61" applyFont="1" applyFill="1" applyBorder="1" applyAlignment="1" applyProtection="1">
      <alignment horizontal="center" vertical="center" wrapText="1"/>
    </xf>
    <xf numFmtId="0" fontId="8" fillId="48" borderId="19" xfId="0" applyFont="1" applyFill="1" applyBorder="1" applyAlignment="1">
      <alignment horizontal="center" vertical="center" wrapText="1"/>
    </xf>
    <xf numFmtId="0" fontId="8" fillId="48" borderId="28" xfId="0" applyFont="1" applyFill="1" applyBorder="1" applyAlignment="1">
      <alignment horizontal="center" vertical="center" wrapText="1"/>
    </xf>
    <xf numFmtId="0" fontId="8" fillId="48" borderId="29" xfId="0" applyFont="1" applyFill="1" applyBorder="1" applyAlignment="1">
      <alignment horizontal="center" vertical="center" wrapText="1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16" fillId="45" borderId="24" xfId="0" applyFont="1" applyFill="1" applyBorder="1" applyAlignment="1">
      <alignment horizontal="center" vertical="center" wrapText="1"/>
    </xf>
    <xf numFmtId="0" fontId="16" fillId="45" borderId="21" xfId="0" applyFont="1" applyFill="1" applyBorder="1" applyAlignment="1">
      <alignment horizontal="center" vertical="center" wrapText="1"/>
    </xf>
    <xf numFmtId="0" fontId="16" fillId="45" borderId="22" xfId="0" applyFont="1" applyFill="1" applyBorder="1" applyAlignment="1">
      <alignment horizontal="center" vertical="center" wrapText="1"/>
    </xf>
    <xf numFmtId="0" fontId="22" fillId="47" borderId="19" xfId="0" applyFont="1" applyFill="1" applyBorder="1" applyAlignment="1">
      <alignment horizontal="center" vertical="center"/>
    </xf>
    <xf numFmtId="0" fontId="22" fillId="47" borderId="28" xfId="0" applyFont="1" applyFill="1" applyBorder="1" applyAlignment="1">
      <alignment horizontal="center" vertical="center"/>
    </xf>
    <xf numFmtId="0" fontId="22" fillId="47" borderId="29" xfId="0" applyFont="1" applyFill="1" applyBorder="1" applyAlignment="1">
      <alignment horizontal="center" vertical="center"/>
    </xf>
    <xf numFmtId="0" fontId="56" fillId="37" borderId="19" xfId="0" applyFont="1" applyFill="1" applyBorder="1" applyAlignment="1">
      <alignment horizontal="center" vertical="center" wrapText="1"/>
    </xf>
    <xf numFmtId="0" fontId="56" fillId="37" borderId="28" xfId="0" applyFont="1" applyFill="1" applyBorder="1" applyAlignment="1">
      <alignment horizontal="center" vertical="center" wrapText="1"/>
    </xf>
    <xf numFmtId="0" fontId="56" fillId="37" borderId="29" xfId="0" applyFont="1" applyFill="1" applyBorder="1" applyAlignment="1">
      <alignment horizontal="center" vertical="center" wrapText="1"/>
    </xf>
    <xf numFmtId="0" fontId="56" fillId="41" borderId="11" xfId="0" applyFont="1" applyFill="1" applyBorder="1" applyAlignment="1">
      <alignment horizontal="center" vertical="center" wrapText="1"/>
    </xf>
    <xf numFmtId="0" fontId="56" fillId="41" borderId="0" xfId="0" applyFont="1" applyFill="1" applyBorder="1" applyAlignment="1">
      <alignment horizontal="center" vertical="center" wrapText="1"/>
    </xf>
    <xf numFmtId="0" fontId="18" fillId="41" borderId="0" xfId="0" applyFont="1" applyFill="1" applyBorder="1" applyAlignment="1">
      <alignment horizontal="center" vertical="center" wrapText="1"/>
    </xf>
    <xf numFmtId="0" fontId="29" fillId="51" borderId="19" xfId="61" applyFont="1" applyFill="1" applyBorder="1" applyAlignment="1" applyProtection="1">
      <alignment horizontal="center" vertical="center" wrapText="1"/>
    </xf>
    <xf numFmtId="0" fontId="29" fillId="51" borderId="28" xfId="61" applyFont="1" applyFill="1" applyBorder="1" applyAlignment="1" applyProtection="1">
      <alignment horizontal="center" vertical="center" wrapText="1"/>
    </xf>
    <xf numFmtId="0" fontId="29" fillId="51" borderId="29" xfId="61" applyFont="1" applyFill="1" applyBorder="1" applyAlignment="1" applyProtection="1">
      <alignment horizontal="center" vertical="center" wrapText="1"/>
    </xf>
    <xf numFmtId="0" fontId="56" fillId="32" borderId="19" xfId="61" applyFont="1" applyFill="1" applyBorder="1" applyAlignment="1" applyProtection="1">
      <alignment horizontal="center" vertical="center" wrapText="1"/>
    </xf>
    <xf numFmtId="0" fontId="19" fillId="41" borderId="0" xfId="0" applyFont="1" applyFill="1" applyBorder="1" applyAlignment="1">
      <alignment horizontal="center" vertical="center"/>
    </xf>
    <xf numFmtId="0" fontId="22" fillId="41" borderId="24" xfId="0" applyFont="1" applyFill="1" applyBorder="1" applyAlignment="1">
      <alignment horizontal="center" vertical="center" wrapText="1"/>
    </xf>
    <xf numFmtId="0" fontId="22" fillId="41" borderId="11" xfId="0" applyFont="1" applyFill="1" applyBorder="1" applyAlignment="1">
      <alignment horizontal="center" vertical="center" wrapText="1"/>
    </xf>
    <xf numFmtId="0" fontId="22" fillId="41" borderId="25" xfId="0" applyFont="1" applyFill="1" applyBorder="1" applyAlignment="1">
      <alignment horizontal="center" vertical="center" wrapText="1"/>
    </xf>
    <xf numFmtId="0" fontId="22" fillId="41" borderId="21" xfId="0" applyFont="1" applyFill="1" applyBorder="1" applyAlignment="1">
      <alignment horizontal="center" vertical="center" wrapText="1"/>
    </xf>
    <xf numFmtId="0" fontId="22" fillId="41" borderId="0" xfId="0" applyFont="1" applyFill="1" applyBorder="1" applyAlignment="1">
      <alignment horizontal="center" vertical="center" wrapText="1"/>
    </xf>
    <xf numFmtId="0" fontId="22" fillId="41" borderId="15" xfId="0" applyFont="1" applyFill="1" applyBorder="1" applyAlignment="1">
      <alignment horizontal="center" vertical="center" wrapText="1"/>
    </xf>
    <xf numFmtId="0" fontId="22" fillId="41" borderId="22" xfId="0" applyFont="1" applyFill="1" applyBorder="1" applyAlignment="1">
      <alignment horizontal="center" vertical="center" wrapText="1"/>
    </xf>
    <xf numFmtId="0" fontId="22" fillId="41" borderId="10" xfId="0" applyFont="1" applyFill="1" applyBorder="1" applyAlignment="1">
      <alignment horizontal="center" vertical="center" wrapText="1"/>
    </xf>
    <xf numFmtId="0" fontId="22" fillId="41" borderId="16" xfId="0" applyFont="1" applyFill="1" applyBorder="1" applyAlignment="1">
      <alignment horizontal="center" vertical="center" wrapText="1"/>
    </xf>
    <xf numFmtId="167" fontId="8" fillId="42" borderId="24" xfId="0" applyNumberFormat="1" applyFont="1" applyFill="1" applyBorder="1" applyAlignment="1">
      <alignment horizontal="center" vertical="center"/>
    </xf>
    <xf numFmtId="167" fontId="8" fillId="42" borderId="11" xfId="0" applyNumberFormat="1" applyFont="1" applyFill="1" applyBorder="1" applyAlignment="1">
      <alignment horizontal="center" vertical="center"/>
    </xf>
    <xf numFmtId="167" fontId="8" fillId="42" borderId="25" xfId="0" applyNumberFormat="1" applyFont="1" applyFill="1" applyBorder="1" applyAlignment="1">
      <alignment horizontal="center" vertical="center"/>
    </xf>
    <xf numFmtId="0" fontId="66" fillId="41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2" fillId="45" borderId="0" xfId="0" applyFont="1" applyFill="1" applyAlignment="1">
      <alignment horizontal="center" wrapText="1"/>
    </xf>
    <xf numFmtId="0" fontId="18" fillId="41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4" fillId="27" borderId="0" xfId="107" applyFont="1" applyFill="1" applyBorder="1" applyAlignment="1">
      <alignment horizontal="center" vertical="center"/>
    </xf>
    <xf numFmtId="0" fontId="17" fillId="27" borderId="0" xfId="107" applyFont="1" applyFill="1" applyAlignment="1">
      <alignment horizontal="center" vertical="center"/>
    </xf>
    <xf numFmtId="165" fontId="84" fillId="24" borderId="0" xfId="105" applyFont="1" applyFill="1" applyBorder="1" applyAlignment="1">
      <alignment horizontal="center" vertical="center"/>
    </xf>
    <xf numFmtId="165" fontId="84" fillId="24" borderId="0" xfId="105" quotePrefix="1" applyFont="1" applyFill="1" applyBorder="1" applyAlignment="1">
      <alignment horizontal="center" vertical="center"/>
    </xf>
  </cellXfs>
  <cellStyles count="10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5"/>
    <cellStyle name="Normal_00250r0P802-15_WG-Sep00 Meeting Objectives and Agenda1" xfId="106"/>
    <cellStyle name="Normal_JTC1-DRAFT-CAC-0_11-05-XXX-00-0000-802.11-JTC1" xfId="107"/>
    <cellStyle name="Normal_JTC1-DRAFT-CAC-0_11-05-XXX-00-0000-802.11-JTC1 2" xfId="108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367B7"/>
      <color rgb="FFCCFFFF"/>
      <color rgb="FF080808"/>
      <color rgb="FF660066"/>
      <color rgb="FFEBB389"/>
      <color rgb="FF66FFCC"/>
      <color rgb="FF00FF00"/>
      <color rgb="FFFF505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11" Type="http://schemas.openxmlformats.org/officeDocument/2006/relationships/image" Target="../media/image54.jpeg"/><Relationship Id="rId5" Type="http://schemas.openxmlformats.org/officeDocument/2006/relationships/image" Target="../media/image48.emf"/><Relationship Id="rId10" Type="http://schemas.openxmlformats.org/officeDocument/2006/relationships/image" Target="../media/image53.WMF"/><Relationship Id="rId4" Type="http://schemas.openxmlformats.org/officeDocument/2006/relationships/image" Target="../media/image47.emf"/><Relationship Id="rId9" Type="http://schemas.openxmlformats.org/officeDocument/2006/relationships/image" Target="../media/image5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</xdr:colOff>
      <xdr:row>7</xdr:row>
      <xdr:rowOff>182216</xdr:rowOff>
    </xdr:from>
    <xdr:to>
      <xdr:col>15</xdr:col>
      <xdr:colOff>519690</xdr:colOff>
      <xdr:row>23</xdr:row>
      <xdr:rowOff>169694</xdr:rowOff>
    </xdr:to>
    <xdr:pic>
      <xdr:nvPicPr>
        <xdr:cNvPr id="3084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74197" y="1639955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488673</xdr:colOff>
      <xdr:row>7</xdr:row>
      <xdr:rowOff>155174</xdr:rowOff>
    </xdr:from>
    <xdr:to>
      <xdr:col>6</xdr:col>
      <xdr:colOff>438978</xdr:colOff>
      <xdr:row>23</xdr:row>
      <xdr:rowOff>171173</xdr:rowOff>
    </xdr:to>
    <xdr:pic>
      <xdr:nvPicPr>
        <xdr:cNvPr id="54" name="Picture 53"/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782" y="1612913"/>
          <a:ext cx="2401957" cy="3196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41</xdr:row>
      <xdr:rowOff>2598</xdr:rowOff>
    </xdr:from>
    <xdr:to>
      <xdr:col>16</xdr:col>
      <xdr:colOff>523875</xdr:colOff>
      <xdr:row>60</xdr:row>
      <xdr:rowOff>22797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5712402" y="6531553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17232" y="3963266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36307" y="935182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381000</xdr:colOff>
      <xdr:row>43</xdr:row>
      <xdr:rowOff>135082</xdr:rowOff>
    </xdr:from>
    <xdr:to>
      <xdr:col>12</xdr:col>
      <xdr:colOff>361950</xdr:colOff>
      <xdr:row>52</xdr:row>
      <xdr:rowOff>44161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5836227" y="6975764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49245" y="7171459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148936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544286</xdr:colOff>
      <xdr:row>5</xdr:row>
      <xdr:rowOff>326572</xdr:rowOff>
    </xdr:from>
    <xdr:to>
      <xdr:col>32</xdr:col>
      <xdr:colOff>0</xdr:colOff>
      <xdr:row>6</xdr:row>
      <xdr:rowOff>82</xdr:rowOff>
    </xdr:to>
    <xdr:cxnSp macro="">
      <xdr:nvCxnSpPr>
        <xdr:cNvPr id="13" name="Straight Connector 12"/>
        <xdr:cNvCxnSpPr/>
      </xdr:nvCxnSpPr>
      <xdr:spPr bwMode="auto">
        <a:xfrm flipH="1">
          <a:off x="5728607" y="1850572"/>
          <a:ext cx="14301113" cy="1368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9930" y="6216754"/>
          <a:ext cx="14777356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15120</xdr:colOff>
      <xdr:row>26</xdr:row>
      <xdr:rowOff>23508</xdr:rowOff>
    </xdr:to>
    <xdr:cxnSp macro="">
      <xdr:nvCxnSpPr>
        <xdr:cNvPr id="30" name="Straight Connector 29"/>
        <xdr:cNvCxnSpPr/>
      </xdr:nvCxnSpPr>
      <xdr:spPr bwMode="auto">
        <a:xfrm flipH="1" flipV="1">
          <a:off x="2122714" y="2272393"/>
          <a:ext cx="15120" cy="39559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959036" y="3633862"/>
          <a:ext cx="3642178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18</xdr:row>
      <xdr:rowOff>176892</xdr:rowOff>
    </xdr:from>
    <xdr:to>
      <xdr:col>31</xdr:col>
      <xdr:colOff>598713</xdr:colOff>
      <xdr:row>28</xdr:row>
      <xdr:rowOff>95250</xdr:rowOff>
    </xdr:to>
    <xdr:sp macro="" textlink="">
      <xdr:nvSpPr>
        <xdr:cNvPr id="11" name="TextBox 10"/>
        <xdr:cNvSpPr txBox="1"/>
      </xdr:nvSpPr>
      <xdr:spPr>
        <a:xfrm>
          <a:off x="17022535" y="4626428"/>
          <a:ext cx="3565071" cy="20818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</xdr:col>
      <xdr:colOff>10722</xdr:colOff>
      <xdr:row>8</xdr:row>
      <xdr:rowOff>21681</xdr:rowOff>
    </xdr:from>
    <xdr:to>
      <xdr:col>8</xdr:col>
      <xdr:colOff>0</xdr:colOff>
      <xdr:row>8</xdr:row>
      <xdr:rowOff>27214</xdr:rowOff>
    </xdr:to>
    <xdr:cxnSp macro="">
      <xdr:nvCxnSpPr>
        <xdr:cNvPr id="18" name="Straight Connector 17"/>
        <xdr:cNvCxnSpPr/>
      </xdr:nvCxnSpPr>
      <xdr:spPr bwMode="auto">
        <a:xfrm flipH="1" flipV="1">
          <a:off x="2133436" y="2294074"/>
          <a:ext cx="3663207" cy="553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571500</xdr:colOff>
      <xdr:row>5</xdr:row>
      <xdr:rowOff>299358</xdr:rowOff>
    </xdr:from>
    <xdr:to>
      <xdr:col>7</xdr:col>
      <xdr:colOff>571500</xdr:colOff>
      <xdr:row>8</xdr:row>
      <xdr:rowOff>54428</xdr:rowOff>
    </xdr:to>
    <xdr:cxnSp macro="">
      <xdr:nvCxnSpPr>
        <xdr:cNvPr id="21" name="Straight Connector 20"/>
        <xdr:cNvCxnSpPr/>
      </xdr:nvCxnSpPr>
      <xdr:spPr bwMode="auto">
        <a:xfrm>
          <a:off x="5755821" y="1823358"/>
          <a:ext cx="0" cy="50346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163285</xdr:colOff>
      <xdr:row>29</xdr:row>
      <xdr:rowOff>81642</xdr:rowOff>
    </xdr:from>
    <xdr:to>
      <xdr:col>31</xdr:col>
      <xdr:colOff>585107</xdr:colOff>
      <xdr:row>34</xdr:row>
      <xdr:rowOff>190500</xdr:rowOff>
    </xdr:to>
    <xdr:sp macro="" textlink="">
      <xdr:nvSpPr>
        <xdr:cNvPr id="2" name="TextBox 1"/>
        <xdr:cNvSpPr txBox="1"/>
      </xdr:nvSpPr>
      <xdr:spPr>
        <a:xfrm>
          <a:off x="17090571" y="6898821"/>
          <a:ext cx="3483429" cy="1129393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Meetings</a:t>
          </a:r>
          <a:r>
            <a:rPr lang="en-GB" sz="22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2200">
            <a:effectLst/>
          </a:endParaRPr>
        </a:p>
      </xdr:txBody>
    </xdr:sp>
    <xdr:clientData/>
  </xdr:twoCellAnchor>
  <xdr:twoCellAnchor>
    <xdr:from>
      <xdr:col>29</xdr:col>
      <xdr:colOff>0</xdr:colOff>
      <xdr:row>20</xdr:row>
      <xdr:rowOff>163286</xdr:rowOff>
    </xdr:from>
    <xdr:to>
      <xdr:col>31</xdr:col>
      <xdr:colOff>244929</xdr:colOff>
      <xdr:row>25</xdr:row>
      <xdr:rowOff>40821</xdr:rowOff>
    </xdr:to>
    <xdr:sp macro="" textlink="">
      <xdr:nvSpPr>
        <xdr:cNvPr id="3" name="Rectangular Callout 2"/>
        <xdr:cNvSpPr/>
      </xdr:nvSpPr>
      <xdr:spPr bwMode="auto">
        <a:xfrm>
          <a:off x="18764250" y="5021036"/>
          <a:ext cx="1469572" cy="1020535"/>
        </a:xfrm>
        <a:prstGeom prst="wedgeRectCallout">
          <a:avLst>
            <a:gd name="adj1" fmla="val -321831"/>
            <a:gd name="adj2" fmla="val -319270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800"/>
            <a:t>Joint</a:t>
          </a:r>
          <a:r>
            <a:rPr lang="en-GB" sz="1800" baseline="0"/>
            <a:t> Meeting with ARC</a:t>
          </a:r>
          <a:endParaRPr lang="en-GB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0482" TargetMode="External"/><Relationship Id="rId13" Type="http://schemas.openxmlformats.org/officeDocument/2006/relationships/hyperlink" Target="https://mentor.ieee.org/802.11/dcn/11-15-0492" TargetMode="External"/><Relationship Id="rId18" Type="http://schemas.openxmlformats.org/officeDocument/2006/relationships/hyperlink" Target="https://mentor.ieee.org/802.11/dcn/11-15-0499" TargetMode="External"/><Relationship Id="rId26" Type="http://schemas.openxmlformats.org/officeDocument/2006/relationships/hyperlink" Target="https://mentor.ieee.org/802.11/dcn/11-15-0521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0496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0491" TargetMode="External"/><Relationship Id="rId17" Type="http://schemas.openxmlformats.org/officeDocument/2006/relationships/hyperlink" Target="https://mentor.ieee.org/802.11/dcn/11-15-0490" TargetMode="External"/><Relationship Id="rId25" Type="http://schemas.openxmlformats.org/officeDocument/2006/relationships/hyperlink" Target="https://mentor.ieee.org/802.11/dcn/11-15-0514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0498" TargetMode="External"/><Relationship Id="rId20" Type="http://schemas.openxmlformats.org/officeDocument/2006/relationships/hyperlink" Target="https://mentor.ieee.org/802.11/dcn/11-15-0501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0481" TargetMode="External"/><Relationship Id="rId24" Type="http://schemas.openxmlformats.org/officeDocument/2006/relationships/hyperlink" Target="https://mentor.ieee.org/802.11/dcn/11-15-0513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0494" TargetMode="External"/><Relationship Id="rId23" Type="http://schemas.openxmlformats.org/officeDocument/2006/relationships/hyperlink" Target="https://mentor.ieee.org/802.11/dcn/11-15-0512" TargetMode="External"/><Relationship Id="rId28" Type="http://schemas.openxmlformats.org/officeDocument/2006/relationships/printerSettings" Target="../printerSettings/printerSettings12.bin"/><Relationship Id="rId10" Type="http://schemas.openxmlformats.org/officeDocument/2006/relationships/hyperlink" Target="https://mentor.ieee.org/802.11/dcn/11-15-0484" TargetMode="External"/><Relationship Id="rId19" Type="http://schemas.openxmlformats.org/officeDocument/2006/relationships/hyperlink" Target="https://mentor.ieee.org/802.11/dcn/11-15-0500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0483" TargetMode="External"/><Relationship Id="rId14" Type="http://schemas.openxmlformats.org/officeDocument/2006/relationships/hyperlink" Target="https://mentor.ieee.org/802.11/dcn/11-15-0493" TargetMode="External"/><Relationship Id="rId22" Type="http://schemas.openxmlformats.org/officeDocument/2006/relationships/hyperlink" Target="https://mentor.ieee.org/802.11/dcn/11-15-0511" TargetMode="External"/><Relationship Id="rId27" Type="http://schemas.openxmlformats.org/officeDocument/2006/relationships/hyperlink" Target="https://mentor.ieee.org/802.11/dcn/11-15-0522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5-0483" TargetMode="External"/><Relationship Id="rId21" Type="http://schemas.openxmlformats.org/officeDocument/2006/relationships/hyperlink" Target="https://mentor.ieee.org/802.11/dcn/11-15-0484" TargetMode="External"/><Relationship Id="rId34" Type="http://schemas.openxmlformats.org/officeDocument/2006/relationships/hyperlink" Target="https://mentor.ieee.org/802.11/dcn/11-15-0511" TargetMode="External"/><Relationship Id="rId42" Type="http://schemas.openxmlformats.org/officeDocument/2006/relationships/hyperlink" Target="https://mentor.ieee.org/802.11/dcn/11-15-0511" TargetMode="External"/><Relationship Id="rId47" Type="http://schemas.openxmlformats.org/officeDocument/2006/relationships/hyperlink" Target="https://mentor.ieee.org/802.11/dcn/11-15-0482" TargetMode="External"/><Relationship Id="rId50" Type="http://schemas.openxmlformats.org/officeDocument/2006/relationships/hyperlink" Target="https://mentor.ieee.org/802.11/dcn/11-15-0484" TargetMode="External"/><Relationship Id="rId55" Type="http://schemas.openxmlformats.org/officeDocument/2006/relationships/hyperlink" Target="https://mentor.ieee.org/802.11/dcn/11-15-0482" TargetMode="External"/><Relationship Id="rId63" Type="http://schemas.openxmlformats.org/officeDocument/2006/relationships/hyperlink" Target="https://mentor.ieee.org/802.11/dcn/11-15-0484" TargetMode="External"/><Relationship Id="rId68" Type="http://schemas.openxmlformats.org/officeDocument/2006/relationships/hyperlink" Target="https://mentor.ieee.org/802.11/dcn/11-15-0514" TargetMode="External"/><Relationship Id="rId76" Type="http://schemas.openxmlformats.org/officeDocument/2006/relationships/hyperlink" Target="https://mentor.ieee.org/802.11/dcn/11-15-0514" TargetMode="External"/><Relationship Id="rId84" Type="http://schemas.openxmlformats.org/officeDocument/2006/relationships/hyperlink" Target="https://mentor.ieee.org/802.11/dcn/11-15-0514" TargetMode="External"/><Relationship Id="rId89" Type="http://schemas.openxmlformats.org/officeDocument/2006/relationships/hyperlink" Target="https://mentor.ieee.org/802.11/dcn/11-15-513" TargetMode="External"/><Relationship Id="rId97" Type="http://schemas.openxmlformats.org/officeDocument/2006/relationships/printerSettings" Target="../printerSettings/printerSettings14.bin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0514" TargetMode="External"/><Relationship Id="rId92" Type="http://schemas.openxmlformats.org/officeDocument/2006/relationships/hyperlink" Target="https://mentor.ieee.org/802.11/dcn/11-15-513" TargetMode="External"/><Relationship Id="rId2" Type="http://schemas.openxmlformats.org/officeDocument/2006/relationships/hyperlink" Target="https://mentor.ieee.org/802.11/dcn/11-15-0396" TargetMode="External"/><Relationship Id="rId16" Type="http://schemas.openxmlformats.org/officeDocument/2006/relationships/hyperlink" Target="https://mentor.ieee.org/802.11/dcn/11-15-0521" TargetMode="External"/><Relationship Id="rId29" Type="http://schemas.openxmlformats.org/officeDocument/2006/relationships/hyperlink" Target="https://mentor.ieee.org/802.11/dcn/11-15-0483" TargetMode="External"/><Relationship Id="rId11" Type="http://schemas.openxmlformats.org/officeDocument/2006/relationships/hyperlink" Target="https://mentor.ieee.org/802.11/dcn/11-15-0483" TargetMode="External"/><Relationship Id="rId24" Type="http://schemas.openxmlformats.org/officeDocument/2006/relationships/hyperlink" Target="https://mentor.ieee.org/802.11/dcn/11-15-0483" TargetMode="External"/><Relationship Id="rId32" Type="http://schemas.openxmlformats.org/officeDocument/2006/relationships/hyperlink" Target="https://mentor.ieee.org/802.11/dcn/11-15-0511" TargetMode="External"/><Relationship Id="rId37" Type="http://schemas.openxmlformats.org/officeDocument/2006/relationships/hyperlink" Target="https://mentor.ieee.org/802.11/dcn/11-15-0511" TargetMode="External"/><Relationship Id="rId40" Type="http://schemas.openxmlformats.org/officeDocument/2006/relationships/hyperlink" Target="https://mentor.ieee.org/802.11/dcn/11-15-0511" TargetMode="External"/><Relationship Id="rId45" Type="http://schemas.openxmlformats.org/officeDocument/2006/relationships/hyperlink" Target="https://mentor.ieee.org/802.11/dcn/11-15-0511" TargetMode="External"/><Relationship Id="rId53" Type="http://schemas.openxmlformats.org/officeDocument/2006/relationships/hyperlink" Target="https://mentor.ieee.org/802.11/dcn/11-15-0260-03" TargetMode="External"/><Relationship Id="rId58" Type="http://schemas.openxmlformats.org/officeDocument/2006/relationships/hyperlink" Target="https://mentor.ieee.org/802.11/dcn/11-15-0484" TargetMode="External"/><Relationship Id="rId66" Type="http://schemas.openxmlformats.org/officeDocument/2006/relationships/hyperlink" Target="https://mentor.ieee.org/802.11/dcn/11-15-0514" TargetMode="External"/><Relationship Id="rId74" Type="http://schemas.openxmlformats.org/officeDocument/2006/relationships/hyperlink" Target="https://mentor.ieee.org/802.11/dcn/11-15-0514" TargetMode="External"/><Relationship Id="rId79" Type="http://schemas.openxmlformats.org/officeDocument/2006/relationships/hyperlink" Target="https://mentor.ieee.org/802.11/dcn/11-15-0514" TargetMode="External"/><Relationship Id="rId87" Type="http://schemas.openxmlformats.org/officeDocument/2006/relationships/hyperlink" Target="https://mentor.ieee.org/802.11/dcn/11-15-0514" TargetMode="External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5-0484" TargetMode="External"/><Relationship Id="rId82" Type="http://schemas.openxmlformats.org/officeDocument/2006/relationships/hyperlink" Target="https://mentor.ieee.org/802.11/dcn/11-15-0514" TargetMode="External"/><Relationship Id="rId90" Type="http://schemas.openxmlformats.org/officeDocument/2006/relationships/hyperlink" Target="https://mentor.ieee.org/802.11/dcn/11-15-513" TargetMode="External"/><Relationship Id="rId95" Type="http://schemas.openxmlformats.org/officeDocument/2006/relationships/hyperlink" Target="https://mentor.ieee.org/802.11/dcn/11-15-0484" TargetMode="External"/><Relationship Id="rId19" Type="http://schemas.openxmlformats.org/officeDocument/2006/relationships/hyperlink" Target="https://mentor.ieee.org/802.11/dcn/11-15-0521" TargetMode="External"/><Relationship Id="rId14" Type="http://schemas.openxmlformats.org/officeDocument/2006/relationships/hyperlink" Target="https://mentor.ieee.org/802.11/dcn/11-15-0521" TargetMode="External"/><Relationship Id="rId22" Type="http://schemas.openxmlformats.org/officeDocument/2006/relationships/hyperlink" Target="https://mentor.ieee.org/802.11/dcn/11-15-0483" TargetMode="External"/><Relationship Id="rId27" Type="http://schemas.openxmlformats.org/officeDocument/2006/relationships/hyperlink" Target="https://mentor.ieee.org/802.11/dcn/11-15-0483" TargetMode="External"/><Relationship Id="rId30" Type="http://schemas.openxmlformats.org/officeDocument/2006/relationships/hyperlink" Target="https://mentor.ieee.org/802.11/dcn/11-15-0483" TargetMode="External"/><Relationship Id="rId35" Type="http://schemas.openxmlformats.org/officeDocument/2006/relationships/hyperlink" Target="https://mentor.ieee.org/802.11/dcn/11-15-0511" TargetMode="External"/><Relationship Id="rId43" Type="http://schemas.openxmlformats.org/officeDocument/2006/relationships/hyperlink" Target="https://mentor.ieee.org/802.11/dcn/11-15-0511" TargetMode="External"/><Relationship Id="rId48" Type="http://schemas.openxmlformats.org/officeDocument/2006/relationships/hyperlink" Target="https://mentor.ieee.org/802.11/dcn/11-15-0484" TargetMode="External"/><Relationship Id="rId56" Type="http://schemas.openxmlformats.org/officeDocument/2006/relationships/hyperlink" Target="https://mentor.ieee.org/802.11/dcn/11-15-0484" TargetMode="External"/><Relationship Id="rId64" Type="http://schemas.openxmlformats.org/officeDocument/2006/relationships/hyperlink" Target="https://mentor.ieee.org/802.11/dcn/11-15-0484" TargetMode="External"/><Relationship Id="rId69" Type="http://schemas.openxmlformats.org/officeDocument/2006/relationships/hyperlink" Target="https://mentor.ieee.org/802.11/dcn/11-15-0514" TargetMode="External"/><Relationship Id="rId77" Type="http://schemas.openxmlformats.org/officeDocument/2006/relationships/hyperlink" Target="https://mentor.ieee.org/802.11/dcn/11-15-0514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0484" TargetMode="External"/><Relationship Id="rId72" Type="http://schemas.openxmlformats.org/officeDocument/2006/relationships/hyperlink" Target="https://mentor.ieee.org/802.11/dcn/11-15-0514" TargetMode="External"/><Relationship Id="rId80" Type="http://schemas.openxmlformats.org/officeDocument/2006/relationships/hyperlink" Target="https://mentor.ieee.org/802.11/dcn/11-15-0514" TargetMode="External"/><Relationship Id="rId85" Type="http://schemas.openxmlformats.org/officeDocument/2006/relationships/hyperlink" Target="https://mentor.ieee.org/802.11/dcn/11-15-0514" TargetMode="External"/><Relationship Id="rId93" Type="http://schemas.openxmlformats.org/officeDocument/2006/relationships/hyperlink" Target="https://mentor.ieee.org/802.11/dcn/11-15-513" TargetMode="External"/><Relationship Id="rId98" Type="http://schemas.openxmlformats.org/officeDocument/2006/relationships/vmlDrawing" Target="../drawings/vmlDrawing1.vm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0484" TargetMode="External"/><Relationship Id="rId17" Type="http://schemas.openxmlformats.org/officeDocument/2006/relationships/hyperlink" Target="https://mentor.ieee.org/802.11/dcn/11-15-0521" TargetMode="External"/><Relationship Id="rId25" Type="http://schemas.openxmlformats.org/officeDocument/2006/relationships/hyperlink" Target="https://mentor.ieee.org/802.11/dcn/11-15-0483" TargetMode="External"/><Relationship Id="rId33" Type="http://schemas.openxmlformats.org/officeDocument/2006/relationships/hyperlink" Target="https://mentor.ieee.org/802.11/dcn/11-15-0511" TargetMode="External"/><Relationship Id="rId38" Type="http://schemas.openxmlformats.org/officeDocument/2006/relationships/hyperlink" Target="https://mentor.ieee.org/802.11/dcn/11-15-0511" TargetMode="External"/><Relationship Id="rId46" Type="http://schemas.openxmlformats.org/officeDocument/2006/relationships/hyperlink" Target="https://mentor.ieee.org/802.11/dcn/11-15-0511" TargetMode="External"/><Relationship Id="rId59" Type="http://schemas.openxmlformats.org/officeDocument/2006/relationships/hyperlink" Target="https://mentor.ieee.org/802.11/dcn/11-15-0482" TargetMode="External"/><Relationship Id="rId67" Type="http://schemas.openxmlformats.org/officeDocument/2006/relationships/hyperlink" Target="https://mentor.ieee.org/802.11/dcn/11-15-0521" TargetMode="External"/><Relationship Id="rId20" Type="http://schemas.openxmlformats.org/officeDocument/2006/relationships/hyperlink" Target="https://mentor.ieee.org/802.11/dcn/11-15-0484" TargetMode="External"/><Relationship Id="rId41" Type="http://schemas.openxmlformats.org/officeDocument/2006/relationships/hyperlink" Target="https://mentor.ieee.org/802.11/dcn/11-15-0511" TargetMode="External"/><Relationship Id="rId54" Type="http://schemas.openxmlformats.org/officeDocument/2006/relationships/hyperlink" Target="https://mentor.ieee.org/802.11/dcn/11-15-0522" TargetMode="External"/><Relationship Id="rId62" Type="http://schemas.openxmlformats.org/officeDocument/2006/relationships/hyperlink" Target="https://mentor.ieee.org/802.11/dcn/11-15-0484" TargetMode="External"/><Relationship Id="rId70" Type="http://schemas.openxmlformats.org/officeDocument/2006/relationships/hyperlink" Target="https://mentor.ieee.org/802.11/dcn/11-15-0514" TargetMode="External"/><Relationship Id="rId75" Type="http://schemas.openxmlformats.org/officeDocument/2006/relationships/hyperlink" Target="https://mentor.ieee.org/802.11/dcn/11-15-0514" TargetMode="External"/><Relationship Id="rId83" Type="http://schemas.openxmlformats.org/officeDocument/2006/relationships/hyperlink" Target="https://mentor.ieee.org/802.11/dcn/11-15-0514" TargetMode="External"/><Relationship Id="rId88" Type="http://schemas.openxmlformats.org/officeDocument/2006/relationships/hyperlink" Target="https://mentor.ieee.org/802.11/dcn/11-15-513" TargetMode="External"/><Relationship Id="rId91" Type="http://schemas.openxmlformats.org/officeDocument/2006/relationships/hyperlink" Target="https://mentor.ieee.org/802.11/dcn/11-15-513" TargetMode="External"/><Relationship Id="rId96" Type="http://schemas.openxmlformats.org/officeDocument/2006/relationships/hyperlink" Target="https://mentor.ieee.org/802.11/dcn/11-15-0484" TargetMode="External"/><Relationship Id="rId1" Type="http://schemas.openxmlformats.org/officeDocument/2006/relationships/hyperlink" Target="https://mentor.ieee.org/802.11/dcn/11-15-0482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5-0521" TargetMode="External"/><Relationship Id="rId23" Type="http://schemas.openxmlformats.org/officeDocument/2006/relationships/hyperlink" Target="https://mentor.ieee.org/802.11/dcn/11-15-0483" TargetMode="External"/><Relationship Id="rId28" Type="http://schemas.openxmlformats.org/officeDocument/2006/relationships/hyperlink" Target="https://mentor.ieee.org/802.11/dcn/11-15-0483" TargetMode="External"/><Relationship Id="rId36" Type="http://schemas.openxmlformats.org/officeDocument/2006/relationships/hyperlink" Target="https://mentor.ieee.org/802.11/dcn/11-15-0511" TargetMode="External"/><Relationship Id="rId49" Type="http://schemas.openxmlformats.org/officeDocument/2006/relationships/hyperlink" Target="https://mentor.ieee.org/802.11/dcn/11-15-0484" TargetMode="External"/><Relationship Id="rId57" Type="http://schemas.openxmlformats.org/officeDocument/2006/relationships/hyperlink" Target="https://mentor.ieee.org/802.11/dcn/11-15-0484" TargetMode="External"/><Relationship Id="rId10" Type="http://schemas.openxmlformats.org/officeDocument/2006/relationships/hyperlink" Target="https://mentor.ieee.org/802.11/dcn/11-15-0484" TargetMode="External"/><Relationship Id="rId31" Type="http://schemas.openxmlformats.org/officeDocument/2006/relationships/hyperlink" Target="https://mentor.ieee.org/802.11/dcn/11-15-0511" TargetMode="External"/><Relationship Id="rId44" Type="http://schemas.openxmlformats.org/officeDocument/2006/relationships/hyperlink" Target="https://mentor.ieee.org/802.11/dcn/11-15-0511" TargetMode="External"/><Relationship Id="rId52" Type="http://schemas.openxmlformats.org/officeDocument/2006/relationships/hyperlink" Target="https://mentor.ieee.org/802.11/dcn/11-15-0502" TargetMode="External"/><Relationship Id="rId60" Type="http://schemas.openxmlformats.org/officeDocument/2006/relationships/hyperlink" Target="https://mentor.ieee.org/802.11/dcn/11-15-0484" TargetMode="External"/><Relationship Id="rId65" Type="http://schemas.openxmlformats.org/officeDocument/2006/relationships/hyperlink" Target="https://mentor.ieee.org/802.11/dcn/11-15-0484" TargetMode="External"/><Relationship Id="rId73" Type="http://schemas.openxmlformats.org/officeDocument/2006/relationships/hyperlink" Target="https://mentor.ieee.org/802.11/dcn/11-15-0514" TargetMode="External"/><Relationship Id="rId78" Type="http://schemas.openxmlformats.org/officeDocument/2006/relationships/hyperlink" Target="https://mentor.ieee.org/802.11/dcn/11-15-0514" TargetMode="External"/><Relationship Id="rId81" Type="http://schemas.openxmlformats.org/officeDocument/2006/relationships/hyperlink" Target="https://mentor.ieee.org/802.11/dcn/11-15-0514" TargetMode="External"/><Relationship Id="rId86" Type="http://schemas.openxmlformats.org/officeDocument/2006/relationships/hyperlink" Target="https://mentor.ieee.org/802.11/dcn/11-15-0514" TargetMode="External"/><Relationship Id="rId94" Type="http://schemas.openxmlformats.org/officeDocument/2006/relationships/hyperlink" Target="https://mentor.ieee.org/802.11/dcn/11-15-513" TargetMode="External"/><Relationship Id="rId99" Type="http://schemas.openxmlformats.org/officeDocument/2006/relationships/comments" Target="../comments1.xm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www.ieee802.org/PNP/approved/IEEE_802_WG_PandP_v16.pdf" TargetMode="External"/><Relationship Id="rId13" Type="http://schemas.openxmlformats.org/officeDocument/2006/relationships/hyperlink" Target="https://mentor.ieee.org/802.11/dcn/11-15-0521" TargetMode="External"/><Relationship Id="rId18" Type="http://schemas.openxmlformats.org/officeDocument/2006/relationships/hyperlink" Target="https://mentor.ieee.org/802.11/dcn/11-15-0521" TargetMode="External"/><Relationship Id="rId39" Type="http://schemas.openxmlformats.org/officeDocument/2006/relationships/hyperlink" Target="https://mentor.ieee.org/802.11/dcn/11-15-0511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opLeftCell="A22"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22" customWidth="1"/>
    <col min="2" max="2" width="19.7109375" style="28" customWidth="1"/>
    <col min="3" max="3" width="18.7109375" style="28" customWidth="1"/>
    <col min="4" max="5" width="9.140625" style="28"/>
    <col min="6" max="6" width="14.140625" style="28" customWidth="1"/>
    <col min="7" max="7" width="9.140625" style="28"/>
    <col min="8" max="8" width="22" style="28" customWidth="1"/>
    <col min="9" max="9" width="15.140625" style="28" customWidth="1"/>
    <col min="10" max="16384" width="9.140625" style="28"/>
  </cols>
  <sheetData>
    <row r="1" spans="1:15" s="25" customFormat="1" ht="20.100000000000001" customHeight="1" x14ac:dyDescent="0.2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20.100000000000001" customHeight="1" x14ac:dyDescent="0.3">
      <c r="B2" s="26"/>
      <c r="C2" s="27" t="s">
        <v>11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5" ht="20.100000000000001" customHeight="1" x14ac:dyDescent="0.3">
      <c r="B3" s="26"/>
      <c r="C3" s="29" t="s">
        <v>12</v>
      </c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5" ht="20.100000000000001" customHeight="1" x14ac:dyDescent="0.3">
      <c r="B4" s="29" t="s">
        <v>13</v>
      </c>
      <c r="C4" s="29" t="s">
        <v>554</v>
      </c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5" ht="20.100000000000001" customHeight="1" x14ac:dyDescent="0.3">
      <c r="B5" s="29" t="s">
        <v>14</v>
      </c>
      <c r="C5" s="30" t="s">
        <v>481</v>
      </c>
      <c r="D5" s="26"/>
      <c r="E5" s="26"/>
      <c r="F5" s="26"/>
      <c r="G5" s="31"/>
      <c r="H5" s="26"/>
      <c r="I5" s="26"/>
      <c r="J5" s="26"/>
      <c r="K5" s="26"/>
      <c r="L5" s="26"/>
      <c r="M5" s="26"/>
    </row>
    <row r="6" spans="1:15" ht="20.100000000000001" customHeight="1" x14ac:dyDescent="0.3">
      <c r="B6" s="29" t="s">
        <v>15</v>
      </c>
      <c r="C6" s="32" t="s">
        <v>76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5" s="36" customFormat="1" ht="20.100000000000001" customHeight="1" thickBot="1" x14ac:dyDescent="0.35">
      <c r="A7" s="33"/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5" s="41" customFormat="1" ht="20.100000000000001" customHeight="1" x14ac:dyDescent="0.3">
      <c r="A8" s="22"/>
      <c r="B8" s="37" t="s">
        <v>16</v>
      </c>
      <c r="C8" s="38" t="s">
        <v>482</v>
      </c>
      <c r="D8" s="39"/>
      <c r="E8" s="39"/>
      <c r="F8" s="39"/>
      <c r="G8" s="39"/>
      <c r="H8" s="40"/>
      <c r="I8" s="40"/>
      <c r="J8" s="40"/>
      <c r="K8" s="40"/>
      <c r="L8" s="40"/>
      <c r="M8" s="40"/>
    </row>
    <row r="9" spans="1:15" ht="20.100000000000001" customHeight="1" x14ac:dyDescent="0.3">
      <c r="B9" s="29" t="s">
        <v>17</v>
      </c>
      <c r="C9" s="71">
        <v>42139</v>
      </c>
      <c r="D9" s="42"/>
      <c r="E9" s="42"/>
      <c r="F9" s="42"/>
      <c r="G9" s="42"/>
      <c r="H9" s="26"/>
      <c r="I9" s="26"/>
      <c r="J9" s="26"/>
      <c r="K9" s="26"/>
      <c r="L9" s="26"/>
      <c r="M9" s="26"/>
    </row>
    <row r="10" spans="1:15" ht="20.100000000000001" customHeight="1" x14ac:dyDescent="0.3">
      <c r="B10" s="29" t="s">
        <v>18</v>
      </c>
      <c r="C10" s="72" t="s">
        <v>65</v>
      </c>
      <c r="D10" s="32"/>
      <c r="E10" s="32"/>
      <c r="F10" s="32"/>
      <c r="G10" s="32"/>
      <c r="H10" s="43"/>
      <c r="I10" s="72" t="s">
        <v>4</v>
      </c>
      <c r="J10" s="32"/>
      <c r="K10" s="42"/>
      <c r="L10" s="42"/>
      <c r="M10" s="42"/>
    </row>
    <row r="11" spans="1:15" ht="20.100000000000001" customHeight="1" x14ac:dyDescent="0.3">
      <c r="B11" s="42"/>
      <c r="C11" s="32" t="s">
        <v>19</v>
      </c>
      <c r="D11" s="32"/>
      <c r="E11" s="32"/>
      <c r="F11" s="32"/>
      <c r="G11" s="32"/>
      <c r="H11" s="43"/>
      <c r="I11" s="32" t="s">
        <v>100</v>
      </c>
      <c r="J11" s="32"/>
      <c r="K11" s="42"/>
      <c r="L11" s="42"/>
      <c r="M11" s="42"/>
    </row>
    <row r="12" spans="1:15" ht="20.100000000000001" customHeight="1" x14ac:dyDescent="0.3">
      <c r="B12" s="42"/>
      <c r="C12" s="32" t="s">
        <v>22</v>
      </c>
      <c r="D12" s="32" t="s">
        <v>66</v>
      </c>
      <c r="E12" s="32"/>
      <c r="F12" s="32"/>
      <c r="G12" s="32"/>
      <c r="H12" s="43"/>
      <c r="I12" s="32" t="s">
        <v>104</v>
      </c>
      <c r="J12" s="32"/>
      <c r="K12" s="42"/>
      <c r="L12" s="42"/>
      <c r="M12" s="42"/>
    </row>
    <row r="13" spans="1:15" ht="20.100000000000001" customHeight="1" x14ac:dyDescent="0.3">
      <c r="B13" s="42"/>
      <c r="C13" s="32" t="s">
        <v>23</v>
      </c>
      <c r="D13" s="32" t="s">
        <v>67</v>
      </c>
      <c r="E13" s="32"/>
      <c r="F13" s="32"/>
      <c r="G13" s="32"/>
      <c r="H13" s="43"/>
      <c r="I13" s="42" t="s">
        <v>54</v>
      </c>
      <c r="J13" s="32"/>
      <c r="K13" s="42"/>
      <c r="L13" s="42"/>
      <c r="M13" s="42"/>
    </row>
    <row r="14" spans="1:15" ht="20.100000000000001" customHeight="1" x14ac:dyDescent="0.3">
      <c r="B14" s="42"/>
      <c r="C14" s="44" t="s">
        <v>68</v>
      </c>
      <c r="D14" s="32"/>
      <c r="E14" s="32"/>
      <c r="F14" s="32"/>
      <c r="G14" s="32"/>
      <c r="H14" s="43"/>
      <c r="I14" s="44" t="s">
        <v>58</v>
      </c>
      <c r="J14" s="32"/>
      <c r="K14" s="42"/>
      <c r="L14" s="42"/>
      <c r="M14" s="42"/>
    </row>
    <row r="15" spans="1:15" ht="20.100000000000001" customHeight="1" x14ac:dyDescent="0.3">
      <c r="B15" s="42"/>
      <c r="C15" s="32"/>
      <c r="D15" s="32"/>
      <c r="E15" s="32"/>
      <c r="F15" s="32"/>
      <c r="G15" s="32"/>
      <c r="H15" s="43"/>
      <c r="I15" s="43"/>
      <c r="J15" s="43"/>
      <c r="K15" s="26"/>
      <c r="L15" s="26"/>
      <c r="M15" s="26"/>
    </row>
    <row r="16" spans="1:15" ht="20.100000000000001" customHeight="1" x14ac:dyDescent="0.3">
      <c r="C16" s="26"/>
      <c r="D16" s="26"/>
      <c r="E16" s="26"/>
      <c r="F16" s="26"/>
      <c r="G16" s="26"/>
      <c r="H16" s="26"/>
      <c r="I16" s="72" t="s">
        <v>99</v>
      </c>
      <c r="J16" s="26"/>
      <c r="K16" s="26"/>
      <c r="L16" s="26"/>
      <c r="M16" s="26"/>
    </row>
    <row r="17" spans="1:16" ht="20.100000000000001" customHeight="1" x14ac:dyDescent="0.3">
      <c r="A17" s="49"/>
      <c r="C17" s="26"/>
      <c r="D17" s="26"/>
      <c r="E17" s="26"/>
      <c r="F17" s="26"/>
      <c r="G17" s="26"/>
      <c r="H17" s="26"/>
      <c r="I17" s="32" t="s">
        <v>101</v>
      </c>
      <c r="J17" s="26"/>
      <c r="K17" s="26"/>
      <c r="L17" s="26"/>
      <c r="M17" s="26"/>
    </row>
    <row r="18" spans="1:16" ht="20.100000000000001" customHeight="1" x14ac:dyDescent="0.3">
      <c r="A18" s="49"/>
      <c r="C18" s="26"/>
      <c r="D18" s="26"/>
      <c r="E18" s="26"/>
      <c r="F18" s="26"/>
      <c r="G18" s="26"/>
      <c r="H18" s="26"/>
      <c r="I18" s="32" t="s">
        <v>103</v>
      </c>
      <c r="J18" s="26"/>
      <c r="K18" s="26"/>
      <c r="L18" s="26"/>
      <c r="M18" s="26"/>
    </row>
    <row r="19" spans="1:16" ht="20.100000000000001" customHeight="1" x14ac:dyDescent="0.3">
      <c r="A19" s="49"/>
      <c r="C19" s="26"/>
      <c r="D19" s="26"/>
      <c r="E19" s="26"/>
      <c r="F19" s="26"/>
      <c r="G19" s="26"/>
      <c r="H19" s="26"/>
      <c r="I19" s="42" t="s">
        <v>102</v>
      </c>
      <c r="J19" s="26"/>
      <c r="K19" s="26"/>
      <c r="L19" s="26"/>
      <c r="M19" s="26"/>
    </row>
    <row r="20" spans="1:16" ht="20.100000000000001" customHeight="1" x14ac:dyDescent="0.25">
      <c r="A20" s="49"/>
      <c r="C20" s="26"/>
      <c r="D20" s="26"/>
      <c r="E20" s="26"/>
      <c r="F20" s="26"/>
      <c r="G20" s="26"/>
      <c r="H20" s="26"/>
      <c r="I20" s="44" t="s">
        <v>131</v>
      </c>
      <c r="J20" s="26"/>
      <c r="K20" s="26"/>
      <c r="L20" s="26"/>
      <c r="M20" s="26"/>
    </row>
    <row r="21" spans="1:16" ht="20.100000000000001" customHeight="1" x14ac:dyDescent="0.3">
      <c r="A21" s="49"/>
      <c r="C21" s="26"/>
      <c r="D21" s="26"/>
      <c r="E21" s="26"/>
      <c r="F21" s="26"/>
      <c r="G21" s="26"/>
      <c r="H21" s="26"/>
      <c r="I21" s="32"/>
      <c r="J21" s="26"/>
      <c r="K21" s="26"/>
      <c r="L21" s="26"/>
      <c r="M21" s="26"/>
    </row>
    <row r="22" spans="1:16" ht="20.100000000000001" customHeight="1" x14ac:dyDescent="0.25">
      <c r="C22" s="268" t="s">
        <v>144</v>
      </c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70"/>
    </row>
    <row r="23" spans="1:16" ht="20.100000000000001" customHeight="1" x14ac:dyDescent="0.3">
      <c r="B23" s="45" t="s">
        <v>143</v>
      </c>
      <c r="C23" s="271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3"/>
    </row>
    <row r="24" spans="1:16" ht="20.100000000000001" customHeight="1" x14ac:dyDescent="0.25">
      <c r="C24" s="274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6"/>
    </row>
    <row r="32" spans="1:16" ht="20.100000000000001" customHeight="1" x14ac:dyDescent="0.25">
      <c r="B32" s="46"/>
      <c r="C32" s="267"/>
      <c r="D32" s="267"/>
      <c r="E32" s="267"/>
      <c r="F32" s="267"/>
    </row>
    <row r="33" spans="2:6" ht="20.100000000000001" customHeight="1" x14ac:dyDescent="0.25">
      <c r="B33" s="41"/>
      <c r="C33" s="47"/>
      <c r="D33" s="47"/>
      <c r="E33" s="47"/>
      <c r="F33" s="47"/>
    </row>
    <row r="34" spans="2:6" ht="20.100000000000001" customHeight="1" x14ac:dyDescent="0.25">
      <c r="B34" s="41"/>
      <c r="C34" s="266"/>
      <c r="D34" s="266"/>
      <c r="E34" s="266"/>
      <c r="F34" s="266"/>
    </row>
    <row r="35" spans="2:6" ht="20.100000000000001" customHeight="1" x14ac:dyDescent="0.25">
      <c r="B35" s="41"/>
      <c r="C35" s="47"/>
      <c r="D35" s="47"/>
      <c r="E35" s="47"/>
      <c r="F35" s="47"/>
    </row>
    <row r="36" spans="2:6" ht="20.100000000000001" customHeight="1" x14ac:dyDescent="0.25">
      <c r="B36" s="41"/>
      <c r="C36" s="266"/>
      <c r="D36" s="266"/>
      <c r="E36" s="266"/>
      <c r="F36" s="266"/>
    </row>
    <row r="37" spans="2:6" ht="20.100000000000001" customHeight="1" x14ac:dyDescent="0.25">
      <c r="C37" s="266"/>
      <c r="D37" s="266"/>
      <c r="E37" s="266"/>
      <c r="F37" s="26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zoomScale="115" zoomScaleNormal="115" workbookViewId="0">
      <selection activeCell="C16" sqref="C16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77" t="str">
        <f>Parameters!B1</f>
        <v>151st IEEE 802.11 WIRELESS LOCAL AREA NETWORKS SESSION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9"/>
      <c r="IS2" s="1" t="s">
        <v>6</v>
      </c>
    </row>
    <row r="3" spans="1:253" ht="15.75" customHeight="1" x14ac:dyDescent="0.2">
      <c r="B3" s="280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2"/>
    </row>
    <row r="4" spans="1:253" ht="15.75" customHeight="1" x14ac:dyDescent="0.2">
      <c r="B4" s="283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5"/>
    </row>
    <row r="5" spans="1:253" ht="21" customHeight="1" x14ac:dyDescent="0.2">
      <c r="B5" s="286" t="str">
        <f>Parameters!B2</f>
        <v>Hyatt Regency, Vancouver, Canada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</row>
    <row r="6" spans="1:253" ht="15.75" customHeight="1" x14ac:dyDescent="0.2"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</row>
    <row r="7" spans="1:253" ht="15.75" customHeight="1" x14ac:dyDescent="0.2">
      <c r="A7" s="67"/>
      <c r="B7" s="289" t="str">
        <f>Parameters!B3</f>
        <v>May 10-15, 2015</v>
      </c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152"/>
      <c r="R7" s="152"/>
    </row>
    <row r="8" spans="1:253" ht="15.75" customHeight="1" x14ac:dyDescent="0.2">
      <c r="A8" s="67"/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152"/>
      <c r="R8" s="152"/>
    </row>
    <row r="9" spans="1:253" ht="15.75" customHeight="1" x14ac:dyDescent="0.2">
      <c r="A9" s="67"/>
      <c r="B9" s="152"/>
      <c r="C9" s="152"/>
      <c r="D9" s="153"/>
      <c r="E9" s="153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</row>
    <row r="10" spans="1:253" ht="15.75" customHeight="1" x14ac:dyDescent="0.2">
      <c r="A10" s="67"/>
      <c r="B10" s="152"/>
      <c r="N10" s="152"/>
      <c r="O10" s="152"/>
      <c r="P10" s="152"/>
      <c r="Q10" s="152"/>
      <c r="R10" s="152"/>
    </row>
    <row r="11" spans="1:253" ht="15.75" customHeight="1" x14ac:dyDescent="0.2">
      <c r="A11" s="67"/>
      <c r="B11" s="152"/>
      <c r="N11" s="152"/>
      <c r="O11" s="152"/>
      <c r="P11" s="152"/>
      <c r="Q11" s="152"/>
      <c r="R11" s="152"/>
    </row>
    <row r="12" spans="1:253" ht="15.75" customHeight="1" x14ac:dyDescent="0.2">
      <c r="A12" s="67"/>
      <c r="B12" s="152"/>
      <c r="N12" s="152"/>
      <c r="O12" s="152"/>
      <c r="P12" s="152"/>
      <c r="Q12" s="152"/>
      <c r="R12" s="152"/>
    </row>
    <row r="13" spans="1:253" ht="15.75" customHeight="1" x14ac:dyDescent="0.2">
      <c r="A13" s="67"/>
      <c r="B13" s="152"/>
      <c r="N13" s="152"/>
      <c r="O13" s="152"/>
      <c r="P13" s="152"/>
      <c r="Q13" s="152"/>
      <c r="R13" s="152"/>
    </row>
    <row r="14" spans="1:253" ht="15.75" customHeight="1" x14ac:dyDescent="0.2">
      <c r="A14" s="67"/>
      <c r="B14" s="152"/>
      <c r="N14" s="152"/>
      <c r="O14" s="152"/>
      <c r="P14" s="152"/>
      <c r="Q14" s="152"/>
      <c r="R14" s="152"/>
      <c r="S14"/>
    </row>
    <row r="15" spans="1:253" ht="15.75" customHeight="1" x14ac:dyDescent="0.2">
      <c r="A15" s="67"/>
      <c r="B15" s="152"/>
      <c r="N15" s="152"/>
      <c r="O15" s="152"/>
      <c r="P15" s="152"/>
      <c r="Q15" s="152"/>
      <c r="R15" s="152"/>
    </row>
    <row r="16" spans="1:253" ht="15.75" customHeight="1" x14ac:dyDescent="0.2">
      <c r="A16" s="67"/>
      <c r="B16" s="152"/>
      <c r="N16" s="152"/>
      <c r="O16" s="152"/>
      <c r="P16" s="152"/>
      <c r="Q16" s="152"/>
      <c r="R16" s="152"/>
    </row>
    <row r="17" spans="1:21" ht="15.75" customHeight="1" x14ac:dyDescent="0.2">
      <c r="A17" s="67"/>
      <c r="B17" s="152"/>
      <c r="N17" s="152"/>
      <c r="O17" s="152"/>
      <c r="P17" s="152"/>
      <c r="Q17" s="152"/>
      <c r="R17" s="152"/>
      <c r="U17"/>
    </row>
    <row r="18" spans="1:21" ht="15.75" customHeight="1" x14ac:dyDescent="0.2">
      <c r="A18" s="67"/>
      <c r="B18" s="152"/>
      <c r="N18" s="152"/>
      <c r="O18" s="152"/>
      <c r="P18" s="152"/>
      <c r="Q18" s="152"/>
      <c r="R18" s="152"/>
    </row>
    <row r="19" spans="1:21" ht="15.75" customHeight="1" x14ac:dyDescent="0.2">
      <c r="A19" s="67"/>
      <c r="B19" s="152"/>
      <c r="N19" s="152"/>
      <c r="O19" s="152"/>
      <c r="P19" s="152"/>
      <c r="Q19" s="152"/>
      <c r="R19" s="152"/>
    </row>
    <row r="20" spans="1:21" ht="15.75" customHeight="1" x14ac:dyDescent="0.2">
      <c r="A20" s="67"/>
      <c r="B20" s="152"/>
      <c r="N20" s="152"/>
      <c r="O20" s="152"/>
      <c r="P20" s="152"/>
      <c r="Q20" s="152"/>
      <c r="R20" s="152"/>
    </row>
    <row r="21" spans="1:21" ht="15.75" customHeight="1" x14ac:dyDescent="0.2">
      <c r="A21" s="67"/>
      <c r="B21" s="152"/>
      <c r="N21" s="152"/>
      <c r="O21" s="152"/>
      <c r="P21" s="152"/>
      <c r="Q21" s="152"/>
      <c r="R21" s="152"/>
    </row>
    <row r="22" spans="1:21" ht="15.75" customHeight="1" x14ac:dyDescent="0.2">
      <c r="A22" s="67"/>
      <c r="B22" s="152"/>
      <c r="N22" s="152"/>
      <c r="O22" s="152"/>
      <c r="P22" s="152"/>
      <c r="Q22" s="152"/>
      <c r="R22" s="152"/>
    </row>
    <row r="23" spans="1:21" ht="15.75" customHeight="1" x14ac:dyDescent="0.2">
      <c r="A23" s="67"/>
      <c r="B23" s="152"/>
      <c r="N23" s="152"/>
      <c r="O23" s="152"/>
      <c r="P23" s="152"/>
      <c r="Q23" s="152"/>
      <c r="R23" s="152"/>
    </row>
    <row r="24" spans="1:21" ht="15.75" customHeight="1" x14ac:dyDescent="0.2">
      <c r="A24" s="67"/>
      <c r="B24" s="152"/>
      <c r="N24" s="152"/>
      <c r="O24" s="152"/>
      <c r="P24" s="152"/>
      <c r="Q24" s="152"/>
      <c r="R24" s="152"/>
    </row>
    <row r="25" spans="1:21" ht="15.75" customHeight="1" x14ac:dyDescent="0.2">
      <c r="A25" s="67"/>
      <c r="B25" s="288" t="s">
        <v>5</v>
      </c>
      <c r="C25" s="288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152"/>
      <c r="R25" s="152"/>
    </row>
    <row r="26" spans="1:21" ht="15.75" customHeight="1" x14ac:dyDescent="0.2">
      <c r="A26" s="67"/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152"/>
      <c r="R26" s="152"/>
    </row>
    <row r="27" spans="1:21" ht="15.75" customHeight="1" x14ac:dyDescent="0.2">
      <c r="B27" s="287" t="s">
        <v>142</v>
      </c>
      <c r="C27" s="287"/>
      <c r="D27" s="287"/>
      <c r="E27" s="287"/>
      <c r="F27" s="287"/>
      <c r="G27" s="287"/>
      <c r="H27" s="287"/>
      <c r="I27" s="287"/>
      <c r="J27" s="293"/>
      <c r="K27" s="293"/>
      <c r="L27" s="290" t="str">
        <f>Title!C14</f>
        <v>adrian.p.stephens@ieee.org</v>
      </c>
      <c r="M27" s="291"/>
      <c r="N27" s="291"/>
      <c r="O27" s="291"/>
      <c r="P27" s="291"/>
      <c r="Q27" s="291"/>
      <c r="R27" s="291"/>
    </row>
    <row r="28" spans="1:21" ht="15.75" customHeight="1" x14ac:dyDescent="0.2">
      <c r="B28" s="294"/>
      <c r="C28" s="294"/>
      <c r="D28" s="294"/>
      <c r="E28" s="294"/>
      <c r="F28" s="294"/>
      <c r="G28" s="294"/>
      <c r="H28" s="294"/>
      <c r="I28" s="294"/>
      <c r="J28" s="293"/>
      <c r="K28" s="293"/>
      <c r="L28" s="292"/>
      <c r="M28" s="292"/>
      <c r="N28" s="292"/>
      <c r="O28" s="292"/>
      <c r="P28" s="292"/>
      <c r="Q28" s="292"/>
      <c r="R28" s="292"/>
    </row>
    <row r="29" spans="1:21" ht="15.75" customHeight="1" x14ac:dyDescent="0.2">
      <c r="B29" s="287" t="s">
        <v>57</v>
      </c>
      <c r="C29" s="287"/>
      <c r="D29" s="287"/>
      <c r="E29" s="287"/>
      <c r="F29" s="287"/>
      <c r="G29" s="287"/>
      <c r="H29" s="287"/>
      <c r="I29" s="287"/>
      <c r="J29" s="293"/>
      <c r="K29" s="293"/>
      <c r="L29" s="290" t="str">
        <f>Title!I14</f>
        <v>jrosdahl@ieee.org</v>
      </c>
      <c r="M29" s="291"/>
      <c r="N29" s="291"/>
      <c r="O29" s="291"/>
      <c r="P29" s="291"/>
      <c r="Q29" s="291"/>
      <c r="R29" s="291"/>
    </row>
    <row r="30" spans="1:21" ht="15.75" customHeight="1" x14ac:dyDescent="0.2">
      <c r="B30" s="294"/>
      <c r="C30" s="294"/>
      <c r="D30" s="294"/>
      <c r="E30" s="294"/>
      <c r="F30" s="294"/>
      <c r="G30" s="294"/>
      <c r="H30" s="294"/>
      <c r="I30" s="294"/>
      <c r="J30" s="293"/>
      <c r="K30" s="293"/>
      <c r="L30" s="292"/>
      <c r="M30" s="292"/>
      <c r="N30" s="292"/>
      <c r="O30" s="292"/>
      <c r="P30" s="292"/>
      <c r="Q30" s="292"/>
      <c r="R30" s="292"/>
    </row>
    <row r="31" spans="1:21" ht="15.75" customHeight="1" x14ac:dyDescent="0.2">
      <c r="B31" s="287" t="s">
        <v>69</v>
      </c>
      <c r="C31" s="287"/>
      <c r="D31" s="287"/>
      <c r="E31" s="287"/>
      <c r="F31" s="287"/>
      <c r="G31" s="287"/>
      <c r="H31" s="287"/>
      <c r="I31" s="287"/>
      <c r="J31" s="293"/>
      <c r="K31" s="293"/>
      <c r="L31" s="290" t="str">
        <f>Title!I20</f>
        <v>dstanley@arubanetworks.com</v>
      </c>
      <c r="M31" s="291"/>
      <c r="N31" s="291"/>
      <c r="O31" s="291"/>
      <c r="P31" s="291"/>
      <c r="Q31" s="291"/>
      <c r="R31" s="291"/>
    </row>
    <row r="32" spans="1:21" ht="15.75" customHeight="1" x14ac:dyDescent="0.2">
      <c r="B32" s="294"/>
      <c r="C32" s="294"/>
      <c r="D32" s="294"/>
      <c r="E32" s="294"/>
      <c r="F32" s="294"/>
      <c r="G32" s="294"/>
      <c r="H32" s="294"/>
      <c r="I32" s="294"/>
      <c r="J32" s="293"/>
      <c r="K32" s="293"/>
      <c r="L32" s="292"/>
      <c r="M32" s="292"/>
      <c r="N32" s="292"/>
      <c r="O32" s="292"/>
      <c r="P32" s="292"/>
      <c r="Q32" s="292"/>
      <c r="R32" s="292"/>
    </row>
    <row r="33" spans="17:18" ht="15.75" customHeight="1" x14ac:dyDescent="0.2">
      <c r="Q33" s="73"/>
      <c r="R33" s="73"/>
    </row>
    <row r="34" spans="17:18" ht="15.75" customHeight="1" x14ac:dyDescent="0.2">
      <c r="Q34" s="73"/>
      <c r="R34" s="73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22" zoomScale="55" zoomScaleNormal="55" workbookViewId="0">
      <selection activeCell="L66" sqref="L66:U82"/>
    </sheetView>
  </sheetViews>
  <sheetFormatPr defaultRowHeight="12.75" x14ac:dyDescent="0.2"/>
  <cols>
    <col min="1" max="16384" width="9.140625" style="7"/>
  </cols>
  <sheetData>
    <row r="1" spans="2:15" s="1" customFormat="1" x14ac:dyDescent="0.2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4" spans="2:15" ht="13.15" customHeight="1" x14ac:dyDescent="0.2"/>
    <row r="6" spans="2:15" x14ac:dyDescent="0.2">
      <c r="M6" s="295"/>
    </row>
    <row r="7" spans="2:15" x14ac:dyDescent="0.2">
      <c r="M7" s="295"/>
    </row>
    <row r="8" spans="2:15" x14ac:dyDescent="0.2">
      <c r="M8" s="295"/>
    </row>
    <row r="9" spans="2:15" x14ac:dyDescent="0.2">
      <c r="M9" s="295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B37" sqref="B37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79" customFormat="1" ht="35.25" x14ac:dyDescent="0.5">
      <c r="A1" s="66" t="s">
        <v>113</v>
      </c>
      <c r="B1" s="66"/>
      <c r="C1" s="66"/>
      <c r="D1" s="66"/>
    </row>
    <row r="2" spans="1:4" s="4" customFormat="1" x14ac:dyDescent="0.2">
      <c r="A2" s="3"/>
      <c r="B2" s="3"/>
      <c r="C2" s="3"/>
      <c r="D2" s="3"/>
    </row>
    <row r="3" spans="1:4" s="4" customFormat="1" x14ac:dyDescent="0.2">
      <c r="A3" s="296" t="s">
        <v>114</v>
      </c>
      <c r="B3" s="296"/>
      <c r="C3" s="55"/>
      <c r="D3" s="55"/>
    </row>
    <row r="4" spans="1:4" s="4" customFormat="1" x14ac:dyDescent="0.2">
      <c r="A4" s="55" t="s">
        <v>490</v>
      </c>
      <c r="B4" s="55" t="s">
        <v>77</v>
      </c>
      <c r="C4" s="55" t="s">
        <v>0</v>
      </c>
      <c r="D4" s="55" t="s">
        <v>78</v>
      </c>
    </row>
    <row r="5" spans="1:4" x14ac:dyDescent="0.2">
      <c r="A5" s="165" t="s">
        <v>53</v>
      </c>
      <c r="B5" s="57" t="s">
        <v>94</v>
      </c>
      <c r="C5" s="57" t="s">
        <v>95</v>
      </c>
      <c r="D5" s="93" t="s">
        <v>503</v>
      </c>
    </row>
    <row r="6" spans="1:4" x14ac:dyDescent="0.2">
      <c r="A6" s="166" t="s">
        <v>89</v>
      </c>
      <c r="B6" s="57" t="s">
        <v>90</v>
      </c>
      <c r="C6" s="57" t="s">
        <v>88</v>
      </c>
      <c r="D6" s="93" t="s">
        <v>495</v>
      </c>
    </row>
    <row r="7" spans="1:4" x14ac:dyDescent="0.2">
      <c r="A7" s="167" t="s">
        <v>436</v>
      </c>
      <c r="B7" s="57" t="s">
        <v>435</v>
      </c>
      <c r="C7" s="57" t="s">
        <v>437</v>
      </c>
      <c r="D7" s="56" t="s">
        <v>493</v>
      </c>
    </row>
    <row r="8" spans="1:4" x14ac:dyDescent="0.2">
      <c r="A8" s="168" t="s">
        <v>150</v>
      </c>
      <c r="B8" s="57" t="s">
        <v>151</v>
      </c>
      <c r="C8" s="57" t="s">
        <v>460</v>
      </c>
      <c r="D8" s="93" t="s">
        <v>496</v>
      </c>
    </row>
    <row r="9" spans="1:4" ht="12.75" customHeight="1" x14ac:dyDescent="0.2">
      <c r="A9" s="169" t="s">
        <v>92</v>
      </c>
      <c r="B9" s="57" t="s">
        <v>91</v>
      </c>
      <c r="C9" s="57" t="s">
        <v>93</v>
      </c>
      <c r="D9" s="93" t="s">
        <v>480</v>
      </c>
    </row>
    <row r="10" spans="1:4" ht="12.75" customHeight="1" x14ac:dyDescent="0.2">
      <c r="A10" s="170" t="s">
        <v>96</v>
      </c>
      <c r="B10" s="57" t="s">
        <v>97</v>
      </c>
      <c r="C10" s="57" t="s">
        <v>98</v>
      </c>
      <c r="D10" s="93" t="s">
        <v>499</v>
      </c>
    </row>
    <row r="11" spans="1:4" ht="12.75" customHeight="1" x14ac:dyDescent="0.2">
      <c r="A11" s="171" t="s">
        <v>85</v>
      </c>
      <c r="B11" s="57" t="s">
        <v>82</v>
      </c>
      <c r="C11" s="57" t="s">
        <v>83</v>
      </c>
      <c r="D11" s="93" t="s">
        <v>498</v>
      </c>
    </row>
    <row r="12" spans="1:4" ht="12.75" customHeight="1" x14ac:dyDescent="0.2">
      <c r="A12" s="164" t="s">
        <v>86</v>
      </c>
      <c r="B12" s="57" t="s">
        <v>87</v>
      </c>
      <c r="C12" s="57" t="s">
        <v>88</v>
      </c>
      <c r="D12" s="93" t="s">
        <v>494</v>
      </c>
    </row>
    <row r="13" spans="1:4" ht="12.75" customHeight="1" x14ac:dyDescent="0.2">
      <c r="A13" s="161" t="s">
        <v>55</v>
      </c>
      <c r="B13" s="57" t="s">
        <v>75</v>
      </c>
      <c r="C13" s="57" t="s">
        <v>84</v>
      </c>
      <c r="D13" s="93" t="s">
        <v>497</v>
      </c>
    </row>
    <row r="14" spans="1:4" ht="12.75" customHeight="1" x14ac:dyDescent="0.2">
      <c r="A14" s="172" t="s">
        <v>79</v>
      </c>
      <c r="B14" s="56" t="s">
        <v>80</v>
      </c>
      <c r="C14" s="56" t="s">
        <v>81</v>
      </c>
      <c r="D14" s="93" t="s">
        <v>502</v>
      </c>
    </row>
    <row r="15" spans="1:4" ht="12.75" customHeight="1" x14ac:dyDescent="0.2">
      <c r="A15" s="162" t="s">
        <v>487</v>
      </c>
      <c r="B15" s="57" t="s">
        <v>155</v>
      </c>
      <c r="C15" s="57" t="s">
        <v>448</v>
      </c>
      <c r="D15" s="93" t="s">
        <v>521</v>
      </c>
    </row>
    <row r="16" spans="1:4" ht="12.75" customHeight="1" x14ac:dyDescent="0.2">
      <c r="A16" s="173" t="s">
        <v>449</v>
      </c>
      <c r="B16" s="57" t="s">
        <v>450</v>
      </c>
      <c r="C16" s="56" t="s">
        <v>501</v>
      </c>
      <c r="D16" s="93" t="s">
        <v>500</v>
      </c>
    </row>
    <row r="18" spans="1:10" s="4" customFormat="1" ht="12.75" customHeight="1" x14ac:dyDescent="0.2">
      <c r="A18" s="61" t="s">
        <v>115</v>
      </c>
      <c r="B18" s="61"/>
      <c r="D18" s="155"/>
      <c r="E18" s="2"/>
      <c r="F18" s="2"/>
      <c r="G18" s="2"/>
      <c r="H18" s="2"/>
      <c r="I18" s="2"/>
      <c r="J18" s="2"/>
    </row>
    <row r="19" spans="1:10" ht="15" customHeight="1" x14ac:dyDescent="0.2">
      <c r="A19" s="70" t="s">
        <v>130</v>
      </c>
      <c r="B19" s="58"/>
      <c r="C19" s="2"/>
      <c r="D19" s="2"/>
    </row>
    <row r="20" spans="1:10" ht="15" customHeight="1" x14ac:dyDescent="0.2">
      <c r="B20" s="5"/>
      <c r="C20" s="2"/>
      <c r="D20" s="2"/>
    </row>
    <row r="21" spans="1:10" s="4" customFormat="1" ht="15.75" customHeight="1" x14ac:dyDescent="0.2">
      <c r="A21" s="62" t="s">
        <v>120</v>
      </c>
      <c r="B21" s="63"/>
      <c r="E21" s="2"/>
      <c r="F21" s="2"/>
      <c r="G21" s="2"/>
      <c r="H21" s="2"/>
      <c r="I21" s="2"/>
      <c r="J21" s="2"/>
    </row>
    <row r="22" spans="1:10" x14ac:dyDescent="0.2">
      <c r="A22" s="59" t="s">
        <v>116</v>
      </c>
      <c r="B22" s="60" t="s">
        <v>117</v>
      </c>
      <c r="C22" s="2"/>
      <c r="D22" s="2"/>
    </row>
    <row r="23" spans="1:10" ht="12.75" customHeight="1" x14ac:dyDescent="0.2">
      <c r="A23" s="59" t="s">
        <v>118</v>
      </c>
      <c r="B23" s="60" t="s">
        <v>119</v>
      </c>
      <c r="C23" s="2"/>
      <c r="D23" s="2"/>
    </row>
    <row r="24" spans="1:10" ht="12.75" customHeight="1" x14ac:dyDescent="0.2">
      <c r="A24" s="59" t="s">
        <v>121</v>
      </c>
      <c r="B24" s="60" t="s">
        <v>122</v>
      </c>
      <c r="C24" s="2"/>
      <c r="D24" s="2"/>
    </row>
    <row r="25" spans="1:10" ht="12.75" customHeight="1" x14ac:dyDescent="0.2">
      <c r="A25" s="59" t="s">
        <v>123</v>
      </c>
      <c r="B25" s="60" t="s">
        <v>124</v>
      </c>
      <c r="C25" s="2"/>
      <c r="D25" s="2"/>
    </row>
    <row r="26" spans="1:10" ht="12.75" customHeight="1" x14ac:dyDescent="0.2">
      <c r="A26" s="59" t="s">
        <v>125</v>
      </c>
      <c r="B26" s="60" t="s">
        <v>126</v>
      </c>
      <c r="C26" s="2"/>
      <c r="D26" s="2"/>
    </row>
    <row r="27" spans="1:10" x14ac:dyDescent="0.2">
      <c r="A27" s="59" t="s">
        <v>127</v>
      </c>
      <c r="B27" s="60" t="s">
        <v>128</v>
      </c>
      <c r="C27" s="2"/>
      <c r="D27" s="2"/>
    </row>
    <row r="28" spans="1:10" x14ac:dyDescent="0.2">
      <c r="B28" s="7"/>
      <c r="C28" s="2"/>
      <c r="D28" s="2"/>
    </row>
    <row r="29" spans="1:10" s="4" customFormat="1" x14ac:dyDescent="0.2">
      <c r="A29" s="65" t="s">
        <v>129</v>
      </c>
      <c r="B29" s="64"/>
    </row>
    <row r="30" spans="1:10" x14ac:dyDescent="0.2">
      <c r="A30" s="64" t="s">
        <v>132</v>
      </c>
      <c r="B30" s="154" t="s">
        <v>477</v>
      </c>
      <c r="C30" s="2"/>
      <c r="D30" s="2"/>
    </row>
    <row r="31" spans="1:10" x14ac:dyDescent="0.2">
      <c r="A31" s="64" t="s">
        <v>133</v>
      </c>
      <c r="B31" s="154" t="s">
        <v>478</v>
      </c>
      <c r="C31" s="2"/>
      <c r="D31" s="2"/>
    </row>
    <row r="32" spans="1:10" x14ac:dyDescent="0.2">
      <c r="A32" s="64" t="s">
        <v>134</v>
      </c>
      <c r="B32" s="154" t="s">
        <v>535</v>
      </c>
      <c r="C32" s="2"/>
      <c r="D32" s="2"/>
    </row>
    <row r="33" spans="1:4" x14ac:dyDescent="0.2">
      <c r="A33" s="64" t="s">
        <v>135</v>
      </c>
      <c r="B33" s="154" t="s">
        <v>479</v>
      </c>
      <c r="C33" s="2"/>
      <c r="D33" s="2"/>
    </row>
    <row r="34" spans="1:4" x14ac:dyDescent="0.2">
      <c r="A34" s="64" t="s">
        <v>3</v>
      </c>
      <c r="B34" s="154" t="s">
        <v>537</v>
      </c>
      <c r="C34" s="2"/>
      <c r="D34" s="2"/>
    </row>
    <row r="35" spans="1:4" x14ac:dyDescent="0.2">
      <c r="A35" s="64" t="s">
        <v>136</v>
      </c>
      <c r="B35" s="154" t="s">
        <v>538</v>
      </c>
      <c r="C35" s="2"/>
      <c r="D35" s="2"/>
    </row>
    <row r="36" spans="1:4" ht="14.25" x14ac:dyDescent="0.2">
      <c r="A36" s="64" t="s">
        <v>137</v>
      </c>
      <c r="B36" s="154" t="s">
        <v>539</v>
      </c>
      <c r="C36" s="2"/>
      <c r="D36" s="2"/>
    </row>
    <row r="37" spans="1:4" x14ac:dyDescent="0.2">
      <c r="A37" s="64" t="s">
        <v>138</v>
      </c>
      <c r="B37" s="154" t="s">
        <v>540</v>
      </c>
      <c r="C37" s="2"/>
      <c r="D37" s="2"/>
    </row>
    <row r="38" spans="1:4" ht="14.25" x14ac:dyDescent="0.2">
      <c r="A38" s="64" t="s">
        <v>139</v>
      </c>
      <c r="B38" s="154" t="s">
        <v>536</v>
      </c>
      <c r="C38" s="2"/>
      <c r="D38" s="2"/>
    </row>
    <row r="39" spans="1:4" x14ac:dyDescent="0.2">
      <c r="B39" s="82"/>
      <c r="C39" s="2"/>
      <c r="D39" s="2"/>
    </row>
    <row r="40" spans="1:4" x14ac:dyDescent="0.2">
      <c r="A40" s="89" t="s">
        <v>140</v>
      </c>
      <c r="B40" s="88" t="s">
        <v>141</v>
      </c>
      <c r="C40" s="2"/>
      <c r="D40" s="2"/>
    </row>
    <row r="41" spans="1:4" x14ac:dyDescent="0.2">
      <c r="C41" s="2"/>
      <c r="D41" s="2"/>
    </row>
    <row r="42" spans="1:4" s="4" customFormat="1" x14ac:dyDescent="0.2">
      <c r="A42" s="91" t="s">
        <v>491</v>
      </c>
      <c r="B42" s="91"/>
    </row>
    <row r="43" spans="1:4" x14ac:dyDescent="0.2">
      <c r="A43" s="174" t="s">
        <v>147</v>
      </c>
      <c r="B43" s="92" t="s">
        <v>148</v>
      </c>
      <c r="C43" s="2"/>
      <c r="D43" s="2"/>
    </row>
    <row r="44" spans="1:4" x14ac:dyDescent="0.2">
      <c r="A44" s="174" t="s">
        <v>73</v>
      </c>
      <c r="B44" s="92" t="s">
        <v>149</v>
      </c>
      <c r="C44" s="2"/>
      <c r="D44" s="2"/>
    </row>
    <row r="45" spans="1:4" x14ac:dyDescent="0.2">
      <c r="A45" s="163" t="s">
        <v>8</v>
      </c>
      <c r="B45" s="175" t="s">
        <v>152</v>
      </c>
      <c r="C45" s="98"/>
      <c r="D45" s="2"/>
    </row>
    <row r="46" spans="1:4" x14ac:dyDescent="0.2">
      <c r="A46" s="90" t="s">
        <v>153</v>
      </c>
      <c r="B46" s="175" t="s">
        <v>489</v>
      </c>
      <c r="C46" s="2"/>
      <c r="D46" s="2"/>
    </row>
    <row r="47" spans="1:4" x14ac:dyDescent="0.2">
      <c r="A47" s="176" t="s">
        <v>51</v>
      </c>
      <c r="B47" s="92" t="s">
        <v>162</v>
      </c>
      <c r="C47" s="2"/>
      <c r="D47" s="2"/>
    </row>
    <row r="49" spans="1:1" x14ac:dyDescent="0.2">
      <c r="A49" s="177" t="s">
        <v>492</v>
      </c>
    </row>
  </sheetData>
  <sortState ref="A6:D12">
    <sortCondition ref="A5"/>
  </sortState>
  <mergeCells count="1">
    <mergeCell ref="A3:B3"/>
  </mergeCells>
  <hyperlinks>
    <hyperlink ref="B22" r:id="rId1"/>
    <hyperlink ref="B23" r:id="rId2"/>
    <hyperlink ref="B24" r:id="rId3"/>
    <hyperlink ref="B25" r:id="rId4"/>
    <hyperlink ref="B26" r:id="rId5"/>
    <hyperlink ref="B27" r:id="rId6"/>
    <hyperlink ref="A19" location="'802.11 WG Agenda'!A1" display="Refer to the 802.11 WG Agenda for links to policy documents under which the session operates."/>
    <hyperlink ref="B40" r:id="rId7"/>
    <hyperlink ref="B43" location="'WG11'!A1" display="IEEE 802.11 Working Group"/>
    <hyperlink ref="B44" location="CAC!A1" display="IEEE 802.11 Chair's Advisory Committee"/>
    <hyperlink ref="B47" location="'JTC1'!A1" display="JTC1 802 EC Standing Committee"/>
    <hyperlink ref="B30" r:id="rId8"/>
    <hyperlink ref="B31" r:id="rId9"/>
    <hyperlink ref="B33" r:id="rId10"/>
    <hyperlink ref="D9" r:id="rId11"/>
    <hyperlink ref="D12" r:id="rId12"/>
    <hyperlink ref="D6" r:id="rId13"/>
    <hyperlink ref="D8" r:id="rId14"/>
    <hyperlink ref="D13" r:id="rId15"/>
    <hyperlink ref="D11" r:id="rId16"/>
    <hyperlink ref="D10" r:id="rId17"/>
    <hyperlink ref="D16" r:id="rId18"/>
    <hyperlink ref="D14" r:id="rId19"/>
    <hyperlink ref="D5" r:id="rId20"/>
    <hyperlink ref="D15" r:id="rId21"/>
    <hyperlink ref="B32" r:id="rId22"/>
    <hyperlink ref="B38" r:id="rId23"/>
    <hyperlink ref="B34" r:id="rId24"/>
    <hyperlink ref="B35" r:id="rId25"/>
    <hyperlink ref="B36" r:id="rId26"/>
    <hyperlink ref="B37" r:id="rId27"/>
  </hyperlinks>
  <pageMargins left="0.7" right="0.7" top="0.75" bottom="0.75" header="0.3" footer="0.3"/>
  <pageSetup paperSize="9" orientation="portrait" horizontalDpi="1200" verticalDpi="1200" r:id="rId2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37"/>
  <sheetViews>
    <sheetView topLeftCell="E4" zoomScaleNormal="100" workbookViewId="0">
      <selection activeCell="X18" sqref="X18:X21"/>
    </sheetView>
  </sheetViews>
  <sheetFormatPr defaultRowHeight="12.75" outlineLevelCol="1" x14ac:dyDescent="0.2"/>
  <cols>
    <col min="1" max="1" width="18.140625" style="178" customWidth="1"/>
    <col min="2" max="2" width="13.5703125" style="178" customWidth="1" outlineLevel="1"/>
    <col min="3" max="6" width="9.140625" style="178"/>
    <col min="7" max="7" width="9.140625" style="178" customWidth="1"/>
    <col min="8" max="8" width="9.140625" style="178" customWidth="1" outlineLevel="1"/>
    <col min="9" max="9" width="10.85546875" style="178" customWidth="1"/>
    <col min="10" max="12" width="9.140625" style="178"/>
    <col min="13" max="13" width="9.140625" style="178" customWidth="1"/>
    <col min="14" max="14" width="9.140625" style="178" customWidth="1" outlineLevel="1"/>
    <col min="15" max="18" width="9.140625" style="178"/>
    <col min="19" max="19" width="9.140625" style="178" customWidth="1"/>
    <col min="20" max="20" width="9.140625" style="178" customWidth="1" outlineLevel="1"/>
    <col min="21" max="24" width="9.140625" style="178"/>
    <col min="25" max="25" width="9.140625" style="178" customWidth="1"/>
    <col min="26" max="26" width="9.140625" style="178" customWidth="1" outlineLevel="1"/>
    <col min="27" max="30" width="9.140625" style="178"/>
    <col min="31" max="31" width="9.140625" style="178" customWidth="1"/>
    <col min="32" max="32" width="9.140625" style="178" customWidth="1" outlineLevel="1"/>
    <col min="33" max="16384" width="9.140625" style="178"/>
  </cols>
  <sheetData>
    <row r="1" spans="1:32" s="2" customFormat="1" ht="27.75" customHeight="1" x14ac:dyDescent="0.2">
      <c r="A1" s="368" t="str">
        <f>" 802.11 Agenda R" &amp;Parameters!B8</f>
        <v xml:space="preserve"> 802.11 Agenda R4</v>
      </c>
      <c r="B1" s="370" t="str">
        <f>Parameters!B2</f>
        <v>Hyatt Regency, Vancouver, Canada</v>
      </c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  <c r="Y1" s="370"/>
      <c r="Z1" s="370"/>
      <c r="AA1" s="370"/>
      <c r="AB1" s="370"/>
      <c r="AC1" s="370"/>
      <c r="AD1" s="370"/>
      <c r="AE1" s="370"/>
      <c r="AF1" s="370"/>
    </row>
    <row r="2" spans="1:32" s="2" customFormat="1" ht="20.25" customHeight="1" x14ac:dyDescent="0.2">
      <c r="A2" s="369"/>
      <c r="B2" s="81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</row>
    <row r="3" spans="1:32" s="2" customFormat="1" ht="30" x14ac:dyDescent="0.2">
      <c r="A3" s="369"/>
      <c r="B3" s="375" t="str">
        <f>Parameters!B3</f>
        <v>May 10-15, 2015</v>
      </c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</row>
    <row r="4" spans="1:32" s="2" customFormat="1" ht="21" thickBot="1" x14ac:dyDescent="0.35">
      <c r="A4" s="8"/>
      <c r="B4" s="83" t="s">
        <v>49</v>
      </c>
      <c r="C4" s="84"/>
      <c r="D4" s="84"/>
      <c r="E4" s="84"/>
      <c r="F4" s="84"/>
      <c r="G4" s="84"/>
      <c r="H4" s="85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</row>
    <row r="5" spans="1:32" s="2" customFormat="1" ht="20.25" x14ac:dyDescent="0.2">
      <c r="A5" s="80" t="s">
        <v>48</v>
      </c>
      <c r="B5" s="97">
        <f>Parameters!B4</f>
        <v>42134</v>
      </c>
      <c r="C5" s="385">
        <f>B5+1</f>
        <v>42135</v>
      </c>
      <c r="D5" s="386"/>
      <c r="E5" s="386"/>
      <c r="F5" s="386"/>
      <c r="G5" s="386"/>
      <c r="H5" s="387"/>
      <c r="I5" s="385">
        <f>B5+2</f>
        <v>42136</v>
      </c>
      <c r="J5" s="386"/>
      <c r="K5" s="386"/>
      <c r="L5" s="386"/>
      <c r="M5" s="386"/>
      <c r="N5" s="387"/>
      <c r="O5" s="385">
        <f>B5+3</f>
        <v>42137</v>
      </c>
      <c r="P5" s="386"/>
      <c r="Q5" s="386"/>
      <c r="R5" s="386"/>
      <c r="S5" s="386"/>
      <c r="T5" s="387"/>
      <c r="U5" s="385">
        <f>B5+4</f>
        <v>42138</v>
      </c>
      <c r="V5" s="386"/>
      <c r="W5" s="386"/>
      <c r="X5" s="386"/>
      <c r="Y5" s="386"/>
      <c r="Z5" s="387"/>
      <c r="AA5" s="385">
        <f>B5+5</f>
        <v>42139</v>
      </c>
      <c r="AB5" s="386"/>
      <c r="AC5" s="386"/>
      <c r="AD5" s="386"/>
      <c r="AE5" s="386"/>
      <c r="AF5" s="387"/>
    </row>
    <row r="6" spans="1:32" s="2" customFormat="1" ht="27" customHeight="1" x14ac:dyDescent="0.2">
      <c r="A6" s="14" t="s">
        <v>7</v>
      </c>
      <c r="B6" s="16"/>
      <c r="C6" s="19"/>
      <c r="D6" s="16"/>
      <c r="E6" s="16"/>
      <c r="F6" s="16"/>
      <c r="G6" s="16"/>
      <c r="H6" s="20"/>
      <c r="I6" s="300" t="s">
        <v>440</v>
      </c>
      <c r="J6" s="301"/>
      <c r="K6" s="301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s="2" customFormat="1" ht="15.75" customHeight="1" x14ac:dyDescent="0.2">
      <c r="A7" s="11" t="s">
        <v>41</v>
      </c>
      <c r="B7" s="9"/>
      <c r="C7" s="309" t="s">
        <v>488</v>
      </c>
      <c r="D7" s="310"/>
      <c r="E7" s="310"/>
      <c r="F7" s="310"/>
      <c r="G7" s="310"/>
      <c r="H7" s="311"/>
      <c r="I7" s="326" t="s">
        <v>59</v>
      </c>
      <c r="J7" s="371" t="s">
        <v>439</v>
      </c>
      <c r="K7" s="324" t="s">
        <v>486</v>
      </c>
      <c r="L7" s="334" t="s">
        <v>60</v>
      </c>
      <c r="M7" s="349" t="s">
        <v>451</v>
      </c>
      <c r="N7" s="297"/>
      <c r="O7" s="351" t="s">
        <v>50</v>
      </c>
      <c r="P7" s="306" t="s">
        <v>2</v>
      </c>
      <c r="Q7" s="324" t="s">
        <v>486</v>
      </c>
      <c r="R7" s="334" t="s">
        <v>60</v>
      </c>
      <c r="S7" s="349" t="s">
        <v>451</v>
      </c>
      <c r="T7" s="297"/>
      <c r="U7" s="362" t="s">
        <v>146</v>
      </c>
      <c r="V7" s="303" t="s">
        <v>70</v>
      </c>
      <c r="W7" s="326" t="s">
        <v>59</v>
      </c>
      <c r="X7" s="354" t="s">
        <v>452</v>
      </c>
      <c r="Y7" s="297"/>
      <c r="Z7" s="17"/>
      <c r="AA7" s="376" t="s">
        <v>72</v>
      </c>
      <c r="AB7" s="377"/>
      <c r="AC7" s="377"/>
      <c r="AD7" s="377"/>
      <c r="AE7" s="377"/>
      <c r="AF7" s="378"/>
    </row>
    <row r="8" spans="1:32" s="2" customFormat="1" ht="15.75" customHeight="1" x14ac:dyDescent="0.2">
      <c r="A8" s="11" t="s">
        <v>40</v>
      </c>
      <c r="B8" s="9"/>
      <c r="C8" s="312"/>
      <c r="D8" s="313"/>
      <c r="E8" s="313"/>
      <c r="F8" s="313"/>
      <c r="G8" s="313"/>
      <c r="H8" s="314"/>
      <c r="I8" s="327"/>
      <c r="J8" s="372"/>
      <c r="K8" s="325"/>
      <c r="L8" s="335"/>
      <c r="M8" s="350"/>
      <c r="N8" s="298"/>
      <c r="O8" s="352"/>
      <c r="P8" s="307"/>
      <c r="Q8" s="325"/>
      <c r="R8" s="335"/>
      <c r="S8" s="350"/>
      <c r="T8" s="298"/>
      <c r="U8" s="363"/>
      <c r="V8" s="304"/>
      <c r="W8" s="327"/>
      <c r="X8" s="355"/>
      <c r="Y8" s="298"/>
      <c r="Z8" s="17"/>
      <c r="AA8" s="379"/>
      <c r="AB8" s="380"/>
      <c r="AC8" s="380"/>
      <c r="AD8" s="380"/>
      <c r="AE8" s="380"/>
      <c r="AF8" s="381"/>
    </row>
    <row r="9" spans="1:32" s="2" customFormat="1" ht="15.75" customHeight="1" x14ac:dyDescent="0.2">
      <c r="A9" s="11" t="s">
        <v>38</v>
      </c>
      <c r="B9" s="9"/>
      <c r="C9" s="312"/>
      <c r="D9" s="313"/>
      <c r="E9" s="313"/>
      <c r="F9" s="313"/>
      <c r="G9" s="313"/>
      <c r="H9" s="314"/>
      <c r="I9" s="327"/>
      <c r="J9" s="372"/>
      <c r="K9" s="325"/>
      <c r="L9" s="335"/>
      <c r="M9" s="350"/>
      <c r="N9" s="298"/>
      <c r="O9" s="352"/>
      <c r="P9" s="307"/>
      <c r="Q9" s="325"/>
      <c r="R9" s="335"/>
      <c r="S9" s="350"/>
      <c r="T9" s="298"/>
      <c r="U9" s="363"/>
      <c r="V9" s="304"/>
      <c r="W9" s="327"/>
      <c r="X9" s="355"/>
      <c r="Y9" s="298"/>
      <c r="Z9" s="17"/>
      <c r="AA9" s="379"/>
      <c r="AB9" s="380"/>
      <c r="AC9" s="380"/>
      <c r="AD9" s="380"/>
      <c r="AE9" s="380"/>
      <c r="AF9" s="381"/>
    </row>
    <row r="10" spans="1:32" s="2" customFormat="1" ht="15.75" customHeight="1" x14ac:dyDescent="0.2">
      <c r="A10" s="11" t="s">
        <v>39</v>
      </c>
      <c r="B10" s="9"/>
      <c r="C10" s="315"/>
      <c r="D10" s="316"/>
      <c r="E10" s="316"/>
      <c r="F10" s="316"/>
      <c r="G10" s="316"/>
      <c r="H10" s="317"/>
      <c r="I10" s="328"/>
      <c r="J10" s="373"/>
      <c r="K10" s="325"/>
      <c r="L10" s="335"/>
      <c r="M10" s="350"/>
      <c r="N10" s="299"/>
      <c r="O10" s="353"/>
      <c r="P10" s="308"/>
      <c r="Q10" s="325"/>
      <c r="R10" s="335"/>
      <c r="S10" s="350"/>
      <c r="T10" s="299"/>
      <c r="U10" s="364"/>
      <c r="V10" s="305"/>
      <c r="W10" s="328"/>
      <c r="X10" s="356"/>
      <c r="Y10" s="299"/>
      <c r="Z10" s="17"/>
      <c r="AA10" s="379"/>
      <c r="AB10" s="380"/>
      <c r="AC10" s="380"/>
      <c r="AD10" s="380"/>
      <c r="AE10" s="380"/>
      <c r="AF10" s="381"/>
    </row>
    <row r="11" spans="1:32" s="2" customFormat="1" ht="27" customHeight="1" x14ac:dyDescent="0.2">
      <c r="A11" s="74" t="s">
        <v>25</v>
      </c>
      <c r="B11" s="9"/>
      <c r="C11" s="318" t="s">
        <v>9</v>
      </c>
      <c r="D11" s="319"/>
      <c r="E11" s="319"/>
      <c r="F11" s="319"/>
      <c r="G11" s="319"/>
      <c r="H11" s="320"/>
      <c r="I11" s="302" t="s">
        <v>9</v>
      </c>
      <c r="J11" s="302"/>
      <c r="K11" s="302"/>
      <c r="L11" s="302"/>
      <c r="M11" s="302"/>
      <c r="N11" s="302"/>
      <c r="O11" s="320" t="s">
        <v>9</v>
      </c>
      <c r="P11" s="302"/>
      <c r="Q11" s="302"/>
      <c r="R11" s="302"/>
      <c r="S11" s="302"/>
      <c r="T11" s="302"/>
      <c r="U11" s="302" t="s">
        <v>9</v>
      </c>
      <c r="V11" s="302"/>
      <c r="W11" s="302"/>
      <c r="X11" s="302"/>
      <c r="Y11" s="302"/>
      <c r="Z11" s="302"/>
      <c r="AA11" s="379"/>
      <c r="AB11" s="380"/>
      <c r="AC11" s="380"/>
      <c r="AD11" s="380"/>
      <c r="AE11" s="380"/>
      <c r="AF11" s="381"/>
    </row>
    <row r="12" spans="1:32" s="2" customFormat="1" ht="15.75" customHeight="1" x14ac:dyDescent="0.2">
      <c r="A12" s="12" t="s">
        <v>24</v>
      </c>
      <c r="B12" s="9"/>
      <c r="C12" s="321" t="s">
        <v>56</v>
      </c>
      <c r="D12" s="303" t="s">
        <v>70</v>
      </c>
      <c r="E12" s="324" t="s">
        <v>486</v>
      </c>
      <c r="F12" s="326" t="s">
        <v>59</v>
      </c>
      <c r="G12" s="329" t="s">
        <v>1</v>
      </c>
      <c r="H12" s="297"/>
      <c r="I12" s="351" t="s">
        <v>50</v>
      </c>
      <c r="J12" s="303" t="s">
        <v>70</v>
      </c>
      <c r="K12" s="303" t="s">
        <v>70</v>
      </c>
      <c r="L12" s="354" t="s">
        <v>453</v>
      </c>
      <c r="M12" s="329" t="s">
        <v>1</v>
      </c>
      <c r="N12" s="297"/>
      <c r="O12" s="309" t="s">
        <v>71</v>
      </c>
      <c r="P12" s="310"/>
      <c r="Q12" s="310"/>
      <c r="R12" s="310"/>
      <c r="S12" s="310"/>
      <c r="T12" s="311"/>
      <c r="U12" s="326" t="s">
        <v>59</v>
      </c>
      <c r="V12" s="297"/>
      <c r="W12" s="331"/>
      <c r="X12" s="334" t="s">
        <v>60</v>
      </c>
      <c r="Y12" s="324" t="s">
        <v>486</v>
      </c>
      <c r="Z12" s="17"/>
      <c r="AA12" s="379"/>
      <c r="AB12" s="380"/>
      <c r="AC12" s="380"/>
      <c r="AD12" s="380"/>
      <c r="AE12" s="380"/>
      <c r="AF12" s="381"/>
    </row>
    <row r="13" spans="1:32" s="2" customFormat="1" ht="15.75" customHeight="1" x14ac:dyDescent="0.2">
      <c r="A13" s="12" t="s">
        <v>26</v>
      </c>
      <c r="B13" s="9"/>
      <c r="C13" s="322"/>
      <c r="D13" s="304"/>
      <c r="E13" s="325"/>
      <c r="F13" s="327"/>
      <c r="G13" s="330"/>
      <c r="H13" s="298"/>
      <c r="I13" s="352"/>
      <c r="J13" s="304"/>
      <c r="K13" s="304"/>
      <c r="L13" s="355"/>
      <c r="M13" s="330"/>
      <c r="N13" s="298"/>
      <c r="O13" s="312"/>
      <c r="P13" s="313"/>
      <c r="Q13" s="313"/>
      <c r="R13" s="313"/>
      <c r="S13" s="313"/>
      <c r="T13" s="314"/>
      <c r="U13" s="327"/>
      <c r="V13" s="298"/>
      <c r="W13" s="332"/>
      <c r="X13" s="335"/>
      <c r="Y13" s="325"/>
      <c r="Z13" s="17"/>
      <c r="AA13" s="379"/>
      <c r="AB13" s="380"/>
      <c r="AC13" s="380"/>
      <c r="AD13" s="380"/>
      <c r="AE13" s="380"/>
      <c r="AF13" s="381"/>
    </row>
    <row r="14" spans="1:32" s="2" customFormat="1" ht="15.75" customHeight="1" x14ac:dyDescent="0.2">
      <c r="A14" s="12" t="s">
        <v>27</v>
      </c>
      <c r="B14" s="9"/>
      <c r="C14" s="322"/>
      <c r="D14" s="304"/>
      <c r="E14" s="325"/>
      <c r="F14" s="327"/>
      <c r="G14" s="330"/>
      <c r="H14" s="298"/>
      <c r="I14" s="352"/>
      <c r="J14" s="304"/>
      <c r="K14" s="304"/>
      <c r="L14" s="355"/>
      <c r="M14" s="330"/>
      <c r="N14" s="298"/>
      <c r="O14" s="312"/>
      <c r="P14" s="313"/>
      <c r="Q14" s="313"/>
      <c r="R14" s="313"/>
      <c r="S14" s="313"/>
      <c r="T14" s="314"/>
      <c r="U14" s="327"/>
      <c r="V14" s="298"/>
      <c r="W14" s="332"/>
      <c r="X14" s="335"/>
      <c r="Y14" s="325"/>
      <c r="Z14" s="17"/>
      <c r="AA14" s="382"/>
      <c r="AB14" s="383"/>
      <c r="AC14" s="383"/>
      <c r="AD14" s="383"/>
      <c r="AE14" s="383"/>
      <c r="AF14" s="384"/>
    </row>
    <row r="15" spans="1:32" s="2" customFormat="1" ht="15.75" customHeight="1" x14ac:dyDescent="0.2">
      <c r="A15" s="12" t="s">
        <v>28</v>
      </c>
      <c r="B15" s="9"/>
      <c r="C15" s="323"/>
      <c r="D15" s="305"/>
      <c r="E15" s="325"/>
      <c r="F15" s="328"/>
      <c r="G15" s="330"/>
      <c r="H15" s="299"/>
      <c r="I15" s="353"/>
      <c r="J15" s="305"/>
      <c r="K15" s="305"/>
      <c r="L15" s="356"/>
      <c r="M15" s="330"/>
      <c r="N15" s="299"/>
      <c r="O15" s="315"/>
      <c r="P15" s="316"/>
      <c r="Q15" s="316"/>
      <c r="R15" s="316"/>
      <c r="S15" s="316"/>
      <c r="T15" s="317"/>
      <c r="U15" s="328"/>
      <c r="V15" s="299"/>
      <c r="W15" s="333"/>
      <c r="X15" s="335"/>
      <c r="Y15" s="325"/>
      <c r="Z15" s="17"/>
      <c r="AA15" s="9"/>
      <c r="AB15" s="9"/>
      <c r="AC15" s="9"/>
      <c r="AD15" s="9"/>
      <c r="AE15" s="9"/>
      <c r="AF15" s="9"/>
    </row>
    <row r="16" spans="1:32" s="2" customFormat="1" ht="15.75" customHeight="1" x14ac:dyDescent="0.2">
      <c r="A16" s="13" t="s">
        <v>44</v>
      </c>
      <c r="B16" s="9"/>
      <c r="C16" s="302" t="s">
        <v>37</v>
      </c>
      <c r="D16" s="302"/>
      <c r="E16" s="302"/>
      <c r="F16" s="302"/>
      <c r="G16" s="302"/>
      <c r="H16" s="302"/>
      <c r="I16" s="302" t="s">
        <v>37</v>
      </c>
      <c r="J16" s="302"/>
      <c r="K16" s="302"/>
      <c r="L16" s="302"/>
      <c r="M16" s="302"/>
      <c r="N16" s="302"/>
      <c r="O16" s="320" t="s">
        <v>37</v>
      </c>
      <c r="P16" s="302"/>
      <c r="Q16" s="302"/>
      <c r="R16" s="302"/>
      <c r="S16" s="302"/>
      <c r="T16" s="302"/>
      <c r="U16" s="302" t="s">
        <v>37</v>
      </c>
      <c r="V16" s="302"/>
      <c r="W16" s="302"/>
      <c r="X16" s="302"/>
      <c r="Y16" s="302"/>
      <c r="Z16" s="302"/>
      <c r="AA16" s="9"/>
      <c r="AB16" s="9"/>
      <c r="AC16" s="9"/>
      <c r="AD16" s="9"/>
      <c r="AE16" s="9"/>
      <c r="AF16" s="9"/>
    </row>
    <row r="17" spans="1:32" s="2" customFormat="1" ht="15.75" customHeight="1" x14ac:dyDescent="0.2">
      <c r="A17" s="13" t="s">
        <v>45</v>
      </c>
      <c r="B17" s="9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20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9"/>
      <c r="AB17" s="9"/>
      <c r="AC17" s="9"/>
      <c r="AD17" s="9"/>
      <c r="AE17" s="9"/>
      <c r="AF17" s="9"/>
    </row>
    <row r="18" spans="1:32" s="2" customFormat="1" ht="15.75" customHeight="1" x14ac:dyDescent="0.2">
      <c r="A18" s="12" t="s">
        <v>61</v>
      </c>
      <c r="B18" s="9"/>
      <c r="C18" s="336" t="s">
        <v>55</v>
      </c>
      <c r="D18" s="303" t="s">
        <v>70</v>
      </c>
      <c r="E18" s="303" t="s">
        <v>70</v>
      </c>
      <c r="F18" s="334" t="s">
        <v>60</v>
      </c>
      <c r="G18" s="297"/>
      <c r="H18" s="297"/>
      <c r="I18" s="374" t="s">
        <v>55</v>
      </c>
      <c r="J18" s="303" t="s">
        <v>70</v>
      </c>
      <c r="K18" s="303" t="s">
        <v>70</v>
      </c>
      <c r="L18" s="306" t="s">
        <v>2</v>
      </c>
      <c r="M18" s="357" t="s">
        <v>51</v>
      </c>
      <c r="N18" s="297"/>
      <c r="O18" s="336" t="s">
        <v>55</v>
      </c>
      <c r="P18" s="303" t="s">
        <v>70</v>
      </c>
      <c r="Q18" s="303" t="s">
        <v>70</v>
      </c>
      <c r="R18" s="334" t="s">
        <v>60</v>
      </c>
      <c r="S18" s="329" t="s">
        <v>1</v>
      </c>
      <c r="T18" s="297"/>
      <c r="U18" s="336" t="s">
        <v>55</v>
      </c>
      <c r="V18" s="303" t="s">
        <v>70</v>
      </c>
      <c r="W18" s="331"/>
      <c r="X18" s="334" t="s">
        <v>60</v>
      </c>
      <c r="Y18" s="297"/>
      <c r="Z18" s="297"/>
      <c r="AA18" s="9"/>
      <c r="AB18" s="9"/>
      <c r="AC18" s="9"/>
      <c r="AD18" s="9"/>
      <c r="AE18" s="9"/>
      <c r="AF18" s="9"/>
    </row>
    <row r="19" spans="1:32" s="2" customFormat="1" ht="15.75" customHeight="1" x14ac:dyDescent="0.2">
      <c r="A19" s="12" t="s">
        <v>62</v>
      </c>
      <c r="B19" s="9"/>
      <c r="C19" s="336"/>
      <c r="D19" s="304"/>
      <c r="E19" s="304"/>
      <c r="F19" s="335"/>
      <c r="G19" s="298"/>
      <c r="H19" s="298"/>
      <c r="I19" s="336"/>
      <c r="J19" s="304"/>
      <c r="K19" s="304"/>
      <c r="L19" s="307"/>
      <c r="M19" s="358"/>
      <c r="N19" s="298"/>
      <c r="O19" s="336"/>
      <c r="P19" s="304"/>
      <c r="Q19" s="304"/>
      <c r="R19" s="335"/>
      <c r="S19" s="330"/>
      <c r="T19" s="298"/>
      <c r="U19" s="336"/>
      <c r="V19" s="304"/>
      <c r="W19" s="332"/>
      <c r="X19" s="335"/>
      <c r="Y19" s="298"/>
      <c r="Z19" s="298"/>
      <c r="AA19" s="9"/>
      <c r="AB19" s="9"/>
      <c r="AC19" s="9"/>
      <c r="AD19" s="9"/>
      <c r="AE19" s="9"/>
      <c r="AF19" s="9"/>
    </row>
    <row r="20" spans="1:32" s="2" customFormat="1" ht="15.75" customHeight="1" x14ac:dyDescent="0.2">
      <c r="A20" s="12" t="s">
        <v>63</v>
      </c>
      <c r="B20" s="9"/>
      <c r="C20" s="336"/>
      <c r="D20" s="304"/>
      <c r="E20" s="304"/>
      <c r="F20" s="335"/>
      <c r="G20" s="298"/>
      <c r="H20" s="298"/>
      <c r="I20" s="336"/>
      <c r="J20" s="304"/>
      <c r="K20" s="304"/>
      <c r="L20" s="307"/>
      <c r="M20" s="358"/>
      <c r="N20" s="298"/>
      <c r="O20" s="336"/>
      <c r="P20" s="304"/>
      <c r="Q20" s="304"/>
      <c r="R20" s="335"/>
      <c r="S20" s="330"/>
      <c r="T20" s="298"/>
      <c r="U20" s="336"/>
      <c r="V20" s="304"/>
      <c r="W20" s="332"/>
      <c r="X20" s="335"/>
      <c r="Y20" s="298"/>
      <c r="Z20" s="298"/>
      <c r="AA20" s="9"/>
      <c r="AB20" s="9"/>
      <c r="AC20" s="9"/>
      <c r="AD20" s="9"/>
      <c r="AE20" s="9"/>
      <c r="AF20" s="9"/>
    </row>
    <row r="21" spans="1:32" s="2" customFormat="1" ht="16.5" customHeight="1" x14ac:dyDescent="0.2">
      <c r="A21" s="12" t="s">
        <v>64</v>
      </c>
      <c r="B21" s="9"/>
      <c r="C21" s="337"/>
      <c r="D21" s="305"/>
      <c r="E21" s="305"/>
      <c r="F21" s="335"/>
      <c r="G21" s="299"/>
      <c r="H21" s="299"/>
      <c r="I21" s="336"/>
      <c r="J21" s="305"/>
      <c r="K21" s="305"/>
      <c r="L21" s="308"/>
      <c r="M21" s="358"/>
      <c r="N21" s="299"/>
      <c r="O21" s="337"/>
      <c r="P21" s="305"/>
      <c r="Q21" s="305"/>
      <c r="R21" s="335"/>
      <c r="S21" s="330"/>
      <c r="T21" s="299"/>
      <c r="U21" s="337"/>
      <c r="V21" s="304"/>
      <c r="W21" s="333"/>
      <c r="X21" s="335"/>
      <c r="Y21" s="299"/>
      <c r="Z21" s="299"/>
      <c r="AA21" s="9"/>
      <c r="AB21" s="9"/>
      <c r="AC21" s="9"/>
      <c r="AD21" s="9"/>
      <c r="AE21" s="9"/>
      <c r="AF21" s="9"/>
    </row>
    <row r="22" spans="1:32" s="2" customFormat="1" ht="25.5" x14ac:dyDescent="0.2">
      <c r="A22" s="75" t="s">
        <v>29</v>
      </c>
      <c r="B22" s="9"/>
      <c r="C22" s="302" t="s">
        <v>9</v>
      </c>
      <c r="D22" s="302"/>
      <c r="E22" s="302"/>
      <c r="F22" s="302"/>
      <c r="G22" s="302"/>
      <c r="H22" s="302"/>
      <c r="I22" s="302" t="s">
        <v>9</v>
      </c>
      <c r="J22" s="302"/>
      <c r="K22" s="302"/>
      <c r="L22" s="302"/>
      <c r="M22" s="302"/>
      <c r="N22" s="302"/>
      <c r="O22" s="320" t="s">
        <v>9</v>
      </c>
      <c r="P22" s="302"/>
      <c r="Q22" s="302"/>
      <c r="R22" s="302"/>
      <c r="S22" s="302"/>
      <c r="T22" s="302"/>
      <c r="U22" s="302" t="s">
        <v>9</v>
      </c>
      <c r="V22" s="302"/>
      <c r="W22" s="302"/>
      <c r="X22" s="302"/>
      <c r="Y22" s="302"/>
      <c r="Z22" s="302"/>
      <c r="AA22" s="9"/>
      <c r="AB22" s="9"/>
      <c r="AC22" s="9"/>
      <c r="AD22" s="9"/>
      <c r="AE22" s="9"/>
      <c r="AF22" s="9"/>
    </row>
    <row r="23" spans="1:32" s="2" customFormat="1" ht="15.75" customHeight="1" x14ac:dyDescent="0.2">
      <c r="A23" s="12" t="s">
        <v>20</v>
      </c>
      <c r="B23" s="347" t="s">
        <v>74</v>
      </c>
      <c r="C23" s="336" t="s">
        <v>55</v>
      </c>
      <c r="D23" s="306" t="s">
        <v>2</v>
      </c>
      <c r="E23" s="297"/>
      <c r="F23" s="334" t="s">
        <v>60</v>
      </c>
      <c r="G23" s="329" t="s">
        <v>1</v>
      </c>
      <c r="H23" s="297"/>
      <c r="I23" s="336" t="s">
        <v>55</v>
      </c>
      <c r="J23" s="306" t="s">
        <v>2</v>
      </c>
      <c r="K23" s="297"/>
      <c r="L23" s="334" t="s">
        <v>60</v>
      </c>
      <c r="M23" s="329" t="s">
        <v>1</v>
      </c>
      <c r="N23" s="359" t="s">
        <v>541</v>
      </c>
      <c r="O23" s="336" t="s">
        <v>55</v>
      </c>
      <c r="P23" s="365" t="s">
        <v>70</v>
      </c>
      <c r="Q23" s="324" t="s">
        <v>486</v>
      </c>
      <c r="R23" s="326" t="s">
        <v>59</v>
      </c>
      <c r="S23" s="329" t="s">
        <v>1</v>
      </c>
      <c r="T23" s="297"/>
      <c r="U23" s="336" t="s">
        <v>55</v>
      </c>
      <c r="V23" s="297"/>
      <c r="W23" s="326" t="s">
        <v>59</v>
      </c>
      <c r="X23" s="334" t="s">
        <v>60</v>
      </c>
      <c r="Y23" s="329" t="s">
        <v>1</v>
      </c>
      <c r="Z23" s="297"/>
      <c r="AA23" s="9"/>
      <c r="AB23" s="9"/>
      <c r="AC23" s="9"/>
      <c r="AD23" s="9"/>
      <c r="AE23" s="9"/>
      <c r="AF23" s="9"/>
    </row>
    <row r="24" spans="1:32" s="2" customFormat="1" ht="15.75" customHeight="1" x14ac:dyDescent="0.2">
      <c r="A24" s="12" t="s">
        <v>21</v>
      </c>
      <c r="B24" s="348"/>
      <c r="C24" s="336"/>
      <c r="D24" s="307"/>
      <c r="E24" s="298"/>
      <c r="F24" s="335"/>
      <c r="G24" s="330"/>
      <c r="H24" s="298"/>
      <c r="I24" s="336"/>
      <c r="J24" s="307"/>
      <c r="K24" s="298"/>
      <c r="L24" s="335"/>
      <c r="M24" s="330"/>
      <c r="N24" s="360"/>
      <c r="O24" s="336"/>
      <c r="P24" s="366"/>
      <c r="Q24" s="325"/>
      <c r="R24" s="327"/>
      <c r="S24" s="330"/>
      <c r="T24" s="298"/>
      <c r="U24" s="336"/>
      <c r="V24" s="298"/>
      <c r="W24" s="327"/>
      <c r="X24" s="335"/>
      <c r="Y24" s="330"/>
      <c r="Z24" s="298"/>
      <c r="AA24" s="9"/>
      <c r="AB24" s="9"/>
      <c r="AC24" s="9"/>
      <c r="AD24" s="9"/>
      <c r="AE24" s="9"/>
      <c r="AF24" s="9"/>
    </row>
    <row r="25" spans="1:32" s="2" customFormat="1" ht="15.75" customHeight="1" x14ac:dyDescent="0.2">
      <c r="A25" s="12" t="s">
        <v>42</v>
      </c>
      <c r="B25" s="348"/>
      <c r="C25" s="336"/>
      <c r="D25" s="307"/>
      <c r="E25" s="298"/>
      <c r="F25" s="335"/>
      <c r="G25" s="330"/>
      <c r="H25" s="298"/>
      <c r="I25" s="336"/>
      <c r="J25" s="307"/>
      <c r="K25" s="298"/>
      <c r="L25" s="335"/>
      <c r="M25" s="330"/>
      <c r="N25" s="360"/>
      <c r="O25" s="336"/>
      <c r="P25" s="366"/>
      <c r="Q25" s="325"/>
      <c r="R25" s="327"/>
      <c r="S25" s="330"/>
      <c r="T25" s="298"/>
      <c r="U25" s="336"/>
      <c r="V25" s="298"/>
      <c r="W25" s="327"/>
      <c r="X25" s="335"/>
      <c r="Y25" s="330"/>
      <c r="Z25" s="298"/>
      <c r="AA25" s="9"/>
      <c r="AB25" s="9"/>
      <c r="AC25" s="9"/>
      <c r="AD25" s="9"/>
      <c r="AE25" s="9"/>
      <c r="AF25" s="9"/>
    </row>
    <row r="26" spans="1:32" s="2" customFormat="1" ht="16.5" customHeight="1" x14ac:dyDescent="0.2">
      <c r="A26" s="12" t="s">
        <v>43</v>
      </c>
      <c r="B26" s="17"/>
      <c r="C26" s="337"/>
      <c r="D26" s="308"/>
      <c r="E26" s="299"/>
      <c r="F26" s="335"/>
      <c r="G26" s="330"/>
      <c r="H26" s="299"/>
      <c r="I26" s="337"/>
      <c r="J26" s="308"/>
      <c r="K26" s="299"/>
      <c r="L26" s="335"/>
      <c r="M26" s="330"/>
      <c r="N26" s="361"/>
      <c r="O26" s="337"/>
      <c r="P26" s="367"/>
      <c r="Q26" s="325"/>
      <c r="R26" s="328"/>
      <c r="S26" s="330"/>
      <c r="T26" s="299"/>
      <c r="U26" s="337"/>
      <c r="V26" s="299"/>
      <c r="W26" s="328"/>
      <c r="X26" s="335"/>
      <c r="Y26" s="330"/>
      <c r="Z26" s="299"/>
      <c r="AA26" s="9"/>
      <c r="AB26" s="9"/>
      <c r="AC26" s="9"/>
      <c r="AD26" s="9"/>
      <c r="AE26" s="9"/>
      <c r="AF26" s="9"/>
    </row>
    <row r="27" spans="1:32" s="2" customFormat="1" ht="15.75" customHeight="1" x14ac:dyDescent="0.2">
      <c r="A27" s="13" t="s">
        <v>30</v>
      </c>
      <c r="B27" s="339" t="s">
        <v>73</v>
      </c>
      <c r="C27" s="302" t="s">
        <v>52</v>
      </c>
      <c r="D27" s="302"/>
      <c r="E27" s="302"/>
      <c r="F27" s="302"/>
      <c r="G27" s="302"/>
      <c r="H27" s="302"/>
      <c r="I27" s="302" t="s">
        <v>52</v>
      </c>
      <c r="J27" s="302"/>
      <c r="K27" s="302"/>
      <c r="L27" s="302"/>
      <c r="M27" s="302"/>
      <c r="N27" s="302"/>
      <c r="O27" s="94"/>
      <c r="P27" s="95"/>
      <c r="Q27" s="95"/>
      <c r="R27" s="95"/>
      <c r="S27" s="95"/>
      <c r="T27" s="96"/>
      <c r="U27" s="302" t="s">
        <v>52</v>
      </c>
      <c r="V27" s="302"/>
      <c r="W27" s="302"/>
      <c r="X27" s="302"/>
      <c r="Y27" s="302"/>
      <c r="Z27" s="302"/>
      <c r="AA27" s="9"/>
      <c r="AB27" s="9"/>
      <c r="AC27" s="9"/>
      <c r="AD27" s="9"/>
      <c r="AE27" s="9"/>
      <c r="AF27" s="9"/>
    </row>
    <row r="28" spans="1:32" s="2" customFormat="1" ht="15.75" customHeight="1" x14ac:dyDescent="0.2">
      <c r="A28" s="13" t="s">
        <v>31</v>
      </c>
      <c r="B28" s="340"/>
      <c r="C28" s="302"/>
      <c r="D28" s="302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41" t="s">
        <v>154</v>
      </c>
      <c r="P28" s="342"/>
      <c r="Q28" s="342"/>
      <c r="R28" s="342"/>
      <c r="S28" s="342"/>
      <c r="T28" s="343"/>
      <c r="U28" s="302"/>
      <c r="V28" s="302"/>
      <c r="W28" s="302"/>
      <c r="X28" s="302"/>
      <c r="Y28" s="302"/>
      <c r="Z28" s="302"/>
      <c r="AA28" s="9"/>
      <c r="AB28" s="9"/>
      <c r="AC28" s="9"/>
      <c r="AD28" s="9"/>
      <c r="AE28" s="9"/>
      <c r="AF28" s="9"/>
    </row>
    <row r="29" spans="1:32" s="2" customFormat="1" ht="15.75" customHeight="1" x14ac:dyDescent="0.2">
      <c r="A29" s="13" t="s">
        <v>32</v>
      </c>
      <c r="B29" s="340"/>
      <c r="C29" s="302"/>
      <c r="D29" s="302"/>
      <c r="E29" s="302"/>
      <c r="F29" s="302"/>
      <c r="G29" s="302"/>
      <c r="H29" s="302"/>
      <c r="I29" s="302"/>
      <c r="J29" s="302"/>
      <c r="K29" s="302"/>
      <c r="L29" s="302"/>
      <c r="M29" s="302"/>
      <c r="N29" s="302"/>
      <c r="O29" s="344"/>
      <c r="P29" s="345"/>
      <c r="Q29" s="345"/>
      <c r="R29" s="345"/>
      <c r="S29" s="345"/>
      <c r="T29" s="346"/>
      <c r="U29" s="302"/>
      <c r="V29" s="302"/>
      <c r="W29" s="302"/>
      <c r="X29" s="302"/>
      <c r="Y29" s="302"/>
      <c r="Z29" s="302"/>
      <c r="AA29" s="9"/>
      <c r="AB29" s="9"/>
      <c r="AC29" s="9"/>
      <c r="AD29" s="9"/>
      <c r="AE29" s="9"/>
      <c r="AF29" s="9"/>
    </row>
    <row r="30" spans="1:32" s="2" customFormat="1" ht="15.75" customHeight="1" x14ac:dyDescent="0.2">
      <c r="A30" s="12" t="s">
        <v>33</v>
      </c>
      <c r="B30" s="17"/>
      <c r="C30" s="326" t="s">
        <v>59</v>
      </c>
      <c r="D30" s="303" t="s">
        <v>70</v>
      </c>
      <c r="E30" s="297"/>
      <c r="F30" s="297"/>
      <c r="G30" s="297"/>
      <c r="H30" s="297"/>
      <c r="I30" s="326" t="s">
        <v>59</v>
      </c>
      <c r="J30" s="306" t="s">
        <v>2</v>
      </c>
      <c r="K30" s="324" t="s">
        <v>486</v>
      </c>
      <c r="L30" s="297"/>
      <c r="M30" s="297"/>
      <c r="N30" s="297"/>
      <c r="O30" s="344"/>
      <c r="P30" s="345"/>
      <c r="Q30" s="345"/>
      <c r="R30" s="345"/>
      <c r="S30" s="345"/>
      <c r="T30" s="346"/>
      <c r="U30" s="339" t="s">
        <v>73</v>
      </c>
      <c r="V30" s="297"/>
      <c r="W30" s="297"/>
      <c r="X30" s="297"/>
      <c r="Y30" s="297"/>
      <c r="Z30" s="297"/>
      <c r="AA30" s="9"/>
      <c r="AB30" s="9"/>
      <c r="AC30" s="9"/>
      <c r="AD30" s="9"/>
      <c r="AE30" s="9"/>
      <c r="AF30" s="9"/>
    </row>
    <row r="31" spans="1:32" s="2" customFormat="1" ht="15.75" customHeight="1" x14ac:dyDescent="0.2">
      <c r="A31" s="12" t="s">
        <v>34</v>
      </c>
      <c r="B31" s="17"/>
      <c r="C31" s="327"/>
      <c r="D31" s="304"/>
      <c r="E31" s="298"/>
      <c r="F31" s="298"/>
      <c r="G31" s="298"/>
      <c r="H31" s="298"/>
      <c r="I31" s="327"/>
      <c r="J31" s="307"/>
      <c r="K31" s="325"/>
      <c r="L31" s="298"/>
      <c r="M31" s="298"/>
      <c r="N31" s="298"/>
      <c r="O31" s="344"/>
      <c r="P31" s="345"/>
      <c r="Q31" s="345"/>
      <c r="R31" s="345"/>
      <c r="S31" s="345"/>
      <c r="T31" s="346"/>
      <c r="U31" s="340"/>
      <c r="V31" s="298"/>
      <c r="W31" s="298"/>
      <c r="X31" s="298"/>
      <c r="Y31" s="298"/>
      <c r="Z31" s="298"/>
      <c r="AA31" s="9"/>
      <c r="AB31" s="9"/>
      <c r="AC31" s="9"/>
      <c r="AD31" s="9"/>
      <c r="AE31" s="9"/>
      <c r="AF31" s="9"/>
    </row>
    <row r="32" spans="1:32" s="2" customFormat="1" ht="15.75" customHeight="1" x14ac:dyDescent="0.2">
      <c r="A32" s="12" t="s">
        <v>35</v>
      </c>
      <c r="B32" s="17"/>
      <c r="C32" s="327"/>
      <c r="D32" s="304"/>
      <c r="E32" s="298"/>
      <c r="F32" s="298"/>
      <c r="G32" s="298"/>
      <c r="H32" s="298"/>
      <c r="I32" s="327"/>
      <c r="J32" s="307"/>
      <c r="K32" s="325"/>
      <c r="L32" s="298"/>
      <c r="M32" s="298"/>
      <c r="N32" s="298"/>
      <c r="O32" s="344"/>
      <c r="P32" s="345"/>
      <c r="Q32" s="345"/>
      <c r="R32" s="345"/>
      <c r="S32" s="345"/>
      <c r="T32" s="346"/>
      <c r="U32" s="340"/>
      <c r="V32" s="298"/>
      <c r="W32" s="298"/>
      <c r="X32" s="298"/>
      <c r="Y32" s="298"/>
      <c r="Z32" s="298"/>
      <c r="AA32" s="9"/>
      <c r="AB32" s="9"/>
      <c r="AC32" s="9"/>
      <c r="AD32" s="9"/>
      <c r="AE32" s="9"/>
      <c r="AF32" s="9"/>
    </row>
    <row r="33" spans="1:32" s="2" customFormat="1" ht="15.75" customHeight="1" x14ac:dyDescent="0.2">
      <c r="A33" s="12" t="s">
        <v>36</v>
      </c>
      <c r="B33" s="17"/>
      <c r="C33" s="328"/>
      <c r="D33" s="305"/>
      <c r="E33" s="299"/>
      <c r="F33" s="299"/>
      <c r="G33" s="299"/>
      <c r="H33" s="299"/>
      <c r="I33" s="327"/>
      <c r="J33" s="308"/>
      <c r="K33" s="325"/>
      <c r="L33" s="299"/>
      <c r="M33" s="299"/>
      <c r="N33" s="299"/>
      <c r="O33" s="344"/>
      <c r="P33" s="345"/>
      <c r="Q33" s="345"/>
      <c r="R33" s="345"/>
      <c r="S33" s="345"/>
      <c r="T33" s="346"/>
      <c r="U33" s="340"/>
      <c r="V33" s="299"/>
      <c r="W33" s="299"/>
      <c r="X33" s="299"/>
      <c r="Y33" s="299"/>
      <c r="Z33" s="299"/>
      <c r="AA33" s="9"/>
      <c r="AB33" s="9"/>
      <c r="AC33" s="9"/>
      <c r="AD33" s="9"/>
      <c r="AE33" s="9"/>
      <c r="AF33" s="9"/>
    </row>
    <row r="34" spans="1:32" s="2" customFormat="1" ht="15.75" customHeight="1" x14ac:dyDescent="0.2">
      <c r="A34" s="15" t="s">
        <v>46</v>
      </c>
      <c r="B34" s="16"/>
      <c r="C34" s="19"/>
      <c r="D34" s="19"/>
      <c r="E34" s="19"/>
      <c r="F34" s="19"/>
      <c r="G34" s="19"/>
      <c r="H34" s="19"/>
      <c r="I34" s="19"/>
      <c r="J34" s="16"/>
      <c r="K34" s="16"/>
      <c r="L34" s="16"/>
      <c r="M34" s="16"/>
      <c r="N34" s="20"/>
      <c r="O34" s="344"/>
      <c r="P34" s="345"/>
      <c r="Q34" s="345"/>
      <c r="R34" s="345"/>
      <c r="S34" s="345"/>
      <c r="T34" s="346"/>
      <c r="U34" s="19"/>
      <c r="V34" s="16"/>
      <c r="W34" s="16"/>
      <c r="X34" s="16"/>
      <c r="Y34" s="16"/>
      <c r="Z34" s="16"/>
      <c r="AA34" s="9"/>
      <c r="AB34" s="9"/>
      <c r="AC34" s="9"/>
      <c r="AD34" s="9"/>
      <c r="AE34" s="9"/>
      <c r="AF34" s="9"/>
    </row>
    <row r="35" spans="1:32" s="2" customFormat="1" ht="15.75" customHeight="1" x14ac:dyDescent="0.2">
      <c r="A35" s="86" t="s">
        <v>47</v>
      </c>
      <c r="B35" s="18"/>
      <c r="C35" s="19"/>
      <c r="D35" s="19"/>
      <c r="E35" s="19"/>
      <c r="F35" s="19"/>
      <c r="G35" s="19"/>
      <c r="H35" s="19"/>
      <c r="I35" s="68"/>
      <c r="J35" s="18"/>
      <c r="K35" s="18"/>
      <c r="L35" s="18"/>
      <c r="M35" s="18"/>
      <c r="N35" s="69"/>
      <c r="O35" s="68"/>
      <c r="P35" s="18"/>
      <c r="Q35" s="18"/>
      <c r="R35" s="18"/>
      <c r="S35" s="18"/>
      <c r="T35" s="69"/>
      <c r="U35" s="68"/>
      <c r="V35" s="18"/>
      <c r="W35" s="18"/>
      <c r="X35" s="18"/>
      <c r="Y35" s="18"/>
      <c r="Z35" s="21"/>
      <c r="AA35" s="10"/>
      <c r="AB35" s="10"/>
      <c r="AC35" s="10"/>
      <c r="AD35" s="10"/>
      <c r="AE35" s="10"/>
      <c r="AF35" s="10"/>
    </row>
    <row r="36" spans="1:32" s="2" customFormat="1" x14ac:dyDescent="0.2">
      <c r="A36" s="8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/>
      <c r="AA36"/>
      <c r="AB36"/>
      <c r="AC36"/>
      <c r="AD36"/>
      <c r="AE36" s="6"/>
      <c r="AF36"/>
    </row>
    <row r="37" spans="1:32" s="77" customFormat="1" ht="38.25" customHeight="1" x14ac:dyDescent="0.55000000000000004">
      <c r="A37" s="338" t="s">
        <v>438</v>
      </c>
      <c r="B37" s="338"/>
      <c r="C37" s="338"/>
      <c r="D37" s="338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38"/>
      <c r="Q37" s="338"/>
      <c r="R37" s="338"/>
      <c r="S37" s="338"/>
      <c r="T37" s="338"/>
      <c r="U37" s="338"/>
      <c r="V37" s="338"/>
      <c r="W37" s="338"/>
      <c r="X37" s="338"/>
      <c r="Y37" s="338"/>
      <c r="Z37" s="338"/>
      <c r="AA37" s="338"/>
      <c r="AB37" s="338"/>
      <c r="AC37" s="338"/>
      <c r="AD37" s="338"/>
      <c r="AE37" s="338"/>
      <c r="AF37" s="76"/>
    </row>
  </sheetData>
  <mergeCells count="131">
    <mergeCell ref="A1:A3"/>
    <mergeCell ref="B1:AF1"/>
    <mergeCell ref="L18:L21"/>
    <mergeCell ref="J7:J10"/>
    <mergeCell ref="C23:C26"/>
    <mergeCell ref="I18:I21"/>
    <mergeCell ref="B3:AF3"/>
    <mergeCell ref="O12:T15"/>
    <mergeCell ref="AA7:AF14"/>
    <mergeCell ref="C5:H5"/>
    <mergeCell ref="Y18:Y21"/>
    <mergeCell ref="I5:N5"/>
    <mergeCell ref="O5:T5"/>
    <mergeCell ref="U5:Z5"/>
    <mergeCell ref="AA5:AF5"/>
    <mergeCell ref="U12:U15"/>
    <mergeCell ref="X23:X26"/>
    <mergeCell ref="S23:S26"/>
    <mergeCell ref="F18:F21"/>
    <mergeCell ref="O18:O21"/>
    <mergeCell ref="C18:C21"/>
    <mergeCell ref="O22:T22"/>
    <mergeCell ref="R18:R21"/>
    <mergeCell ref="V7:V10"/>
    <mergeCell ref="X7:X10"/>
    <mergeCell ref="O7:O10"/>
    <mergeCell ref="W7:W10"/>
    <mergeCell ref="N23:N26"/>
    <mergeCell ref="R7:R10"/>
    <mergeCell ref="U11:Z11"/>
    <mergeCell ref="V12:V15"/>
    <mergeCell ref="Y7:Y10"/>
    <mergeCell ref="U7:U10"/>
    <mergeCell ref="Y12:Y15"/>
    <mergeCell ref="W12:W15"/>
    <mergeCell ref="O11:T11"/>
    <mergeCell ref="S7:S10"/>
    <mergeCell ref="S18:S21"/>
    <mergeCell ref="O23:O26"/>
    <mergeCell ref="P23:P26"/>
    <mergeCell ref="Q23:Q26"/>
    <mergeCell ref="R23:R26"/>
    <mergeCell ref="X12:X15"/>
    <mergeCell ref="U16:Z17"/>
    <mergeCell ref="Z18:Z21"/>
    <mergeCell ref="T7:T10"/>
    <mergeCell ref="Z23:Z26"/>
    <mergeCell ref="U22:Z22"/>
    <mergeCell ref="K7:K10"/>
    <mergeCell ref="M12:M15"/>
    <mergeCell ref="K12:K15"/>
    <mergeCell ref="T23:T26"/>
    <mergeCell ref="I7:I10"/>
    <mergeCell ref="L23:L26"/>
    <mergeCell ref="M7:M10"/>
    <mergeCell ref="I11:N11"/>
    <mergeCell ref="I12:I15"/>
    <mergeCell ref="L12:L15"/>
    <mergeCell ref="I16:N17"/>
    <mergeCell ref="L7:L10"/>
    <mergeCell ref="N12:N15"/>
    <mergeCell ref="J12:J15"/>
    <mergeCell ref="I22:N22"/>
    <mergeCell ref="O16:T17"/>
    <mergeCell ref="N7:N10"/>
    <mergeCell ref="Q7:Q10"/>
    <mergeCell ref="P7:P10"/>
    <mergeCell ref="P18:P21"/>
    <mergeCell ref="M23:M26"/>
    <mergeCell ref="M18:M21"/>
    <mergeCell ref="N18:N21"/>
    <mergeCell ref="K18:K21"/>
    <mergeCell ref="K30:K33"/>
    <mergeCell ref="J30:J33"/>
    <mergeCell ref="I30:I33"/>
    <mergeCell ref="M30:M33"/>
    <mergeCell ref="N30:N33"/>
    <mergeCell ref="D30:D33"/>
    <mergeCell ref="F23:F26"/>
    <mergeCell ref="A37:AE37"/>
    <mergeCell ref="H30:H33"/>
    <mergeCell ref="G30:G33"/>
    <mergeCell ref="E30:E33"/>
    <mergeCell ref="C30:C33"/>
    <mergeCell ref="U30:U33"/>
    <mergeCell ref="V30:V33"/>
    <mergeCell ref="B27:B29"/>
    <mergeCell ref="I27:N29"/>
    <mergeCell ref="L30:L33"/>
    <mergeCell ref="U27:Z29"/>
    <mergeCell ref="O28:T34"/>
    <mergeCell ref="V23:V26"/>
    <mergeCell ref="U23:U26"/>
    <mergeCell ref="B23:B25"/>
    <mergeCell ref="K23:K26"/>
    <mergeCell ref="Y23:Y26"/>
    <mergeCell ref="E18:E21"/>
    <mergeCell ref="V18:V21"/>
    <mergeCell ref="W23:W26"/>
    <mergeCell ref="H18:H21"/>
    <mergeCell ref="I23:I26"/>
    <mergeCell ref="Q18:Q21"/>
    <mergeCell ref="T18:T21"/>
    <mergeCell ref="G23:G26"/>
    <mergeCell ref="J23:J26"/>
    <mergeCell ref="J18:J21"/>
    <mergeCell ref="G18:G21"/>
    <mergeCell ref="F30:F33"/>
    <mergeCell ref="W30:W33"/>
    <mergeCell ref="X30:X33"/>
    <mergeCell ref="Y30:Y33"/>
    <mergeCell ref="Z30:Z33"/>
    <mergeCell ref="I6:K6"/>
    <mergeCell ref="C27:H29"/>
    <mergeCell ref="C22:H22"/>
    <mergeCell ref="C16:H17"/>
    <mergeCell ref="D18:D21"/>
    <mergeCell ref="E23:E26"/>
    <mergeCell ref="D23:D26"/>
    <mergeCell ref="C7:H10"/>
    <mergeCell ref="C11:H11"/>
    <mergeCell ref="C12:C15"/>
    <mergeCell ref="D12:D15"/>
    <mergeCell ref="E12:E15"/>
    <mergeCell ref="F12:F15"/>
    <mergeCell ref="G12:G15"/>
    <mergeCell ref="H12:H15"/>
    <mergeCell ref="H23:H26"/>
    <mergeCell ref="W18:W21"/>
    <mergeCell ref="X18:X21"/>
    <mergeCell ref="U18:U21"/>
  </mergeCells>
  <hyperlinks>
    <hyperlink ref="M18:M21" location="JTC1!A1" tooltip="JTC1 Agenda" display="JTC1"/>
  </hyperlink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7"/>
  <sheetViews>
    <sheetView tabSelected="1" zoomScale="130" zoomScaleNormal="130" workbookViewId="0">
      <selection activeCell="D211" sqref="D211"/>
    </sheetView>
  </sheetViews>
  <sheetFormatPr defaultRowHeight="12.75" x14ac:dyDescent="0.2"/>
  <cols>
    <col min="1" max="1" width="12.7109375" style="111" customWidth="1"/>
    <col min="2" max="2" width="6.7109375" style="111" customWidth="1"/>
    <col min="3" max="3" width="50.7109375" style="111" customWidth="1"/>
    <col min="4" max="4" width="12.7109375" style="111" customWidth="1"/>
    <col min="5" max="5" width="13.7109375" style="111" customWidth="1"/>
    <col min="6" max="6" width="8.7109375" style="263" customWidth="1"/>
    <col min="7" max="7" width="10.7109375" style="139" customWidth="1"/>
    <col min="8" max="8" width="8.7109375" style="263" customWidth="1"/>
    <col min="9" max="9" width="12.7109375" style="111" customWidth="1"/>
  </cols>
  <sheetData>
    <row r="1" spans="1:9" ht="24.95" customHeight="1" x14ac:dyDescent="0.4">
      <c r="A1" s="390" t="str">
        <f>Parameters!B1</f>
        <v>151st IEEE 802.11 WIRELESS LOCAL AREA NETWORKS SESSION</v>
      </c>
      <c r="B1" s="389"/>
      <c r="C1" s="389"/>
      <c r="D1" s="389"/>
      <c r="E1" s="389"/>
      <c r="F1" s="389"/>
      <c r="G1" s="389"/>
      <c r="H1" s="389"/>
      <c r="I1" s="389"/>
    </row>
    <row r="2" spans="1:9" ht="24.95" customHeight="1" x14ac:dyDescent="0.4">
      <c r="A2" s="390" t="str">
        <f>Parameters!B2</f>
        <v>Hyatt Regency, Vancouver, Canada</v>
      </c>
      <c r="B2" s="389"/>
      <c r="C2" s="389"/>
      <c r="D2" s="389"/>
      <c r="E2" s="389"/>
      <c r="F2" s="389"/>
      <c r="G2" s="389"/>
      <c r="H2" s="389"/>
      <c r="I2" s="389"/>
    </row>
    <row r="3" spans="1:9" ht="24.95" customHeight="1" x14ac:dyDescent="0.4">
      <c r="A3" s="390" t="str">
        <f>Parameters!B3</f>
        <v>May 10-15, 2015</v>
      </c>
      <c r="B3" s="389"/>
      <c r="C3" s="389"/>
      <c r="D3" s="389"/>
      <c r="E3" s="389"/>
      <c r="F3" s="389"/>
      <c r="G3" s="389"/>
      <c r="H3" s="389"/>
      <c r="I3" s="389"/>
    </row>
    <row r="4" spans="1:9" ht="18" customHeight="1" x14ac:dyDescent="0.25">
      <c r="A4" s="388" t="s">
        <v>163</v>
      </c>
      <c r="B4" s="389"/>
      <c r="C4" s="389"/>
      <c r="D4" s="389"/>
      <c r="E4" s="389"/>
      <c r="F4" s="389"/>
      <c r="G4" s="389"/>
      <c r="H4" s="389"/>
      <c r="I4" s="389"/>
    </row>
    <row r="5" spans="1:9" ht="18" customHeight="1" x14ac:dyDescent="0.25">
      <c r="A5" s="388" t="s">
        <v>164</v>
      </c>
      <c r="B5" s="389"/>
      <c r="C5" s="389"/>
      <c r="D5" s="389"/>
      <c r="E5" s="389"/>
      <c r="F5" s="389"/>
      <c r="G5" s="389"/>
      <c r="H5" s="389"/>
      <c r="I5" s="389"/>
    </row>
    <row r="6" spans="1:9" ht="18" customHeight="1" x14ac:dyDescent="0.25">
      <c r="A6" s="388" t="s">
        <v>165</v>
      </c>
      <c r="B6" s="389"/>
      <c r="C6" s="389"/>
      <c r="D6" s="389"/>
      <c r="E6" s="389"/>
      <c r="F6" s="389"/>
      <c r="G6" s="389"/>
      <c r="H6" s="389"/>
      <c r="I6" s="389"/>
    </row>
    <row r="7" spans="1:9" ht="18" customHeight="1" x14ac:dyDescent="0.25">
      <c r="A7" s="388" t="s">
        <v>166</v>
      </c>
      <c r="B7" s="389"/>
      <c r="C7" s="389"/>
      <c r="D7" s="389"/>
      <c r="E7" s="389"/>
      <c r="F7" s="389"/>
      <c r="G7" s="389"/>
      <c r="H7" s="389"/>
      <c r="I7" s="389"/>
    </row>
    <row r="8" spans="1:9" ht="30" customHeight="1" x14ac:dyDescent="0.4">
      <c r="A8" s="391" t="str">
        <f>"Agenda R" &amp; Parameters!$B$8</f>
        <v>Agenda R4</v>
      </c>
      <c r="B8" s="392"/>
      <c r="C8" s="392"/>
      <c r="D8" s="392"/>
      <c r="E8" s="392"/>
      <c r="F8" s="392"/>
      <c r="G8" s="392"/>
      <c r="H8" s="392"/>
      <c r="I8" s="392"/>
    </row>
    <row r="12" spans="1:9" ht="15.75" x14ac:dyDescent="0.25">
      <c r="A12" s="393" t="s">
        <v>522</v>
      </c>
      <c r="B12" s="394"/>
      <c r="C12" s="394"/>
      <c r="D12" s="394"/>
      <c r="E12" s="394"/>
      <c r="F12" s="394"/>
      <c r="G12" s="394"/>
      <c r="H12" s="394"/>
      <c r="I12" s="394"/>
    </row>
    <row r="13" spans="1:9" s="3" customFormat="1" ht="31.5" x14ac:dyDescent="0.25">
      <c r="A13" s="99" t="s">
        <v>167</v>
      </c>
      <c r="B13" s="99" t="s">
        <v>168</v>
      </c>
      <c r="C13" s="99" t="s">
        <v>77</v>
      </c>
      <c r="D13" s="99" t="s">
        <v>169</v>
      </c>
      <c r="E13" s="99" t="s">
        <v>170</v>
      </c>
      <c r="F13" s="251" t="s">
        <v>171</v>
      </c>
      <c r="G13" s="127" t="s">
        <v>172</v>
      </c>
      <c r="H13" s="251" t="s">
        <v>173</v>
      </c>
      <c r="I13" s="99" t="s">
        <v>174</v>
      </c>
    </row>
    <row r="14" spans="1:9" ht="15.75" x14ac:dyDescent="0.25">
      <c r="A14" s="100" t="s">
        <v>175</v>
      </c>
      <c r="B14" s="112"/>
      <c r="C14" s="112" t="s">
        <v>176</v>
      </c>
      <c r="D14" s="112"/>
      <c r="E14" s="112"/>
      <c r="F14" s="252"/>
      <c r="G14" s="128"/>
      <c r="H14" s="252"/>
      <c r="I14" s="140"/>
    </row>
    <row r="15" spans="1:9" ht="15" x14ac:dyDescent="0.2">
      <c r="A15" s="101" t="s">
        <v>177</v>
      </c>
      <c r="B15" s="113" t="s">
        <v>157</v>
      </c>
      <c r="C15" s="113" t="s">
        <v>476</v>
      </c>
      <c r="D15" s="113"/>
      <c r="E15" s="113" t="s">
        <v>179</v>
      </c>
      <c r="F15" s="253">
        <v>0.375</v>
      </c>
      <c r="G15" s="129">
        <v>1</v>
      </c>
      <c r="H15" s="253">
        <f t="shared" ref="H15:H20" si="0">F15+TIME(0,G15,0)</f>
        <v>0.37569444444444444</v>
      </c>
      <c r="I15" s="141"/>
    </row>
    <row r="16" spans="1:9" ht="30" x14ac:dyDescent="0.2">
      <c r="A16" s="101" t="s">
        <v>180</v>
      </c>
      <c r="B16" s="113" t="s">
        <v>157</v>
      </c>
      <c r="C16" s="113" t="s">
        <v>181</v>
      </c>
      <c r="D16" s="113"/>
      <c r="E16" s="113" t="s">
        <v>156</v>
      </c>
      <c r="F16" s="253">
        <f>H15</f>
        <v>0.37569444444444444</v>
      </c>
      <c r="G16" s="129">
        <v>1</v>
      </c>
      <c r="H16" s="253">
        <f t="shared" si="0"/>
        <v>0.37638888888888888</v>
      </c>
      <c r="I16" s="141"/>
    </row>
    <row r="17" spans="1:9" ht="30" x14ac:dyDescent="0.2">
      <c r="A17" s="101" t="s">
        <v>182</v>
      </c>
      <c r="B17" s="113" t="s">
        <v>157</v>
      </c>
      <c r="C17" s="113" t="s">
        <v>183</v>
      </c>
      <c r="D17" s="122" t="s">
        <v>183</v>
      </c>
      <c r="E17" s="113" t="s">
        <v>179</v>
      </c>
      <c r="F17" s="253">
        <f>H16</f>
        <v>0.37638888888888888</v>
      </c>
      <c r="G17" s="129">
        <v>1</v>
      </c>
      <c r="H17" s="253">
        <f t="shared" si="0"/>
        <v>0.37708333333333333</v>
      </c>
      <c r="I17" s="141"/>
    </row>
    <row r="18" spans="1:9" ht="30" x14ac:dyDescent="0.2">
      <c r="A18" s="101" t="s">
        <v>184</v>
      </c>
      <c r="B18" s="113" t="s">
        <v>160</v>
      </c>
      <c r="C18" s="113" t="s">
        <v>185</v>
      </c>
      <c r="D18" s="122" t="s">
        <v>132</v>
      </c>
      <c r="E18" s="113" t="s">
        <v>179</v>
      </c>
      <c r="F18" s="253">
        <f>H17</f>
        <v>0.37708333333333333</v>
      </c>
      <c r="G18" s="129">
        <v>1</v>
      </c>
      <c r="H18" s="253">
        <f t="shared" si="0"/>
        <v>0.37777777777777777</v>
      </c>
      <c r="I18" s="141"/>
    </row>
    <row r="19" spans="1:9" ht="30" x14ac:dyDescent="0.2">
      <c r="A19" s="101" t="s">
        <v>186</v>
      </c>
      <c r="B19" s="113" t="s">
        <v>160</v>
      </c>
      <c r="C19" s="113" t="s">
        <v>187</v>
      </c>
      <c r="D19" s="122" t="s">
        <v>188</v>
      </c>
      <c r="E19" s="113" t="s">
        <v>189</v>
      </c>
      <c r="F19" s="253">
        <f>H18</f>
        <v>0.37777777777777777</v>
      </c>
      <c r="G19" s="129">
        <v>1</v>
      </c>
      <c r="H19" s="253">
        <f t="shared" si="0"/>
        <v>0.37847222222222221</v>
      </c>
      <c r="I19" s="141"/>
    </row>
    <row r="20" spans="1:9" ht="15" x14ac:dyDescent="0.2">
      <c r="A20" s="102" t="s">
        <v>190</v>
      </c>
      <c r="B20" s="114" t="s">
        <v>157</v>
      </c>
      <c r="C20" s="114" t="s">
        <v>191</v>
      </c>
      <c r="D20" s="114"/>
      <c r="E20" s="114" t="s">
        <v>179</v>
      </c>
      <c r="F20" s="254">
        <f>H19</f>
        <v>0.37847222222222221</v>
      </c>
      <c r="G20" s="130">
        <v>0</v>
      </c>
      <c r="H20" s="254">
        <f t="shared" si="0"/>
        <v>0.37847222222222221</v>
      </c>
      <c r="I20" s="142"/>
    </row>
    <row r="22" spans="1:9" ht="15.75" x14ac:dyDescent="0.25">
      <c r="A22" s="100" t="s">
        <v>192</v>
      </c>
      <c r="B22" s="112"/>
      <c r="C22" s="112" t="s">
        <v>193</v>
      </c>
      <c r="D22" s="112"/>
      <c r="E22" s="112"/>
      <c r="F22" s="252"/>
      <c r="G22" s="128"/>
      <c r="H22" s="252"/>
      <c r="I22" s="140"/>
    </row>
    <row r="23" spans="1:9" ht="15.75" x14ac:dyDescent="0.25">
      <c r="A23" s="103" t="s">
        <v>194</v>
      </c>
      <c r="B23" s="115" t="s">
        <v>157</v>
      </c>
      <c r="C23" s="115" t="s">
        <v>195</v>
      </c>
      <c r="D23" s="115"/>
      <c r="E23" s="115"/>
      <c r="F23" s="255"/>
      <c r="G23" s="131"/>
      <c r="H23" s="255"/>
      <c r="I23" s="143"/>
    </row>
    <row r="24" spans="1:9" ht="28.5" x14ac:dyDescent="0.2">
      <c r="A24" s="104" t="s">
        <v>196</v>
      </c>
      <c r="B24" s="116" t="s">
        <v>157</v>
      </c>
      <c r="C24" s="116" t="s">
        <v>197</v>
      </c>
      <c r="D24" s="123" t="s">
        <v>198</v>
      </c>
      <c r="E24" s="116" t="s">
        <v>199</v>
      </c>
      <c r="F24" s="256">
        <f>H20</f>
        <v>0.37847222222222221</v>
      </c>
      <c r="G24" s="132">
        <v>6</v>
      </c>
      <c r="H24" s="256">
        <f>F24+TIME(0,G24,0)</f>
        <v>0.38263888888888886</v>
      </c>
      <c r="I24" s="144"/>
    </row>
    <row r="25" spans="1:9" ht="15" x14ac:dyDescent="0.25">
      <c r="A25" s="105" t="s">
        <v>200</v>
      </c>
      <c r="B25" s="117" t="s">
        <v>157</v>
      </c>
      <c r="C25" s="117" t="s">
        <v>201</v>
      </c>
      <c r="D25" s="117"/>
      <c r="E25" s="117"/>
      <c r="F25" s="257"/>
      <c r="G25" s="133"/>
      <c r="H25" s="257"/>
      <c r="I25" s="145"/>
    </row>
    <row r="26" spans="1:9" ht="25.5" x14ac:dyDescent="0.2">
      <c r="A26" s="106" t="s">
        <v>202</v>
      </c>
      <c r="B26" s="118" t="s">
        <v>157</v>
      </c>
      <c r="C26" s="118" t="s">
        <v>203</v>
      </c>
      <c r="D26" s="124" t="s">
        <v>204</v>
      </c>
      <c r="E26" s="118" t="s">
        <v>199</v>
      </c>
      <c r="F26" s="258">
        <f>H24</f>
        <v>0.38263888888888886</v>
      </c>
      <c r="G26" s="134">
        <v>1</v>
      </c>
      <c r="H26" s="258">
        <f t="shared" ref="H26:H35" si="1">F26+TIME(0,G26,0)</f>
        <v>0.3833333333333333</v>
      </c>
      <c r="I26" s="146"/>
    </row>
    <row r="27" spans="1:9" ht="25.5" x14ac:dyDescent="0.2">
      <c r="A27" s="106" t="s">
        <v>205</v>
      </c>
      <c r="B27" s="118" t="s">
        <v>157</v>
      </c>
      <c r="C27" s="118" t="s">
        <v>206</v>
      </c>
      <c r="D27" s="124" t="s">
        <v>207</v>
      </c>
      <c r="E27" s="118" t="s">
        <v>199</v>
      </c>
      <c r="F27" s="258">
        <f t="shared" ref="F27:F35" si="2">H26</f>
        <v>0.3833333333333333</v>
      </c>
      <c r="G27" s="134">
        <v>0</v>
      </c>
      <c r="H27" s="258">
        <f t="shared" si="1"/>
        <v>0.3833333333333333</v>
      </c>
      <c r="I27" s="146"/>
    </row>
    <row r="28" spans="1:9" x14ac:dyDescent="0.2">
      <c r="A28" s="106" t="s">
        <v>208</v>
      </c>
      <c r="B28" s="118" t="s">
        <v>157</v>
      </c>
      <c r="C28" s="118" t="s">
        <v>209</v>
      </c>
      <c r="D28" s="118"/>
      <c r="E28" s="118" t="s">
        <v>199</v>
      </c>
      <c r="F28" s="258">
        <f t="shared" si="2"/>
        <v>0.3833333333333333</v>
      </c>
      <c r="G28" s="134">
        <v>0</v>
      </c>
      <c r="H28" s="258">
        <f t="shared" si="1"/>
        <v>0.3833333333333333</v>
      </c>
      <c r="I28" s="146"/>
    </row>
    <row r="29" spans="1:9" x14ac:dyDescent="0.2">
      <c r="A29" s="106" t="s">
        <v>210</v>
      </c>
      <c r="B29" s="118" t="s">
        <v>157</v>
      </c>
      <c r="C29" s="118" t="s">
        <v>211</v>
      </c>
      <c r="D29" s="124" t="s">
        <v>212</v>
      </c>
      <c r="E29" s="118" t="s">
        <v>199</v>
      </c>
      <c r="F29" s="258">
        <f t="shared" si="2"/>
        <v>0.3833333333333333</v>
      </c>
      <c r="G29" s="134">
        <v>0</v>
      </c>
      <c r="H29" s="258">
        <f t="shared" si="1"/>
        <v>0.3833333333333333</v>
      </c>
      <c r="I29" s="146"/>
    </row>
    <row r="30" spans="1:9" ht="25.5" x14ac:dyDescent="0.2">
      <c r="A30" s="106" t="s">
        <v>213</v>
      </c>
      <c r="B30" s="118" t="s">
        <v>157</v>
      </c>
      <c r="C30" s="118" t="s">
        <v>214</v>
      </c>
      <c r="D30" s="124" t="s">
        <v>215</v>
      </c>
      <c r="E30" s="118" t="s">
        <v>199</v>
      </c>
      <c r="F30" s="258">
        <f t="shared" si="2"/>
        <v>0.3833333333333333</v>
      </c>
      <c r="G30" s="134">
        <v>0</v>
      </c>
      <c r="H30" s="258">
        <f t="shared" si="1"/>
        <v>0.3833333333333333</v>
      </c>
      <c r="I30" s="146"/>
    </row>
    <row r="31" spans="1:9" ht="25.5" x14ac:dyDescent="0.2">
      <c r="A31" s="106" t="s">
        <v>216</v>
      </c>
      <c r="B31" s="118" t="s">
        <v>157</v>
      </c>
      <c r="C31" s="118" t="s">
        <v>217</v>
      </c>
      <c r="D31" s="124" t="s">
        <v>218</v>
      </c>
      <c r="E31" s="118" t="s">
        <v>199</v>
      </c>
      <c r="F31" s="258">
        <f t="shared" si="2"/>
        <v>0.3833333333333333</v>
      </c>
      <c r="G31" s="134">
        <v>0</v>
      </c>
      <c r="H31" s="258">
        <f t="shared" si="1"/>
        <v>0.3833333333333333</v>
      </c>
      <c r="I31" s="146"/>
    </row>
    <row r="32" spans="1:9" ht="25.5" x14ac:dyDescent="0.2">
      <c r="A32" s="106" t="s">
        <v>219</v>
      </c>
      <c r="B32" s="118" t="s">
        <v>157</v>
      </c>
      <c r="C32" s="118" t="s">
        <v>220</v>
      </c>
      <c r="D32" s="124" t="s">
        <v>221</v>
      </c>
      <c r="E32" s="118" t="s">
        <v>199</v>
      </c>
      <c r="F32" s="258">
        <f t="shared" si="2"/>
        <v>0.3833333333333333</v>
      </c>
      <c r="G32" s="134">
        <v>0</v>
      </c>
      <c r="H32" s="258">
        <f t="shared" si="1"/>
        <v>0.3833333333333333</v>
      </c>
      <c r="I32" s="146"/>
    </row>
    <row r="33" spans="1:9" x14ac:dyDescent="0.2">
      <c r="A33" s="106" t="s">
        <v>222</v>
      </c>
      <c r="B33" s="118" t="s">
        <v>157</v>
      </c>
      <c r="C33" s="118" t="s">
        <v>223</v>
      </c>
      <c r="D33" s="118"/>
      <c r="E33" s="118" t="s">
        <v>199</v>
      </c>
      <c r="F33" s="258">
        <f t="shared" si="2"/>
        <v>0.3833333333333333</v>
      </c>
      <c r="G33" s="134">
        <v>0</v>
      </c>
      <c r="H33" s="258">
        <f t="shared" si="1"/>
        <v>0.3833333333333333</v>
      </c>
      <c r="I33" s="146"/>
    </row>
    <row r="34" spans="1:9" x14ac:dyDescent="0.2">
      <c r="A34" s="106" t="s">
        <v>224</v>
      </c>
      <c r="B34" s="118" t="s">
        <v>157</v>
      </c>
      <c r="C34" s="118" t="s">
        <v>471</v>
      </c>
      <c r="D34" s="118"/>
      <c r="E34" s="118" t="s">
        <v>199</v>
      </c>
      <c r="F34" s="258">
        <f t="shared" si="2"/>
        <v>0.3833333333333333</v>
      </c>
      <c r="G34" s="134">
        <v>0</v>
      </c>
      <c r="H34" s="258">
        <f t="shared" si="1"/>
        <v>0.3833333333333333</v>
      </c>
      <c r="I34" s="146"/>
    </row>
    <row r="35" spans="1:9" ht="15" x14ac:dyDescent="0.2">
      <c r="A35" s="101" t="s">
        <v>225</v>
      </c>
      <c r="B35" s="113" t="s">
        <v>157</v>
      </c>
      <c r="C35" s="113" t="s">
        <v>226</v>
      </c>
      <c r="D35" s="113"/>
      <c r="E35" s="113" t="s">
        <v>199</v>
      </c>
      <c r="F35" s="253">
        <f t="shared" si="2"/>
        <v>0.3833333333333333</v>
      </c>
      <c r="G35" s="129">
        <v>1</v>
      </c>
      <c r="H35" s="253">
        <f t="shared" si="1"/>
        <v>0.38402777777777775</v>
      </c>
      <c r="I35" s="141"/>
    </row>
    <row r="36" spans="1:9" ht="15.75" x14ac:dyDescent="0.25">
      <c r="A36" s="103" t="s">
        <v>227</v>
      </c>
      <c r="B36" s="115"/>
      <c r="C36" s="115" t="s">
        <v>228</v>
      </c>
      <c r="D36" s="115"/>
      <c r="E36" s="115"/>
      <c r="F36" s="255"/>
      <c r="G36" s="131"/>
      <c r="H36" s="255"/>
      <c r="I36" s="143"/>
    </row>
    <row r="37" spans="1:9" ht="28.5" x14ac:dyDescent="0.2">
      <c r="A37" s="104" t="s">
        <v>229</v>
      </c>
      <c r="B37" s="116" t="s">
        <v>157</v>
      </c>
      <c r="C37" s="116" t="s">
        <v>230</v>
      </c>
      <c r="D37" s="123" t="s">
        <v>231</v>
      </c>
      <c r="E37" s="116" t="s">
        <v>179</v>
      </c>
      <c r="F37" s="256">
        <f>H35</f>
        <v>0.38402777777777775</v>
      </c>
      <c r="G37" s="132">
        <v>5</v>
      </c>
      <c r="H37" s="256">
        <f>F37+TIME(0,G37,0)</f>
        <v>0.38749999999999996</v>
      </c>
      <c r="I37" s="144"/>
    </row>
    <row r="38" spans="1:9" ht="14.25" x14ac:dyDescent="0.2">
      <c r="A38" s="104" t="s">
        <v>232</v>
      </c>
      <c r="B38" s="116"/>
      <c r="C38" s="116"/>
      <c r="D38" s="116"/>
      <c r="E38" s="116"/>
      <c r="F38" s="256">
        <f>H37</f>
        <v>0.38749999999999996</v>
      </c>
      <c r="G38" s="132">
        <v>1</v>
      </c>
      <c r="H38" s="256">
        <f>F38+TIME(0,G38,0)</f>
        <v>0.3881944444444444</v>
      </c>
      <c r="I38" s="144"/>
    </row>
    <row r="39" spans="1:9" ht="15" x14ac:dyDescent="0.2">
      <c r="A39" s="101" t="s">
        <v>233</v>
      </c>
      <c r="B39" s="113" t="s">
        <v>157</v>
      </c>
      <c r="C39" s="113" t="s">
        <v>472</v>
      </c>
      <c r="D39" s="113"/>
      <c r="E39" s="113" t="s">
        <v>473</v>
      </c>
      <c r="F39" s="253">
        <f>H38</f>
        <v>0.3881944444444444</v>
      </c>
      <c r="G39" s="129">
        <v>1</v>
      </c>
      <c r="H39" s="253">
        <f>F39+TIME(0,G39,0)</f>
        <v>0.38888888888888884</v>
      </c>
      <c r="I39" s="141"/>
    </row>
    <row r="40" spans="1:9" ht="15" x14ac:dyDescent="0.2">
      <c r="A40" s="101" t="s">
        <v>235</v>
      </c>
      <c r="B40" s="113" t="s">
        <v>157</v>
      </c>
      <c r="C40" s="113" t="s">
        <v>234</v>
      </c>
      <c r="D40" s="113"/>
      <c r="E40" s="113" t="s">
        <v>156</v>
      </c>
      <c r="F40" s="253">
        <f>H39</f>
        <v>0.38888888888888884</v>
      </c>
      <c r="G40" s="129">
        <v>0</v>
      </c>
      <c r="H40" s="253">
        <f>F40+TIME(0,G40,0)</f>
        <v>0.38888888888888884</v>
      </c>
      <c r="I40" s="141"/>
    </row>
    <row r="41" spans="1:9" ht="15" x14ac:dyDescent="0.2">
      <c r="A41" s="102" t="s">
        <v>339</v>
      </c>
      <c r="B41" s="114"/>
      <c r="C41" s="114"/>
      <c r="D41" s="114"/>
      <c r="E41" s="114"/>
      <c r="F41" s="254">
        <f>H40</f>
        <v>0.38888888888888884</v>
      </c>
      <c r="G41" s="130">
        <v>0</v>
      </c>
      <c r="H41" s="254">
        <f>F41+TIME(0,G41,0)</f>
        <v>0.38888888888888884</v>
      </c>
      <c r="I41" s="142"/>
    </row>
    <row r="43" spans="1:9" ht="15.75" x14ac:dyDescent="0.25">
      <c r="A43" s="100" t="s">
        <v>236</v>
      </c>
      <c r="B43" s="112"/>
      <c r="C43" s="112" t="s">
        <v>237</v>
      </c>
      <c r="D43" s="112"/>
      <c r="E43" s="112"/>
      <c r="F43" s="252"/>
      <c r="G43" s="128"/>
      <c r="H43" s="252"/>
      <c r="I43" s="140"/>
    </row>
    <row r="44" spans="1:9" ht="30" x14ac:dyDescent="0.2">
      <c r="A44" s="101" t="s">
        <v>238</v>
      </c>
      <c r="B44" s="113" t="s">
        <v>157</v>
      </c>
      <c r="C44" s="113" t="s">
        <v>239</v>
      </c>
      <c r="D44" s="122" t="s">
        <v>240</v>
      </c>
      <c r="E44" s="113" t="s">
        <v>179</v>
      </c>
      <c r="F44" s="253">
        <f>H41</f>
        <v>0.38888888888888884</v>
      </c>
      <c r="G44" s="129">
        <v>1</v>
      </c>
      <c r="H44" s="253">
        <f t="shared" ref="H44:H55" si="3">F44+TIME(0,G44,0)</f>
        <v>0.38958333333333328</v>
      </c>
      <c r="I44" s="141"/>
    </row>
    <row r="45" spans="1:9" ht="30" x14ac:dyDescent="0.2">
      <c r="A45" s="101" t="s">
        <v>241</v>
      </c>
      <c r="B45" s="113" t="s">
        <v>157</v>
      </c>
      <c r="C45" s="113" t="s">
        <v>242</v>
      </c>
      <c r="D45" s="122" t="s">
        <v>231</v>
      </c>
      <c r="E45" s="113" t="s">
        <v>179</v>
      </c>
      <c r="F45" s="253">
        <f t="shared" ref="F45:F55" si="4">H44</f>
        <v>0.38958333333333328</v>
      </c>
      <c r="G45" s="129">
        <v>1</v>
      </c>
      <c r="H45" s="253">
        <f t="shared" si="3"/>
        <v>0.39027777777777772</v>
      </c>
      <c r="I45" s="141"/>
    </row>
    <row r="46" spans="1:9" ht="30" x14ac:dyDescent="0.2">
      <c r="A46" s="101" t="s">
        <v>243</v>
      </c>
      <c r="B46" s="113" t="s">
        <v>157</v>
      </c>
      <c r="C46" s="113" t="s">
        <v>244</v>
      </c>
      <c r="D46" s="122" t="s">
        <v>245</v>
      </c>
      <c r="E46" s="113" t="s">
        <v>246</v>
      </c>
      <c r="F46" s="253">
        <f t="shared" si="4"/>
        <v>0.39027777777777772</v>
      </c>
      <c r="G46" s="129">
        <v>1</v>
      </c>
      <c r="H46" s="253">
        <f t="shared" si="3"/>
        <v>0.39097222222222217</v>
      </c>
      <c r="I46" s="141"/>
    </row>
    <row r="47" spans="1:9" ht="30" x14ac:dyDescent="0.2">
      <c r="A47" s="101" t="s">
        <v>247</v>
      </c>
      <c r="B47" s="113" t="s">
        <v>157</v>
      </c>
      <c r="C47" s="113" t="s">
        <v>248</v>
      </c>
      <c r="D47" s="122" t="s">
        <v>245</v>
      </c>
      <c r="E47" s="113" t="s">
        <v>246</v>
      </c>
      <c r="F47" s="253">
        <f t="shared" si="4"/>
        <v>0.39097222222222217</v>
      </c>
      <c r="G47" s="129">
        <v>1</v>
      </c>
      <c r="H47" s="253">
        <f t="shared" si="3"/>
        <v>0.39166666666666661</v>
      </c>
      <c r="I47" s="141"/>
    </row>
    <row r="48" spans="1:9" ht="30" x14ac:dyDescent="0.2">
      <c r="A48" s="101" t="s">
        <v>249</v>
      </c>
      <c r="B48" s="113" t="s">
        <v>157</v>
      </c>
      <c r="C48" s="113" t="s">
        <v>250</v>
      </c>
      <c r="D48" s="122" t="s">
        <v>245</v>
      </c>
      <c r="E48" s="113" t="s">
        <v>246</v>
      </c>
      <c r="F48" s="253">
        <f t="shared" si="4"/>
        <v>0.39166666666666661</v>
      </c>
      <c r="G48" s="129">
        <v>1</v>
      </c>
      <c r="H48" s="253">
        <f t="shared" si="3"/>
        <v>0.39236111111111105</v>
      </c>
      <c r="I48" s="141"/>
    </row>
    <row r="49" spans="1:9" ht="30" x14ac:dyDescent="0.2">
      <c r="A49" s="101" t="s">
        <v>251</v>
      </c>
      <c r="B49" s="113" t="s">
        <v>157</v>
      </c>
      <c r="C49" s="113" t="s">
        <v>252</v>
      </c>
      <c r="D49" s="122" t="s">
        <v>245</v>
      </c>
      <c r="E49" s="113" t="s">
        <v>246</v>
      </c>
      <c r="F49" s="253">
        <f t="shared" si="4"/>
        <v>0.39236111111111105</v>
      </c>
      <c r="G49" s="129">
        <v>1</v>
      </c>
      <c r="H49" s="253">
        <f t="shared" si="3"/>
        <v>0.39305555555555549</v>
      </c>
      <c r="I49" s="141"/>
    </row>
    <row r="50" spans="1:9" ht="30" x14ac:dyDescent="0.2">
      <c r="A50" s="101" t="s">
        <v>253</v>
      </c>
      <c r="B50" s="113" t="s">
        <v>157</v>
      </c>
      <c r="C50" s="113" t="s">
        <v>254</v>
      </c>
      <c r="D50" s="122" t="s">
        <v>245</v>
      </c>
      <c r="E50" s="113" t="s">
        <v>246</v>
      </c>
      <c r="F50" s="253">
        <f t="shared" si="4"/>
        <v>0.39305555555555549</v>
      </c>
      <c r="G50" s="129">
        <v>1</v>
      </c>
      <c r="H50" s="253">
        <f t="shared" si="3"/>
        <v>0.39374999999999993</v>
      </c>
      <c r="I50" s="141"/>
    </row>
    <row r="51" spans="1:9" ht="30" x14ac:dyDescent="0.2">
      <c r="A51" s="101" t="s">
        <v>255</v>
      </c>
      <c r="B51" s="113" t="s">
        <v>157</v>
      </c>
      <c r="C51" s="113" t="s">
        <v>256</v>
      </c>
      <c r="D51" s="122" t="s">
        <v>245</v>
      </c>
      <c r="E51" s="113" t="s">
        <v>246</v>
      </c>
      <c r="F51" s="253">
        <f t="shared" si="4"/>
        <v>0.39374999999999993</v>
      </c>
      <c r="G51" s="129">
        <v>1</v>
      </c>
      <c r="H51" s="253">
        <f t="shared" si="3"/>
        <v>0.39444444444444438</v>
      </c>
      <c r="I51" s="141"/>
    </row>
    <row r="52" spans="1:9" ht="30" x14ac:dyDescent="0.2">
      <c r="A52" s="101" t="s">
        <v>257</v>
      </c>
      <c r="B52" s="113" t="s">
        <v>157</v>
      </c>
      <c r="C52" s="113" t="s">
        <v>258</v>
      </c>
      <c r="D52" s="122" t="s">
        <v>245</v>
      </c>
      <c r="E52" s="113" t="s">
        <v>246</v>
      </c>
      <c r="F52" s="253">
        <f t="shared" si="4"/>
        <v>0.39444444444444438</v>
      </c>
      <c r="G52" s="129">
        <v>1</v>
      </c>
      <c r="H52" s="253">
        <f t="shared" si="3"/>
        <v>0.39513888888888882</v>
      </c>
      <c r="I52" s="141"/>
    </row>
    <row r="53" spans="1:9" ht="30" x14ac:dyDescent="0.2">
      <c r="A53" s="101" t="s">
        <v>259</v>
      </c>
      <c r="B53" s="113" t="s">
        <v>157</v>
      </c>
      <c r="C53" s="113" t="s">
        <v>260</v>
      </c>
      <c r="D53" s="122" t="s">
        <v>231</v>
      </c>
      <c r="E53" s="113" t="s">
        <v>179</v>
      </c>
      <c r="F53" s="253">
        <f t="shared" si="4"/>
        <v>0.39513888888888882</v>
      </c>
      <c r="G53" s="129">
        <v>1</v>
      </c>
      <c r="H53" s="253">
        <f t="shared" si="3"/>
        <v>0.39583333333333326</v>
      </c>
      <c r="I53" s="141"/>
    </row>
    <row r="54" spans="1:9" ht="30" x14ac:dyDescent="0.2">
      <c r="A54" s="101" t="s">
        <v>261</v>
      </c>
      <c r="B54" s="113" t="s">
        <v>157</v>
      </c>
      <c r="C54" s="113" t="s">
        <v>262</v>
      </c>
      <c r="D54" s="122" t="s">
        <v>231</v>
      </c>
      <c r="E54" s="113" t="s">
        <v>179</v>
      </c>
      <c r="F54" s="253">
        <f t="shared" si="4"/>
        <v>0.39583333333333326</v>
      </c>
      <c r="G54" s="129">
        <v>1</v>
      </c>
      <c r="H54" s="253">
        <f t="shared" si="3"/>
        <v>0.3965277777777777</v>
      </c>
      <c r="I54" s="141"/>
    </row>
    <row r="55" spans="1:9" ht="15" x14ac:dyDescent="0.2">
      <c r="A55" s="102" t="s">
        <v>263</v>
      </c>
      <c r="B55" s="114"/>
      <c r="C55" s="114"/>
      <c r="D55" s="114"/>
      <c r="E55" s="114"/>
      <c r="F55" s="254">
        <f t="shared" si="4"/>
        <v>0.3965277777777777</v>
      </c>
      <c r="G55" s="130">
        <v>0</v>
      </c>
      <c r="H55" s="254">
        <f t="shared" si="3"/>
        <v>0.3965277777777777</v>
      </c>
      <c r="I55" s="142"/>
    </row>
    <row r="57" spans="1:9" ht="15.75" x14ac:dyDescent="0.25">
      <c r="A57" s="100" t="s">
        <v>264</v>
      </c>
      <c r="B57" s="112"/>
      <c r="C57" s="112" t="s">
        <v>265</v>
      </c>
      <c r="D57" s="112"/>
      <c r="E57" s="112"/>
      <c r="F57" s="252"/>
      <c r="G57" s="128"/>
      <c r="H57" s="252"/>
      <c r="I57" s="140"/>
    </row>
    <row r="58" spans="1:9" ht="15.75" x14ac:dyDescent="0.25">
      <c r="A58" s="103" t="s">
        <v>266</v>
      </c>
      <c r="B58" s="115"/>
      <c r="C58" s="115" t="s">
        <v>267</v>
      </c>
      <c r="D58" s="115"/>
      <c r="E58" s="115"/>
      <c r="F58" s="255"/>
      <c r="G58" s="131"/>
      <c r="H58" s="255"/>
      <c r="I58" s="143"/>
    </row>
    <row r="59" spans="1:9" ht="28.5" x14ac:dyDescent="0.2">
      <c r="A59" s="104" t="s">
        <v>268</v>
      </c>
      <c r="B59" s="116" t="s">
        <v>157</v>
      </c>
      <c r="C59" s="116" t="s">
        <v>269</v>
      </c>
      <c r="D59" s="123" t="s">
        <v>240</v>
      </c>
      <c r="E59" s="116" t="s">
        <v>179</v>
      </c>
      <c r="F59" s="256">
        <f>H55</f>
        <v>0.3965277777777777</v>
      </c>
      <c r="G59" s="132">
        <v>1</v>
      </c>
      <c r="H59" s="256">
        <f t="shared" ref="H59:H70" si="5">F59+TIME(0,G59,0)</f>
        <v>0.39722222222222214</v>
      </c>
      <c r="I59" s="144"/>
    </row>
    <row r="60" spans="1:9" ht="28.5" x14ac:dyDescent="0.2">
      <c r="A60" s="104" t="s">
        <v>270</v>
      </c>
      <c r="B60" s="116" t="s">
        <v>157</v>
      </c>
      <c r="C60" s="116" t="s">
        <v>271</v>
      </c>
      <c r="D60" s="123" t="s">
        <v>240</v>
      </c>
      <c r="E60" s="116" t="s">
        <v>179</v>
      </c>
      <c r="F60" s="256">
        <f t="shared" ref="F60:F70" si="6">H59</f>
        <v>0.39722222222222214</v>
      </c>
      <c r="G60" s="132">
        <v>1</v>
      </c>
      <c r="H60" s="256">
        <f t="shared" si="5"/>
        <v>0.39791666666666659</v>
      </c>
      <c r="I60" s="144"/>
    </row>
    <row r="61" spans="1:9" ht="28.5" x14ac:dyDescent="0.2">
      <c r="A61" s="104" t="s">
        <v>272</v>
      </c>
      <c r="B61" s="116" t="s">
        <v>157</v>
      </c>
      <c r="C61" s="116" t="s">
        <v>273</v>
      </c>
      <c r="D61" s="123" t="s">
        <v>240</v>
      </c>
      <c r="E61" s="116" t="s">
        <v>179</v>
      </c>
      <c r="F61" s="256">
        <f t="shared" si="6"/>
        <v>0.39791666666666659</v>
      </c>
      <c r="G61" s="132">
        <v>1</v>
      </c>
      <c r="H61" s="256">
        <f t="shared" si="5"/>
        <v>0.39861111111111103</v>
      </c>
      <c r="I61" s="144"/>
    </row>
    <row r="62" spans="1:9" ht="28.5" x14ac:dyDescent="0.2">
      <c r="A62" s="104" t="s">
        <v>274</v>
      </c>
      <c r="B62" s="116" t="s">
        <v>157</v>
      </c>
      <c r="C62" s="116" t="s">
        <v>275</v>
      </c>
      <c r="D62" s="123" t="s">
        <v>240</v>
      </c>
      <c r="E62" s="116" t="s">
        <v>179</v>
      </c>
      <c r="F62" s="256">
        <f t="shared" si="6"/>
        <v>0.39861111111111103</v>
      </c>
      <c r="G62" s="132">
        <v>1</v>
      </c>
      <c r="H62" s="256">
        <f t="shared" si="5"/>
        <v>0.39930555555555547</v>
      </c>
      <c r="I62" s="144"/>
    </row>
    <row r="63" spans="1:9" ht="28.5" x14ac:dyDescent="0.2">
      <c r="A63" s="104" t="s">
        <v>276</v>
      </c>
      <c r="B63" s="116" t="s">
        <v>157</v>
      </c>
      <c r="C63" s="116" t="s">
        <v>277</v>
      </c>
      <c r="D63" s="123" t="s">
        <v>240</v>
      </c>
      <c r="E63" s="116" t="s">
        <v>179</v>
      </c>
      <c r="F63" s="256">
        <f t="shared" si="6"/>
        <v>0.39930555555555547</v>
      </c>
      <c r="G63" s="132">
        <v>1</v>
      </c>
      <c r="H63" s="256">
        <f t="shared" si="5"/>
        <v>0.39999999999999991</v>
      </c>
      <c r="I63" s="144"/>
    </row>
    <row r="64" spans="1:9" ht="28.5" x14ac:dyDescent="0.2">
      <c r="A64" s="104" t="s">
        <v>278</v>
      </c>
      <c r="B64" s="116" t="s">
        <v>157</v>
      </c>
      <c r="C64" s="116" t="s">
        <v>523</v>
      </c>
      <c r="D64" s="123" t="s">
        <v>240</v>
      </c>
      <c r="E64" s="116" t="s">
        <v>179</v>
      </c>
      <c r="F64" s="256">
        <f t="shared" si="6"/>
        <v>0.39999999999999991</v>
      </c>
      <c r="G64" s="132">
        <v>2</v>
      </c>
      <c r="H64" s="256">
        <f t="shared" si="5"/>
        <v>0.4013888888888888</v>
      </c>
      <c r="I64" s="144"/>
    </row>
    <row r="65" spans="1:9" ht="28.5" x14ac:dyDescent="0.2">
      <c r="A65" s="104" t="s">
        <v>280</v>
      </c>
      <c r="B65" s="116" t="s">
        <v>157</v>
      </c>
      <c r="C65" s="116" t="s">
        <v>279</v>
      </c>
      <c r="D65" s="123" t="s">
        <v>240</v>
      </c>
      <c r="E65" s="116" t="s">
        <v>179</v>
      </c>
      <c r="F65" s="256">
        <f t="shared" si="6"/>
        <v>0.4013888888888888</v>
      </c>
      <c r="G65" s="132">
        <v>1</v>
      </c>
      <c r="H65" s="256">
        <f t="shared" si="5"/>
        <v>0.40208333333333324</v>
      </c>
      <c r="I65" s="144"/>
    </row>
    <row r="66" spans="1:9" ht="28.5" x14ac:dyDescent="0.2">
      <c r="A66" s="104" t="s">
        <v>282</v>
      </c>
      <c r="B66" s="116" t="s">
        <v>157</v>
      </c>
      <c r="C66" s="116" t="s">
        <v>281</v>
      </c>
      <c r="D66" s="123" t="s">
        <v>240</v>
      </c>
      <c r="E66" s="116" t="s">
        <v>179</v>
      </c>
      <c r="F66" s="256">
        <f t="shared" si="6"/>
        <v>0.40208333333333324</v>
      </c>
      <c r="G66" s="132">
        <v>1</v>
      </c>
      <c r="H66" s="256">
        <f t="shared" si="5"/>
        <v>0.40277777777777768</v>
      </c>
      <c r="I66" s="144"/>
    </row>
    <row r="67" spans="1:9" ht="28.5" x14ac:dyDescent="0.2">
      <c r="A67" s="104" t="s">
        <v>283</v>
      </c>
      <c r="B67" s="116" t="s">
        <v>157</v>
      </c>
      <c r="C67" s="116" t="s">
        <v>469</v>
      </c>
      <c r="D67" s="123" t="s">
        <v>240</v>
      </c>
      <c r="E67" s="116" t="s">
        <v>246</v>
      </c>
      <c r="F67" s="256">
        <f t="shared" si="6"/>
        <v>0.40277777777777768</v>
      </c>
      <c r="G67" s="132">
        <v>0</v>
      </c>
      <c r="H67" s="256">
        <f t="shared" si="5"/>
        <v>0.40277777777777768</v>
      </c>
      <c r="I67" s="144"/>
    </row>
    <row r="68" spans="1:9" ht="14.25" x14ac:dyDescent="0.2">
      <c r="A68" s="104" t="s">
        <v>285</v>
      </c>
      <c r="B68" s="116" t="s">
        <v>157</v>
      </c>
      <c r="C68" s="116" t="s">
        <v>284</v>
      </c>
      <c r="D68" s="116"/>
      <c r="E68" s="116" t="s">
        <v>189</v>
      </c>
      <c r="F68" s="256">
        <f t="shared" si="6"/>
        <v>0.40277777777777768</v>
      </c>
      <c r="G68" s="132">
        <v>1</v>
      </c>
      <c r="H68" s="256">
        <f t="shared" si="5"/>
        <v>0.40347222222222212</v>
      </c>
      <c r="I68" s="144"/>
    </row>
    <row r="69" spans="1:9" ht="28.5" x14ac:dyDescent="0.2">
      <c r="A69" s="104" t="s">
        <v>470</v>
      </c>
      <c r="B69" s="116" t="s">
        <v>157</v>
      </c>
      <c r="C69" s="116" t="s">
        <v>286</v>
      </c>
      <c r="D69" s="123" t="s">
        <v>287</v>
      </c>
      <c r="E69" s="116" t="s">
        <v>288</v>
      </c>
      <c r="F69" s="256">
        <f t="shared" si="6"/>
        <v>0.40347222222222212</v>
      </c>
      <c r="G69" s="132">
        <v>1</v>
      </c>
      <c r="H69" s="256">
        <f t="shared" si="5"/>
        <v>0.40416666666666656</v>
      </c>
      <c r="I69" s="144"/>
    </row>
    <row r="70" spans="1:9" ht="14.25" x14ac:dyDescent="0.2">
      <c r="A70" s="104" t="s">
        <v>524</v>
      </c>
      <c r="B70" s="116"/>
      <c r="C70" s="116"/>
      <c r="D70" s="116"/>
      <c r="E70" s="116"/>
      <c r="F70" s="256">
        <f t="shared" si="6"/>
        <v>0.40416666666666656</v>
      </c>
      <c r="G70" s="132">
        <v>0</v>
      </c>
      <c r="H70" s="256">
        <f t="shared" si="5"/>
        <v>0.40416666666666656</v>
      </c>
      <c r="I70" s="144"/>
    </row>
    <row r="71" spans="1:9" ht="15.75" x14ac:dyDescent="0.25">
      <c r="A71" s="103" t="s">
        <v>289</v>
      </c>
      <c r="B71" s="115"/>
      <c r="C71" s="115" t="s">
        <v>290</v>
      </c>
      <c r="D71" s="115"/>
      <c r="E71" s="115"/>
      <c r="F71" s="255"/>
      <c r="G71" s="131"/>
      <c r="H71" s="255"/>
      <c r="I71" s="143"/>
    </row>
    <row r="72" spans="1:9" ht="28.5" x14ac:dyDescent="0.2">
      <c r="A72" s="104" t="s">
        <v>291</v>
      </c>
      <c r="B72" s="116" t="s">
        <v>157</v>
      </c>
      <c r="C72" s="116" t="s">
        <v>292</v>
      </c>
      <c r="D72" s="123" t="s">
        <v>287</v>
      </c>
      <c r="E72" s="116" t="s">
        <v>293</v>
      </c>
      <c r="F72" s="256">
        <f>H70</f>
        <v>0.40416666666666656</v>
      </c>
      <c r="G72" s="132">
        <v>2</v>
      </c>
      <c r="H72" s="256">
        <f t="shared" ref="H72:H77" si="7">F72+TIME(0,G72,0)</f>
        <v>0.40555555555555545</v>
      </c>
      <c r="I72" s="144"/>
    </row>
    <row r="73" spans="1:9" ht="28.5" x14ac:dyDescent="0.2">
      <c r="A73" s="104" t="s">
        <v>294</v>
      </c>
      <c r="B73" s="116" t="s">
        <v>157</v>
      </c>
      <c r="C73" s="116" t="s">
        <v>145</v>
      </c>
      <c r="D73" s="123" t="s">
        <v>287</v>
      </c>
      <c r="E73" s="116" t="s">
        <v>246</v>
      </c>
      <c r="F73" s="256">
        <f>H72</f>
        <v>0.40555555555555545</v>
      </c>
      <c r="G73" s="132">
        <v>3</v>
      </c>
      <c r="H73" s="256">
        <f t="shared" si="7"/>
        <v>0.40763888888888877</v>
      </c>
      <c r="I73" s="144"/>
    </row>
    <row r="74" spans="1:9" ht="28.5" x14ac:dyDescent="0.2">
      <c r="A74" s="104" t="s">
        <v>296</v>
      </c>
      <c r="B74" s="116" t="s">
        <v>157</v>
      </c>
      <c r="C74" s="116" t="s">
        <v>295</v>
      </c>
      <c r="D74" s="123" t="s">
        <v>287</v>
      </c>
      <c r="E74" s="116" t="s">
        <v>189</v>
      </c>
      <c r="F74" s="256">
        <f>H73</f>
        <v>0.40763888888888877</v>
      </c>
      <c r="G74" s="132">
        <v>1</v>
      </c>
      <c r="H74" s="256">
        <f t="shared" si="7"/>
        <v>0.40833333333333321</v>
      </c>
      <c r="I74" s="144"/>
    </row>
    <row r="75" spans="1:9" ht="28.5" x14ac:dyDescent="0.2">
      <c r="A75" s="104" t="s">
        <v>299</v>
      </c>
      <c r="B75" s="116" t="s">
        <v>157</v>
      </c>
      <c r="C75" s="116" t="s">
        <v>297</v>
      </c>
      <c r="D75" s="123" t="s">
        <v>287</v>
      </c>
      <c r="E75" s="116" t="s">
        <v>298</v>
      </c>
      <c r="F75" s="256">
        <f>H74</f>
        <v>0.40833333333333321</v>
      </c>
      <c r="G75" s="132">
        <v>1</v>
      </c>
      <c r="H75" s="256">
        <f t="shared" si="7"/>
        <v>0.40902777777777766</v>
      </c>
      <c r="I75" s="144"/>
    </row>
    <row r="76" spans="1:9" ht="28.5" x14ac:dyDescent="0.2">
      <c r="A76" s="104" t="s">
        <v>302</v>
      </c>
      <c r="B76" s="116" t="s">
        <v>157</v>
      </c>
      <c r="C76" s="116" t="s">
        <v>300</v>
      </c>
      <c r="D76" s="123" t="s">
        <v>287</v>
      </c>
      <c r="E76" s="116" t="s">
        <v>301</v>
      </c>
      <c r="F76" s="256">
        <f>H75</f>
        <v>0.40902777777777766</v>
      </c>
      <c r="G76" s="132">
        <v>1</v>
      </c>
      <c r="H76" s="256">
        <f t="shared" si="7"/>
        <v>0.4097222222222221</v>
      </c>
      <c r="I76" s="144"/>
    </row>
    <row r="77" spans="1:9" ht="28.5" x14ac:dyDescent="0.2">
      <c r="A77" s="104" t="s">
        <v>442</v>
      </c>
      <c r="B77" s="116" t="s">
        <v>157</v>
      </c>
      <c r="C77" s="116" t="s">
        <v>303</v>
      </c>
      <c r="D77" s="123" t="s">
        <v>287</v>
      </c>
      <c r="E77" s="116" t="s">
        <v>304</v>
      </c>
      <c r="F77" s="256">
        <f>H76</f>
        <v>0.4097222222222221</v>
      </c>
      <c r="G77" s="132">
        <v>1</v>
      </c>
      <c r="H77" s="256">
        <f t="shared" si="7"/>
        <v>0.41041666666666654</v>
      </c>
      <c r="I77" s="144"/>
    </row>
    <row r="78" spans="1:9" ht="15.75" x14ac:dyDescent="0.25">
      <c r="A78" s="103" t="s">
        <v>305</v>
      </c>
      <c r="B78" s="115"/>
      <c r="C78" s="115" t="s">
        <v>306</v>
      </c>
      <c r="D78" s="115"/>
      <c r="E78" s="115"/>
      <c r="F78" s="255"/>
      <c r="G78" s="131"/>
      <c r="H78" s="255"/>
      <c r="I78" s="143"/>
    </row>
    <row r="79" spans="1:9" ht="28.5" x14ac:dyDescent="0.2">
      <c r="A79" s="104" t="s">
        <v>307</v>
      </c>
      <c r="B79" s="116" t="s">
        <v>157</v>
      </c>
      <c r="C79" s="116" t="s">
        <v>308</v>
      </c>
      <c r="D79" s="123" t="s">
        <v>287</v>
      </c>
      <c r="E79" s="116" t="s">
        <v>199</v>
      </c>
      <c r="F79" s="256">
        <f>H77</f>
        <v>0.41041666666666654</v>
      </c>
      <c r="G79" s="132">
        <v>1</v>
      </c>
      <c r="H79" s="256">
        <f t="shared" ref="H79:H85" si="8">F79+TIME(0,G79,0)</f>
        <v>0.41111111111111098</v>
      </c>
      <c r="I79" s="144"/>
    </row>
    <row r="80" spans="1:9" ht="28.5" x14ac:dyDescent="0.2">
      <c r="A80" s="104" t="s">
        <v>309</v>
      </c>
      <c r="B80" s="116" t="s">
        <v>157</v>
      </c>
      <c r="C80" s="116" t="s">
        <v>310</v>
      </c>
      <c r="D80" s="123" t="s">
        <v>287</v>
      </c>
      <c r="E80" s="116" t="s">
        <v>311</v>
      </c>
      <c r="F80" s="256">
        <f t="shared" ref="F80:F85" si="9">H79</f>
        <v>0.41111111111111098</v>
      </c>
      <c r="G80" s="132">
        <v>1</v>
      </c>
      <c r="H80" s="256">
        <f t="shared" si="8"/>
        <v>0.41180555555555542</v>
      </c>
      <c r="I80" s="144"/>
    </row>
    <row r="81" spans="1:9" ht="28.5" x14ac:dyDescent="0.2">
      <c r="A81" s="104" t="s">
        <v>312</v>
      </c>
      <c r="B81" s="116" t="s">
        <v>157</v>
      </c>
      <c r="C81" s="116" t="s">
        <v>313</v>
      </c>
      <c r="D81" s="123" t="s">
        <v>287</v>
      </c>
      <c r="E81" s="116" t="s">
        <v>314</v>
      </c>
      <c r="F81" s="256">
        <f t="shared" si="9"/>
        <v>0.41180555555555542</v>
      </c>
      <c r="G81" s="132">
        <v>1</v>
      </c>
      <c r="H81" s="256">
        <f t="shared" si="8"/>
        <v>0.41249999999999987</v>
      </c>
      <c r="I81" s="144"/>
    </row>
    <row r="82" spans="1:9" ht="28.5" x14ac:dyDescent="0.2">
      <c r="A82" s="104" t="s">
        <v>315</v>
      </c>
      <c r="B82" s="116" t="s">
        <v>157</v>
      </c>
      <c r="C82" s="116" t="s">
        <v>316</v>
      </c>
      <c r="D82" s="123" t="s">
        <v>287</v>
      </c>
      <c r="E82" s="116" t="s">
        <v>317</v>
      </c>
      <c r="F82" s="256">
        <f t="shared" si="9"/>
        <v>0.41249999999999987</v>
      </c>
      <c r="G82" s="132">
        <v>1</v>
      </c>
      <c r="H82" s="256">
        <f t="shared" si="8"/>
        <v>0.41319444444444431</v>
      </c>
      <c r="I82" s="144"/>
    </row>
    <row r="83" spans="1:9" ht="28.5" x14ac:dyDescent="0.2">
      <c r="A83" s="104" t="s">
        <v>318</v>
      </c>
      <c r="B83" s="116" t="s">
        <v>157</v>
      </c>
      <c r="C83" s="116" t="s">
        <v>319</v>
      </c>
      <c r="D83" s="123" t="s">
        <v>287</v>
      </c>
      <c r="E83" s="116" t="s">
        <v>320</v>
      </c>
      <c r="F83" s="256">
        <f t="shared" si="9"/>
        <v>0.41319444444444431</v>
      </c>
      <c r="G83" s="132">
        <v>1</v>
      </c>
      <c r="H83" s="256">
        <f t="shared" si="8"/>
        <v>0.41388888888888875</v>
      </c>
      <c r="I83" s="144"/>
    </row>
    <row r="84" spans="1:9" ht="28.5" x14ac:dyDescent="0.2">
      <c r="A84" s="104" t="s">
        <v>321</v>
      </c>
      <c r="B84" s="116" t="s">
        <v>157</v>
      </c>
      <c r="C84" s="116" t="s">
        <v>322</v>
      </c>
      <c r="D84" s="123" t="s">
        <v>287</v>
      </c>
      <c r="E84" s="116" t="s">
        <v>189</v>
      </c>
      <c r="F84" s="256">
        <f t="shared" si="9"/>
        <v>0.41388888888888875</v>
      </c>
      <c r="G84" s="132">
        <v>1</v>
      </c>
      <c r="H84" s="256">
        <f t="shared" si="8"/>
        <v>0.41458333333333319</v>
      </c>
      <c r="I84" s="144"/>
    </row>
    <row r="85" spans="1:9" ht="28.5" x14ac:dyDescent="0.2">
      <c r="A85" s="104" t="s">
        <v>323</v>
      </c>
      <c r="B85" s="116" t="s">
        <v>157</v>
      </c>
      <c r="C85" s="116" t="s">
        <v>324</v>
      </c>
      <c r="D85" s="123" t="s">
        <v>287</v>
      </c>
      <c r="E85" s="116" t="s">
        <v>325</v>
      </c>
      <c r="F85" s="256">
        <f t="shared" si="9"/>
        <v>0.41458333333333319</v>
      </c>
      <c r="G85" s="132">
        <v>1</v>
      </c>
      <c r="H85" s="256">
        <f t="shared" si="8"/>
        <v>0.41527777777777763</v>
      </c>
      <c r="I85" s="144"/>
    </row>
    <row r="86" spans="1:9" ht="15.75" x14ac:dyDescent="0.25">
      <c r="A86" s="103" t="s">
        <v>326</v>
      </c>
      <c r="B86" s="115"/>
      <c r="C86" s="115" t="s">
        <v>327</v>
      </c>
      <c r="D86" s="115"/>
      <c r="E86" s="115"/>
      <c r="F86" s="255"/>
      <c r="G86" s="131"/>
      <c r="H86" s="255"/>
      <c r="I86" s="143"/>
    </row>
    <row r="87" spans="1:9" ht="28.5" x14ac:dyDescent="0.2">
      <c r="A87" s="104" t="s">
        <v>328</v>
      </c>
      <c r="B87" s="116" t="s">
        <v>157</v>
      </c>
      <c r="C87" s="116" t="s">
        <v>329</v>
      </c>
      <c r="D87" s="123" t="s">
        <v>287</v>
      </c>
      <c r="E87" s="116" t="s">
        <v>330</v>
      </c>
      <c r="F87" s="256">
        <f>H85</f>
        <v>0.41527777777777763</v>
      </c>
      <c r="G87" s="132">
        <v>1</v>
      </c>
      <c r="H87" s="256">
        <f>F87+TIME(0,G87,0)</f>
        <v>0.41597222222222208</v>
      </c>
      <c r="I87" s="144"/>
    </row>
    <row r="88" spans="1:9" ht="28.5" x14ac:dyDescent="0.2">
      <c r="A88" s="107" t="s">
        <v>454</v>
      </c>
      <c r="B88" s="119" t="s">
        <v>157</v>
      </c>
      <c r="C88" s="119" t="s">
        <v>455</v>
      </c>
      <c r="D88" s="250" t="s">
        <v>287</v>
      </c>
      <c r="E88" s="119" t="s">
        <v>441</v>
      </c>
      <c r="F88" s="259">
        <f>H87</f>
        <v>0.41597222222222208</v>
      </c>
      <c r="G88" s="135">
        <v>1</v>
      </c>
      <c r="H88" s="259">
        <f>F88+TIME(0,G88,0)</f>
        <v>0.41666666666666652</v>
      </c>
      <c r="I88" s="147"/>
    </row>
    <row r="90" spans="1:9" ht="15.75" x14ac:dyDescent="0.25">
      <c r="A90" s="108" t="s">
        <v>331</v>
      </c>
      <c r="B90" s="120"/>
      <c r="C90" s="120" t="s">
        <v>159</v>
      </c>
      <c r="D90" s="120"/>
      <c r="E90" s="120" t="s">
        <v>179</v>
      </c>
      <c r="F90" s="260">
        <f>H88</f>
        <v>0.41666666666666652</v>
      </c>
      <c r="G90" s="136">
        <v>0</v>
      </c>
      <c r="H90" s="260">
        <f>F90+TIME(0,G90,0)</f>
        <v>0.41666666666666652</v>
      </c>
      <c r="I90" s="120"/>
    </row>
    <row r="91" spans="1:9" x14ac:dyDescent="0.2">
      <c r="A91" s="109"/>
      <c r="B91" s="109"/>
      <c r="C91" s="109" t="s">
        <v>332</v>
      </c>
      <c r="D91" s="109"/>
      <c r="E91" s="109"/>
      <c r="F91" s="261"/>
      <c r="G91" s="137">
        <f>(H91-H90) * 24 * 60</f>
        <v>2.3980817331903381E-13</v>
      </c>
      <c r="H91" s="261">
        <v>0.41666666666666669</v>
      </c>
      <c r="I91" s="109"/>
    </row>
    <row r="93" spans="1:9" ht="15.75" x14ac:dyDescent="0.25">
      <c r="A93" s="393" t="s">
        <v>525</v>
      </c>
      <c r="B93" s="394"/>
      <c r="C93" s="394"/>
      <c r="D93" s="394"/>
      <c r="E93" s="394"/>
      <c r="F93" s="394"/>
      <c r="G93" s="394"/>
      <c r="H93" s="394"/>
      <c r="I93" s="394"/>
    </row>
    <row r="94" spans="1:9" s="3" customFormat="1" ht="31.5" x14ac:dyDescent="0.25">
      <c r="A94" s="99" t="s">
        <v>167</v>
      </c>
      <c r="B94" s="99" t="s">
        <v>168</v>
      </c>
      <c r="C94" s="99" t="s">
        <v>77</v>
      </c>
      <c r="D94" s="99" t="s">
        <v>169</v>
      </c>
      <c r="E94" s="99" t="s">
        <v>170</v>
      </c>
      <c r="F94" s="251" t="s">
        <v>171</v>
      </c>
      <c r="G94" s="127" t="s">
        <v>172</v>
      </c>
      <c r="H94" s="251" t="s">
        <v>173</v>
      </c>
      <c r="I94" s="99" t="s">
        <v>174</v>
      </c>
    </row>
    <row r="95" spans="1:9" ht="15.75" x14ac:dyDescent="0.25">
      <c r="A95" s="100" t="s">
        <v>175</v>
      </c>
      <c r="B95" s="112"/>
      <c r="C95" s="112" t="s">
        <v>176</v>
      </c>
      <c r="D95" s="112"/>
      <c r="E95" s="112"/>
      <c r="F95" s="252"/>
      <c r="G95" s="128"/>
      <c r="H95" s="252"/>
      <c r="I95" s="140"/>
    </row>
    <row r="96" spans="1:9" ht="15" x14ac:dyDescent="0.2">
      <c r="A96" s="101" t="s">
        <v>177</v>
      </c>
      <c r="B96" s="113" t="s">
        <v>157</v>
      </c>
      <c r="C96" s="113" t="s">
        <v>178</v>
      </c>
      <c r="D96" s="113"/>
      <c r="E96" s="113" t="s">
        <v>179</v>
      </c>
      <c r="F96" s="253">
        <v>0.4375</v>
      </c>
      <c r="G96" s="129">
        <v>1</v>
      </c>
      <c r="H96" s="253">
        <f>F96+TIME(0,G96,0)</f>
        <v>0.43819444444444444</v>
      </c>
      <c r="I96" s="141"/>
    </row>
    <row r="97" spans="1:9" ht="15" x14ac:dyDescent="0.2">
      <c r="A97" s="101" t="s">
        <v>180</v>
      </c>
      <c r="B97" s="113" t="s">
        <v>157</v>
      </c>
      <c r="C97" s="113" t="s">
        <v>333</v>
      </c>
      <c r="D97" s="113"/>
      <c r="E97" s="113" t="s">
        <v>156</v>
      </c>
      <c r="F97" s="253">
        <f>H96</f>
        <v>0.43819444444444444</v>
      </c>
      <c r="G97" s="129">
        <v>1</v>
      </c>
      <c r="H97" s="253">
        <f>F97+TIME(0,G97,0)</f>
        <v>0.43888888888888888</v>
      </c>
      <c r="I97" s="141"/>
    </row>
    <row r="98" spans="1:9" ht="30" x14ac:dyDescent="0.2">
      <c r="A98" s="102" t="s">
        <v>182</v>
      </c>
      <c r="B98" s="114" t="s">
        <v>160</v>
      </c>
      <c r="C98" s="114" t="s">
        <v>334</v>
      </c>
      <c r="D98" s="125" t="s">
        <v>132</v>
      </c>
      <c r="E98" s="114" t="s">
        <v>179</v>
      </c>
      <c r="F98" s="254">
        <f>H97</f>
        <v>0.43888888888888888</v>
      </c>
      <c r="G98" s="130">
        <v>1</v>
      </c>
      <c r="H98" s="254">
        <f>F98+TIME(0,G98,0)</f>
        <v>0.43958333333333333</v>
      </c>
      <c r="I98" s="142"/>
    </row>
    <row r="100" spans="1:9" ht="15.75" x14ac:dyDescent="0.25">
      <c r="A100" s="100" t="s">
        <v>192</v>
      </c>
      <c r="B100" s="112"/>
      <c r="C100" s="112" t="s">
        <v>193</v>
      </c>
      <c r="D100" s="112"/>
      <c r="E100" s="112"/>
      <c r="F100" s="252"/>
      <c r="G100" s="128"/>
      <c r="H100" s="252"/>
      <c r="I100" s="140"/>
    </row>
    <row r="101" spans="1:9" ht="30" x14ac:dyDescent="0.2">
      <c r="A101" s="101" t="s">
        <v>194</v>
      </c>
      <c r="B101" s="113" t="s">
        <v>157</v>
      </c>
      <c r="C101" s="113" t="s">
        <v>335</v>
      </c>
      <c r="D101" s="122" t="s">
        <v>231</v>
      </c>
      <c r="E101" s="113" t="s">
        <v>179</v>
      </c>
      <c r="F101" s="253">
        <f>H98</f>
        <v>0.43958333333333333</v>
      </c>
      <c r="G101" s="129">
        <v>1</v>
      </c>
      <c r="H101" s="253">
        <f t="shared" ref="H101:H109" si="10">F101+TIME(0,G101,0)</f>
        <v>0.44027777777777777</v>
      </c>
      <c r="I101" s="141"/>
    </row>
    <row r="102" spans="1:9" ht="30" x14ac:dyDescent="0.2">
      <c r="A102" s="101" t="s">
        <v>225</v>
      </c>
      <c r="B102" s="113" t="s">
        <v>157</v>
      </c>
      <c r="C102" s="113" t="s">
        <v>336</v>
      </c>
      <c r="D102" s="122" t="s">
        <v>231</v>
      </c>
      <c r="E102" s="113" t="s">
        <v>179</v>
      </c>
      <c r="F102" s="253">
        <f t="shared" ref="F102:F109" si="11">H101</f>
        <v>0.44027777777777777</v>
      </c>
      <c r="G102" s="129">
        <v>1</v>
      </c>
      <c r="H102" s="253">
        <f t="shared" si="10"/>
        <v>0.44097222222222221</v>
      </c>
      <c r="I102" s="141"/>
    </row>
    <row r="103" spans="1:9" ht="30" x14ac:dyDescent="0.2">
      <c r="A103" s="101" t="s">
        <v>227</v>
      </c>
      <c r="B103" s="113" t="s">
        <v>157</v>
      </c>
      <c r="C103" s="113" t="s">
        <v>337</v>
      </c>
      <c r="D103" s="122" t="s">
        <v>231</v>
      </c>
      <c r="E103" s="113" t="s">
        <v>179</v>
      </c>
      <c r="F103" s="253">
        <f t="shared" si="11"/>
        <v>0.44097222222222221</v>
      </c>
      <c r="G103" s="129">
        <v>1</v>
      </c>
      <c r="H103" s="253">
        <f t="shared" si="10"/>
        <v>0.44166666666666665</v>
      </c>
      <c r="I103" s="141"/>
    </row>
    <row r="104" spans="1:9" ht="30" x14ac:dyDescent="0.2">
      <c r="A104" s="101" t="s">
        <v>233</v>
      </c>
      <c r="B104" s="113" t="s">
        <v>157</v>
      </c>
      <c r="C104" s="113" t="s">
        <v>526</v>
      </c>
      <c r="D104" s="122" t="s">
        <v>231</v>
      </c>
      <c r="E104" s="113" t="s">
        <v>179</v>
      </c>
      <c r="F104" s="253">
        <f t="shared" si="11"/>
        <v>0.44166666666666665</v>
      </c>
      <c r="G104" s="129">
        <v>5</v>
      </c>
      <c r="H104" s="253">
        <f t="shared" si="10"/>
        <v>0.44513888888888886</v>
      </c>
      <c r="I104" s="141"/>
    </row>
    <row r="105" spans="1:9" ht="30" x14ac:dyDescent="0.2">
      <c r="A105" s="101" t="s">
        <v>235</v>
      </c>
      <c r="B105" s="113" t="s">
        <v>157</v>
      </c>
      <c r="C105" s="113" t="s">
        <v>527</v>
      </c>
      <c r="D105" s="122" t="s">
        <v>528</v>
      </c>
      <c r="E105" s="113" t="s">
        <v>179</v>
      </c>
      <c r="F105" s="253">
        <f t="shared" si="11"/>
        <v>0.44513888888888886</v>
      </c>
      <c r="G105" s="129">
        <v>5</v>
      </c>
      <c r="H105" s="253">
        <f t="shared" si="10"/>
        <v>0.44861111111111107</v>
      </c>
      <c r="I105" s="141"/>
    </row>
    <row r="106" spans="1:9" ht="30" x14ac:dyDescent="0.2">
      <c r="A106" s="101" t="s">
        <v>339</v>
      </c>
      <c r="B106" s="113" t="s">
        <v>157</v>
      </c>
      <c r="C106" s="113" t="s">
        <v>542</v>
      </c>
      <c r="D106" s="122" t="s">
        <v>543</v>
      </c>
      <c r="E106" s="113" t="s">
        <v>179</v>
      </c>
      <c r="F106" s="253">
        <f t="shared" si="11"/>
        <v>0.44861111111111107</v>
      </c>
      <c r="G106" s="129">
        <v>5</v>
      </c>
      <c r="H106" s="253">
        <f t="shared" si="10"/>
        <v>0.45208333333333328</v>
      </c>
      <c r="I106" s="141"/>
    </row>
    <row r="107" spans="1:9" ht="15" x14ac:dyDescent="0.2">
      <c r="A107" s="101" t="s">
        <v>354</v>
      </c>
      <c r="B107" s="113" t="s">
        <v>157</v>
      </c>
      <c r="C107" s="113" t="s">
        <v>544</v>
      </c>
      <c r="D107" s="113"/>
      <c r="E107" s="113" t="s">
        <v>545</v>
      </c>
      <c r="F107" s="253">
        <f t="shared" si="11"/>
        <v>0.45208333333333328</v>
      </c>
      <c r="G107" s="129">
        <v>5</v>
      </c>
      <c r="H107" s="253">
        <f t="shared" si="10"/>
        <v>0.45555555555555549</v>
      </c>
      <c r="I107" s="141"/>
    </row>
    <row r="108" spans="1:9" ht="15" x14ac:dyDescent="0.2">
      <c r="A108" s="101" t="s">
        <v>356</v>
      </c>
      <c r="B108" s="113" t="s">
        <v>157</v>
      </c>
      <c r="C108" s="113" t="s">
        <v>338</v>
      </c>
      <c r="D108" s="113"/>
      <c r="E108" s="113" t="s">
        <v>156</v>
      </c>
      <c r="F108" s="253">
        <f t="shared" si="11"/>
        <v>0.45555555555555549</v>
      </c>
      <c r="G108" s="129">
        <v>0</v>
      </c>
      <c r="H108" s="253">
        <f t="shared" si="10"/>
        <v>0.45555555555555549</v>
      </c>
      <c r="I108" s="141"/>
    </row>
    <row r="109" spans="1:9" ht="15" x14ac:dyDescent="0.2">
      <c r="A109" s="102" t="s">
        <v>475</v>
      </c>
      <c r="B109" s="114"/>
      <c r="C109" s="114"/>
      <c r="D109" s="114"/>
      <c r="E109" s="114"/>
      <c r="F109" s="254">
        <f t="shared" si="11"/>
        <v>0.45555555555555549</v>
      </c>
      <c r="G109" s="130">
        <v>0</v>
      </c>
      <c r="H109" s="254">
        <f t="shared" si="10"/>
        <v>0.45555555555555549</v>
      </c>
      <c r="I109" s="142"/>
    </row>
    <row r="111" spans="1:9" ht="15.75" x14ac:dyDescent="0.25">
      <c r="A111" s="100" t="s">
        <v>236</v>
      </c>
      <c r="B111" s="112"/>
      <c r="C111" s="112" t="s">
        <v>340</v>
      </c>
      <c r="D111" s="112"/>
      <c r="E111" s="112"/>
      <c r="F111" s="252"/>
      <c r="G111" s="128"/>
      <c r="H111" s="252"/>
      <c r="I111" s="140"/>
    </row>
    <row r="112" spans="1:9" ht="15.75" x14ac:dyDescent="0.25">
      <c r="A112" s="103" t="s">
        <v>238</v>
      </c>
      <c r="B112" s="115" t="s">
        <v>157</v>
      </c>
      <c r="C112" s="115" t="s">
        <v>341</v>
      </c>
      <c r="D112" s="115"/>
      <c r="E112" s="115"/>
      <c r="F112" s="255"/>
      <c r="G112" s="131"/>
      <c r="H112" s="255"/>
      <c r="I112" s="143"/>
    </row>
    <row r="113" spans="1:9" ht="28.5" x14ac:dyDescent="0.2">
      <c r="A113" s="104" t="s">
        <v>359</v>
      </c>
      <c r="B113" s="116" t="s">
        <v>157</v>
      </c>
      <c r="C113" s="116" t="s">
        <v>529</v>
      </c>
      <c r="D113" s="123" t="s">
        <v>529</v>
      </c>
      <c r="E113" s="116" t="s">
        <v>246</v>
      </c>
      <c r="F113" s="256">
        <f>H109</f>
        <v>0.45555555555555549</v>
      </c>
      <c r="G113" s="132">
        <v>15</v>
      </c>
      <c r="H113" s="256">
        <f>F113+TIME(0,G113,0)</f>
        <v>0.46597222222222218</v>
      </c>
      <c r="I113" s="144"/>
    </row>
    <row r="114" spans="1:9" ht="15" x14ac:dyDescent="0.2">
      <c r="A114" s="102" t="s">
        <v>241</v>
      </c>
      <c r="B114" s="114"/>
      <c r="C114" s="114"/>
      <c r="D114" s="114"/>
      <c r="E114" s="114"/>
      <c r="F114" s="254">
        <f>H113</f>
        <v>0.46597222222222218</v>
      </c>
      <c r="G114" s="130">
        <v>0</v>
      </c>
      <c r="H114" s="254">
        <f>F114+TIME(0,G114,0)</f>
        <v>0.46597222222222218</v>
      </c>
      <c r="I114" s="142"/>
    </row>
    <row r="116" spans="1:9" ht="15.75" x14ac:dyDescent="0.25">
      <c r="A116" s="100" t="s">
        <v>264</v>
      </c>
      <c r="B116" s="112"/>
      <c r="C116" s="112" t="s">
        <v>530</v>
      </c>
      <c r="D116" s="112"/>
      <c r="E116" s="112"/>
      <c r="F116" s="252"/>
      <c r="G116" s="128"/>
      <c r="H116" s="252"/>
      <c r="I116" s="140"/>
    </row>
    <row r="117" spans="1:9" ht="15.75" x14ac:dyDescent="0.25">
      <c r="A117" s="103" t="s">
        <v>266</v>
      </c>
      <c r="B117" s="115"/>
      <c r="C117" s="115" t="s">
        <v>343</v>
      </c>
      <c r="D117" s="115"/>
      <c r="E117" s="115"/>
      <c r="F117" s="255"/>
      <c r="G117" s="131"/>
      <c r="H117" s="255"/>
      <c r="I117" s="143"/>
    </row>
    <row r="118" spans="1:9" ht="14.25" x14ac:dyDescent="0.2">
      <c r="A118" s="104" t="s">
        <v>268</v>
      </c>
      <c r="B118" s="116" t="s">
        <v>157</v>
      </c>
      <c r="C118" s="116" t="s">
        <v>531</v>
      </c>
      <c r="D118" s="116"/>
      <c r="E118" s="116" t="s">
        <v>532</v>
      </c>
      <c r="F118" s="256">
        <f>H114</f>
        <v>0.46597222222222218</v>
      </c>
      <c r="G118" s="132">
        <v>30</v>
      </c>
      <c r="H118" s="256">
        <f>F118+TIME(0,G118,0)</f>
        <v>0.48680555555555549</v>
      </c>
      <c r="I118" s="144"/>
    </row>
    <row r="119" spans="1:9" ht="14.25" x14ac:dyDescent="0.2">
      <c r="A119" s="104" t="s">
        <v>270</v>
      </c>
      <c r="B119" s="116" t="s">
        <v>157</v>
      </c>
      <c r="C119" s="116" t="s">
        <v>344</v>
      </c>
      <c r="D119" s="116"/>
      <c r="E119" s="116" t="s">
        <v>199</v>
      </c>
      <c r="F119" s="256">
        <f>H118</f>
        <v>0.48680555555555549</v>
      </c>
      <c r="G119" s="132">
        <v>10</v>
      </c>
      <c r="H119" s="256">
        <f>F119+TIME(0,G119,0)</f>
        <v>0.49374999999999991</v>
      </c>
      <c r="I119" s="144"/>
    </row>
    <row r="120" spans="1:9" ht="15.75" x14ac:dyDescent="0.25">
      <c r="A120" s="103" t="s">
        <v>289</v>
      </c>
      <c r="B120" s="115"/>
      <c r="C120" s="115" t="s">
        <v>342</v>
      </c>
      <c r="D120" s="115"/>
      <c r="E120" s="115"/>
      <c r="F120" s="255"/>
      <c r="G120" s="131"/>
      <c r="H120" s="255"/>
      <c r="I120" s="143"/>
    </row>
    <row r="121" spans="1:9" ht="14.25" x14ac:dyDescent="0.2">
      <c r="A121" s="107" t="s">
        <v>291</v>
      </c>
      <c r="B121" s="119"/>
      <c r="C121" s="119"/>
      <c r="D121" s="119"/>
      <c r="E121" s="119"/>
      <c r="F121" s="259">
        <f>H119</f>
        <v>0.49374999999999991</v>
      </c>
      <c r="G121" s="135">
        <v>0</v>
      </c>
      <c r="H121" s="259">
        <f>F121+TIME(0,G121,0)</f>
        <v>0.49374999999999991</v>
      </c>
      <c r="I121" s="147"/>
    </row>
    <row r="123" spans="1:9" ht="15.75" x14ac:dyDescent="0.25">
      <c r="A123" s="100" t="s">
        <v>331</v>
      </c>
      <c r="B123" s="112"/>
      <c r="C123" s="112" t="s">
        <v>345</v>
      </c>
      <c r="D123" s="112"/>
      <c r="E123" s="112"/>
      <c r="F123" s="252"/>
      <c r="G123" s="128"/>
      <c r="H123" s="252"/>
      <c r="I123" s="140"/>
    </row>
    <row r="124" spans="1:9" ht="30" x14ac:dyDescent="0.2">
      <c r="A124" s="101" t="s">
        <v>346</v>
      </c>
      <c r="B124" s="113" t="s">
        <v>160</v>
      </c>
      <c r="C124" s="113" t="s">
        <v>347</v>
      </c>
      <c r="D124" s="122" t="s">
        <v>132</v>
      </c>
      <c r="E124" s="113" t="s">
        <v>179</v>
      </c>
      <c r="F124" s="253">
        <f>H121</f>
        <v>0.49374999999999991</v>
      </c>
      <c r="G124" s="129">
        <v>6</v>
      </c>
      <c r="H124" s="253">
        <f>F124+TIME(0,G124,0)</f>
        <v>0.49791666666666656</v>
      </c>
      <c r="I124" s="141"/>
    </row>
    <row r="125" spans="1:9" ht="30" x14ac:dyDescent="0.2">
      <c r="A125" s="101" t="s">
        <v>348</v>
      </c>
      <c r="B125" s="113" t="s">
        <v>158</v>
      </c>
      <c r="C125" s="113" t="s">
        <v>546</v>
      </c>
      <c r="D125" s="122" t="s">
        <v>231</v>
      </c>
      <c r="E125" s="113" t="s">
        <v>179</v>
      </c>
      <c r="F125" s="253">
        <f>H124</f>
        <v>0.49791666666666656</v>
      </c>
      <c r="G125" s="129">
        <v>15</v>
      </c>
      <c r="H125" s="253">
        <f>F125+TIME(0,G125,0)</f>
        <v>0.50833333333333319</v>
      </c>
      <c r="I125" s="141"/>
    </row>
    <row r="126" spans="1:9" ht="30" x14ac:dyDescent="0.2">
      <c r="A126" s="101" t="s">
        <v>410</v>
      </c>
      <c r="B126" s="113" t="s">
        <v>157</v>
      </c>
      <c r="C126" s="113" t="s">
        <v>547</v>
      </c>
      <c r="D126" s="122" t="s">
        <v>231</v>
      </c>
      <c r="E126" s="113" t="s">
        <v>179</v>
      </c>
      <c r="F126" s="253">
        <f>H125</f>
        <v>0.50833333333333319</v>
      </c>
      <c r="G126" s="129">
        <v>5</v>
      </c>
      <c r="H126" s="253">
        <f>F126+TIME(0,G126,0)</f>
        <v>0.5118055555555554</v>
      </c>
      <c r="I126" s="141"/>
    </row>
    <row r="127" spans="1:9" ht="30" x14ac:dyDescent="0.2">
      <c r="A127" s="102" t="s">
        <v>420</v>
      </c>
      <c r="B127" s="114" t="s">
        <v>158</v>
      </c>
      <c r="C127" s="114" t="s">
        <v>548</v>
      </c>
      <c r="D127" s="125" t="s">
        <v>231</v>
      </c>
      <c r="E127" s="114" t="s">
        <v>179</v>
      </c>
      <c r="F127" s="254">
        <f>H126</f>
        <v>0.5118055555555554</v>
      </c>
      <c r="G127" s="130">
        <v>10</v>
      </c>
      <c r="H127" s="254">
        <f>F127+TIME(0,G127,0)</f>
        <v>0.51874999999999982</v>
      </c>
      <c r="I127" s="142" t="s">
        <v>549</v>
      </c>
    </row>
    <row r="129" spans="1:9" ht="15.75" x14ac:dyDescent="0.25">
      <c r="A129" s="108" t="s">
        <v>349</v>
      </c>
      <c r="B129" s="120"/>
      <c r="C129" s="120" t="s">
        <v>159</v>
      </c>
      <c r="D129" s="120"/>
      <c r="E129" s="120" t="s">
        <v>179</v>
      </c>
      <c r="F129" s="260">
        <f>H127</f>
        <v>0.51874999999999982</v>
      </c>
      <c r="G129" s="136">
        <v>0</v>
      </c>
      <c r="H129" s="260">
        <f>F129+TIME(0,G129,0)</f>
        <v>0.51874999999999982</v>
      </c>
      <c r="I129" s="120"/>
    </row>
    <row r="130" spans="1:9" x14ac:dyDescent="0.2">
      <c r="A130" s="109"/>
      <c r="B130" s="109"/>
      <c r="C130" s="109" t="s">
        <v>332</v>
      </c>
      <c r="D130" s="109"/>
      <c r="E130" s="109"/>
      <c r="F130" s="261"/>
      <c r="G130" s="137">
        <f>(H130-H129) * 24 * 60</f>
        <v>3.0000000000003091</v>
      </c>
      <c r="H130" s="261">
        <v>0.52083333333333337</v>
      </c>
      <c r="I130" s="109"/>
    </row>
    <row r="132" spans="1:9" ht="15.75" x14ac:dyDescent="0.25">
      <c r="A132" s="393" t="s">
        <v>533</v>
      </c>
      <c r="B132" s="394"/>
      <c r="C132" s="394"/>
      <c r="D132" s="394"/>
      <c r="E132" s="394"/>
      <c r="F132" s="394"/>
      <c r="G132" s="394"/>
      <c r="H132" s="394"/>
      <c r="I132" s="394"/>
    </row>
    <row r="133" spans="1:9" s="3" customFormat="1" ht="31.5" x14ac:dyDescent="0.25">
      <c r="A133" s="99" t="s">
        <v>167</v>
      </c>
      <c r="B133" s="99" t="s">
        <v>168</v>
      </c>
      <c r="C133" s="99" t="s">
        <v>77</v>
      </c>
      <c r="D133" s="99" t="s">
        <v>169</v>
      </c>
      <c r="E133" s="99" t="s">
        <v>170</v>
      </c>
      <c r="F133" s="251" t="s">
        <v>171</v>
      </c>
      <c r="G133" s="127" t="s">
        <v>172</v>
      </c>
      <c r="H133" s="251" t="s">
        <v>173</v>
      </c>
      <c r="I133" s="99" t="s">
        <v>174</v>
      </c>
    </row>
    <row r="134" spans="1:9" ht="15.75" x14ac:dyDescent="0.25">
      <c r="A134" s="100" t="s">
        <v>175</v>
      </c>
      <c r="B134" s="112"/>
      <c r="C134" s="112" t="s">
        <v>176</v>
      </c>
      <c r="D134" s="112"/>
      <c r="E134" s="112"/>
      <c r="F134" s="252"/>
      <c r="G134" s="128"/>
      <c r="H134" s="252"/>
      <c r="I134" s="140"/>
    </row>
    <row r="135" spans="1:9" ht="15" x14ac:dyDescent="0.2">
      <c r="A135" s="101" t="s">
        <v>177</v>
      </c>
      <c r="B135" s="113" t="s">
        <v>157</v>
      </c>
      <c r="C135" s="113" t="s">
        <v>178</v>
      </c>
      <c r="D135" s="113"/>
      <c r="E135" s="113" t="s">
        <v>179</v>
      </c>
      <c r="F135" s="253">
        <v>0.33333333333333331</v>
      </c>
      <c r="G135" s="129">
        <v>1</v>
      </c>
      <c r="H135" s="253">
        <f>F135+TIME(0,G135,0)</f>
        <v>0.33402777777777776</v>
      </c>
      <c r="I135" s="141"/>
    </row>
    <row r="136" spans="1:9" ht="15" x14ac:dyDescent="0.2">
      <c r="A136" s="101" t="s">
        <v>180</v>
      </c>
      <c r="B136" s="113" t="s">
        <v>157</v>
      </c>
      <c r="C136" s="113" t="s">
        <v>333</v>
      </c>
      <c r="D136" s="113"/>
      <c r="E136" s="113" t="s">
        <v>156</v>
      </c>
      <c r="F136" s="253">
        <f>H135</f>
        <v>0.33402777777777776</v>
      </c>
      <c r="G136" s="129">
        <v>1</v>
      </c>
      <c r="H136" s="253">
        <f>F136+TIME(0,G136,0)</f>
        <v>0.3347222222222222</v>
      </c>
      <c r="I136" s="141"/>
    </row>
    <row r="137" spans="1:9" ht="30" x14ac:dyDescent="0.2">
      <c r="A137" s="102" t="s">
        <v>182</v>
      </c>
      <c r="B137" s="114" t="s">
        <v>160</v>
      </c>
      <c r="C137" s="114" t="s">
        <v>334</v>
      </c>
      <c r="D137" s="125" t="s">
        <v>132</v>
      </c>
      <c r="E137" s="114" t="s">
        <v>179</v>
      </c>
      <c r="F137" s="254">
        <f>H136</f>
        <v>0.3347222222222222</v>
      </c>
      <c r="G137" s="130">
        <v>1</v>
      </c>
      <c r="H137" s="254">
        <f>F137+TIME(0,G137,0)</f>
        <v>0.33541666666666664</v>
      </c>
      <c r="I137" s="142"/>
    </row>
    <row r="139" spans="1:9" ht="15.75" x14ac:dyDescent="0.25">
      <c r="A139" s="100" t="s">
        <v>192</v>
      </c>
      <c r="B139" s="112"/>
      <c r="C139" s="112" t="s">
        <v>193</v>
      </c>
      <c r="D139" s="112"/>
      <c r="E139" s="112"/>
      <c r="F139" s="252"/>
      <c r="G139" s="128"/>
      <c r="H139" s="252"/>
      <c r="I139" s="140"/>
    </row>
    <row r="140" spans="1:9" ht="30" x14ac:dyDescent="0.2">
      <c r="A140" s="101" t="s">
        <v>194</v>
      </c>
      <c r="B140" s="113" t="s">
        <v>157</v>
      </c>
      <c r="C140" s="113" t="s">
        <v>335</v>
      </c>
      <c r="D140" s="122" t="s">
        <v>231</v>
      </c>
      <c r="E140" s="113" t="s">
        <v>179</v>
      </c>
      <c r="F140" s="253">
        <f>H137</f>
        <v>0.33541666666666664</v>
      </c>
      <c r="G140" s="129">
        <v>1</v>
      </c>
      <c r="H140" s="253">
        <f t="shared" ref="H140:H148" si="12">F140+TIME(0,G140,0)</f>
        <v>0.33611111111111108</v>
      </c>
      <c r="I140" s="141"/>
    </row>
    <row r="141" spans="1:9" ht="30" x14ac:dyDescent="0.2">
      <c r="A141" s="101" t="s">
        <v>225</v>
      </c>
      <c r="B141" s="113" t="s">
        <v>157</v>
      </c>
      <c r="C141" s="113" t="s">
        <v>336</v>
      </c>
      <c r="D141" s="122" t="s">
        <v>231</v>
      </c>
      <c r="E141" s="113" t="s">
        <v>179</v>
      </c>
      <c r="F141" s="253">
        <f t="shared" ref="F141:F148" si="13">H140</f>
        <v>0.33611111111111108</v>
      </c>
      <c r="G141" s="129">
        <v>1</v>
      </c>
      <c r="H141" s="253">
        <f t="shared" si="12"/>
        <v>0.33680555555555552</v>
      </c>
      <c r="I141" s="141"/>
    </row>
    <row r="142" spans="1:9" ht="15" x14ac:dyDescent="0.2">
      <c r="A142" s="101" t="s">
        <v>227</v>
      </c>
      <c r="B142" s="113" t="s">
        <v>157</v>
      </c>
      <c r="C142" s="113" t="s">
        <v>350</v>
      </c>
      <c r="D142" s="113"/>
      <c r="E142" s="113" t="s">
        <v>189</v>
      </c>
      <c r="F142" s="253">
        <f t="shared" si="13"/>
        <v>0.33680555555555552</v>
      </c>
      <c r="G142" s="129">
        <v>1</v>
      </c>
      <c r="H142" s="253">
        <f t="shared" si="12"/>
        <v>0.33749999999999997</v>
      </c>
      <c r="I142" s="141"/>
    </row>
    <row r="143" spans="1:9" ht="30" x14ac:dyDescent="0.2">
      <c r="A143" s="101" t="s">
        <v>233</v>
      </c>
      <c r="B143" s="113" t="s">
        <v>157</v>
      </c>
      <c r="C143" s="113" t="s">
        <v>351</v>
      </c>
      <c r="D143" s="122" t="s">
        <v>231</v>
      </c>
      <c r="E143" s="113" t="s">
        <v>179</v>
      </c>
      <c r="F143" s="253">
        <f t="shared" si="13"/>
        <v>0.33749999999999997</v>
      </c>
      <c r="G143" s="129">
        <v>1</v>
      </c>
      <c r="H143" s="253">
        <f t="shared" si="12"/>
        <v>0.33819444444444441</v>
      </c>
      <c r="I143" s="141"/>
    </row>
    <row r="144" spans="1:9" ht="30" x14ac:dyDescent="0.2">
      <c r="A144" s="101" t="s">
        <v>235</v>
      </c>
      <c r="B144" s="113" t="s">
        <v>157</v>
      </c>
      <c r="C144" s="113" t="s">
        <v>352</v>
      </c>
      <c r="D144" s="122" t="s">
        <v>231</v>
      </c>
      <c r="E144" s="113" t="s">
        <v>179</v>
      </c>
      <c r="F144" s="253">
        <f t="shared" si="13"/>
        <v>0.33819444444444441</v>
      </c>
      <c r="G144" s="129">
        <v>1</v>
      </c>
      <c r="H144" s="253">
        <f t="shared" si="12"/>
        <v>0.33888888888888885</v>
      </c>
      <c r="I144" s="141"/>
    </row>
    <row r="145" spans="1:9" ht="30" x14ac:dyDescent="0.2">
      <c r="A145" s="101" t="s">
        <v>339</v>
      </c>
      <c r="B145" s="113" t="s">
        <v>157</v>
      </c>
      <c r="C145" s="113" t="s">
        <v>353</v>
      </c>
      <c r="D145" s="122" t="s">
        <v>231</v>
      </c>
      <c r="E145" s="113" t="s">
        <v>179</v>
      </c>
      <c r="F145" s="253">
        <f t="shared" si="13"/>
        <v>0.33888888888888885</v>
      </c>
      <c r="G145" s="129">
        <v>1</v>
      </c>
      <c r="H145" s="253">
        <f t="shared" si="12"/>
        <v>0.33958333333333329</v>
      </c>
      <c r="I145" s="141"/>
    </row>
    <row r="146" spans="1:9" ht="30" x14ac:dyDescent="0.2">
      <c r="A146" s="101" t="s">
        <v>354</v>
      </c>
      <c r="B146" s="113" t="s">
        <v>157</v>
      </c>
      <c r="C146" s="113" t="s">
        <v>355</v>
      </c>
      <c r="D146" s="122" t="s">
        <v>231</v>
      </c>
      <c r="E146" s="113" t="s">
        <v>179</v>
      </c>
      <c r="F146" s="253">
        <f t="shared" si="13"/>
        <v>0.33958333333333329</v>
      </c>
      <c r="G146" s="129">
        <v>1</v>
      </c>
      <c r="H146" s="253">
        <f t="shared" si="12"/>
        <v>0.34027777777777773</v>
      </c>
      <c r="I146" s="141"/>
    </row>
    <row r="147" spans="1:9" ht="15" x14ac:dyDescent="0.2">
      <c r="A147" s="101" t="s">
        <v>356</v>
      </c>
      <c r="B147" s="113" t="s">
        <v>157</v>
      </c>
      <c r="C147" s="113" t="s">
        <v>472</v>
      </c>
      <c r="D147" s="113"/>
      <c r="E147" s="113" t="s">
        <v>179</v>
      </c>
      <c r="F147" s="253">
        <f t="shared" si="13"/>
        <v>0.34027777777777773</v>
      </c>
      <c r="G147" s="129">
        <v>1</v>
      </c>
      <c r="H147" s="253">
        <f t="shared" si="12"/>
        <v>0.34097222222222218</v>
      </c>
      <c r="I147" s="141"/>
    </row>
    <row r="148" spans="1:9" ht="15" x14ac:dyDescent="0.2">
      <c r="A148" s="102" t="s">
        <v>475</v>
      </c>
      <c r="B148" s="114"/>
      <c r="C148" s="114"/>
      <c r="D148" s="114"/>
      <c r="E148" s="114"/>
      <c r="F148" s="254">
        <f t="shared" si="13"/>
        <v>0.34097222222222218</v>
      </c>
      <c r="G148" s="130">
        <v>0</v>
      </c>
      <c r="H148" s="254">
        <f t="shared" si="12"/>
        <v>0.34097222222222218</v>
      </c>
      <c r="I148" s="142"/>
    </row>
    <row r="150" spans="1:9" ht="15.75" x14ac:dyDescent="0.25">
      <c r="A150" s="100" t="s">
        <v>236</v>
      </c>
      <c r="B150" s="112"/>
      <c r="C150" s="112" t="s">
        <v>357</v>
      </c>
      <c r="D150" s="112"/>
      <c r="E150" s="112"/>
      <c r="F150" s="252"/>
      <c r="G150" s="128"/>
      <c r="H150" s="252"/>
      <c r="I150" s="140"/>
    </row>
    <row r="151" spans="1:9" ht="15.75" x14ac:dyDescent="0.25">
      <c r="A151" s="103" t="s">
        <v>238</v>
      </c>
      <c r="B151" s="115"/>
      <c r="C151" s="115" t="s">
        <v>358</v>
      </c>
      <c r="D151" s="115"/>
      <c r="E151" s="115"/>
      <c r="F151" s="255"/>
      <c r="G151" s="131"/>
      <c r="H151" s="255"/>
      <c r="I151" s="143"/>
    </row>
    <row r="152" spans="1:9" ht="28.5" x14ac:dyDescent="0.2">
      <c r="A152" s="104" t="s">
        <v>359</v>
      </c>
      <c r="B152" s="116" t="s">
        <v>157</v>
      </c>
      <c r="C152" s="116" t="s">
        <v>360</v>
      </c>
      <c r="D152" s="123" t="s">
        <v>361</v>
      </c>
      <c r="E152" s="116" t="s">
        <v>179</v>
      </c>
      <c r="F152" s="256">
        <f>H148</f>
        <v>0.34097222222222218</v>
      </c>
      <c r="G152" s="132">
        <v>2</v>
      </c>
      <c r="H152" s="256">
        <f t="shared" ref="H152:H157" si="14">F152+TIME(0,G152,0)</f>
        <v>0.34236111111111106</v>
      </c>
      <c r="I152" s="144"/>
    </row>
    <row r="153" spans="1:9" ht="28.5" x14ac:dyDescent="0.2">
      <c r="A153" s="104" t="s">
        <v>362</v>
      </c>
      <c r="B153" s="116" t="s">
        <v>157</v>
      </c>
      <c r="C153" s="116" t="s">
        <v>363</v>
      </c>
      <c r="D153" s="116"/>
      <c r="E153" s="116" t="s">
        <v>246</v>
      </c>
      <c r="F153" s="256">
        <f>H152</f>
        <v>0.34236111111111106</v>
      </c>
      <c r="G153" s="132">
        <v>2</v>
      </c>
      <c r="H153" s="256">
        <f t="shared" si="14"/>
        <v>0.34374999999999994</v>
      </c>
      <c r="I153" s="144"/>
    </row>
    <row r="154" spans="1:9" ht="28.5" x14ac:dyDescent="0.2">
      <c r="A154" s="104" t="s">
        <v>364</v>
      </c>
      <c r="B154" s="116" t="s">
        <v>158</v>
      </c>
      <c r="C154" s="116" t="s">
        <v>445</v>
      </c>
      <c r="D154" s="123" t="s">
        <v>245</v>
      </c>
      <c r="E154" s="116" t="s">
        <v>246</v>
      </c>
      <c r="F154" s="256">
        <f>H153</f>
        <v>0.34374999999999994</v>
      </c>
      <c r="G154" s="132">
        <v>10</v>
      </c>
      <c r="H154" s="256">
        <f t="shared" si="14"/>
        <v>0.35069444444444436</v>
      </c>
      <c r="I154" s="144"/>
    </row>
    <row r="155" spans="1:9" ht="14.25" x14ac:dyDescent="0.2">
      <c r="A155" s="104" t="s">
        <v>365</v>
      </c>
      <c r="B155" s="116" t="s">
        <v>157</v>
      </c>
      <c r="C155" s="116" t="s">
        <v>366</v>
      </c>
      <c r="D155" s="116"/>
      <c r="E155" s="116" t="s">
        <v>189</v>
      </c>
      <c r="F155" s="256">
        <f>H154</f>
        <v>0.35069444444444436</v>
      </c>
      <c r="G155" s="132">
        <v>5</v>
      </c>
      <c r="H155" s="256">
        <f t="shared" si="14"/>
        <v>0.35416666666666657</v>
      </c>
      <c r="I155" s="144"/>
    </row>
    <row r="156" spans="1:9" ht="28.5" x14ac:dyDescent="0.2">
      <c r="A156" s="104" t="s">
        <v>367</v>
      </c>
      <c r="B156" s="116" t="s">
        <v>157</v>
      </c>
      <c r="C156" s="116" t="s">
        <v>368</v>
      </c>
      <c r="D156" s="123" t="s">
        <v>361</v>
      </c>
      <c r="E156" s="116" t="s">
        <v>288</v>
      </c>
      <c r="F156" s="256">
        <f>H155</f>
        <v>0.35416666666666657</v>
      </c>
      <c r="G156" s="132">
        <v>3</v>
      </c>
      <c r="H156" s="256">
        <f t="shared" si="14"/>
        <v>0.3562499999999999</v>
      </c>
      <c r="I156" s="144"/>
    </row>
    <row r="157" spans="1:9" ht="14.25" x14ac:dyDescent="0.2">
      <c r="A157" s="104" t="s">
        <v>446</v>
      </c>
      <c r="B157" s="116" t="s">
        <v>157</v>
      </c>
      <c r="C157" s="116"/>
      <c r="D157" s="116"/>
      <c r="E157" s="116"/>
      <c r="F157" s="256">
        <f>H156</f>
        <v>0.3562499999999999</v>
      </c>
      <c r="G157" s="132">
        <v>0</v>
      </c>
      <c r="H157" s="256">
        <f t="shared" si="14"/>
        <v>0.3562499999999999</v>
      </c>
      <c r="I157" s="144"/>
    </row>
    <row r="158" spans="1:9" ht="15.75" x14ac:dyDescent="0.25">
      <c r="A158" s="103" t="s">
        <v>241</v>
      </c>
      <c r="B158" s="115"/>
      <c r="C158" s="115" t="s">
        <v>290</v>
      </c>
      <c r="D158" s="115"/>
      <c r="E158" s="115"/>
      <c r="F158" s="255"/>
      <c r="G158" s="131"/>
      <c r="H158" s="255"/>
      <c r="I158" s="143"/>
    </row>
    <row r="159" spans="1:9" ht="28.5" x14ac:dyDescent="0.2">
      <c r="A159" s="104" t="s">
        <v>369</v>
      </c>
      <c r="B159" s="116" t="s">
        <v>157</v>
      </c>
      <c r="C159" s="116" t="s">
        <v>370</v>
      </c>
      <c r="D159" s="123" t="s">
        <v>361</v>
      </c>
      <c r="E159" s="116" t="s">
        <v>293</v>
      </c>
      <c r="F159" s="256">
        <f>H157</f>
        <v>0.3562499999999999</v>
      </c>
      <c r="G159" s="132">
        <v>3</v>
      </c>
      <c r="H159" s="256">
        <f t="shared" ref="H159:H164" si="15">F159+TIME(0,G159,0)</f>
        <v>0.35833333333333323</v>
      </c>
      <c r="I159" s="144"/>
    </row>
    <row r="160" spans="1:9" ht="28.5" x14ac:dyDescent="0.2">
      <c r="A160" s="104" t="s">
        <v>371</v>
      </c>
      <c r="B160" s="116" t="s">
        <v>157</v>
      </c>
      <c r="C160" s="116" t="s">
        <v>145</v>
      </c>
      <c r="D160" s="123" t="s">
        <v>361</v>
      </c>
      <c r="E160" s="116" t="s">
        <v>246</v>
      </c>
      <c r="F160" s="256">
        <f>H159</f>
        <v>0.35833333333333323</v>
      </c>
      <c r="G160" s="132">
        <v>10</v>
      </c>
      <c r="H160" s="256">
        <f t="shared" si="15"/>
        <v>0.36527777777777765</v>
      </c>
      <c r="I160" s="144"/>
    </row>
    <row r="161" spans="1:9" ht="28.5" x14ac:dyDescent="0.2">
      <c r="A161" s="104" t="s">
        <v>372</v>
      </c>
      <c r="B161" s="116" t="s">
        <v>157</v>
      </c>
      <c r="C161" s="116" t="s">
        <v>295</v>
      </c>
      <c r="D161" s="123" t="s">
        <v>361</v>
      </c>
      <c r="E161" s="116" t="s">
        <v>189</v>
      </c>
      <c r="F161" s="256">
        <f>H160</f>
        <v>0.36527777777777765</v>
      </c>
      <c r="G161" s="132">
        <v>3</v>
      </c>
      <c r="H161" s="256">
        <f t="shared" si="15"/>
        <v>0.36736111111111097</v>
      </c>
      <c r="I161" s="144"/>
    </row>
    <row r="162" spans="1:9" ht="28.5" x14ac:dyDescent="0.2">
      <c r="A162" s="104" t="s">
        <v>373</v>
      </c>
      <c r="B162" s="116" t="s">
        <v>157</v>
      </c>
      <c r="C162" s="116" t="s">
        <v>297</v>
      </c>
      <c r="D162" s="123" t="s">
        <v>361</v>
      </c>
      <c r="E162" s="116" t="s">
        <v>298</v>
      </c>
      <c r="F162" s="256">
        <f>H161</f>
        <v>0.36736111111111097</v>
      </c>
      <c r="G162" s="132">
        <v>5</v>
      </c>
      <c r="H162" s="256">
        <f t="shared" si="15"/>
        <v>0.37083333333333318</v>
      </c>
      <c r="I162" s="144"/>
    </row>
    <row r="163" spans="1:9" ht="28.5" x14ac:dyDescent="0.2">
      <c r="A163" s="104" t="s">
        <v>374</v>
      </c>
      <c r="B163" s="116" t="s">
        <v>157</v>
      </c>
      <c r="C163" s="116" t="s">
        <v>300</v>
      </c>
      <c r="D163" s="123" t="s">
        <v>361</v>
      </c>
      <c r="E163" s="116" t="s">
        <v>161</v>
      </c>
      <c r="F163" s="256">
        <f>H162</f>
        <v>0.37083333333333318</v>
      </c>
      <c r="G163" s="132">
        <v>3</v>
      </c>
      <c r="H163" s="256">
        <f t="shared" si="15"/>
        <v>0.37291666666666651</v>
      </c>
      <c r="I163" s="144"/>
    </row>
    <row r="164" spans="1:9" ht="28.5" x14ac:dyDescent="0.2">
      <c r="A164" s="104" t="s">
        <v>443</v>
      </c>
      <c r="B164" s="116" t="s">
        <v>157</v>
      </c>
      <c r="C164" s="116" t="s">
        <v>375</v>
      </c>
      <c r="D164" s="123" t="s">
        <v>361</v>
      </c>
      <c r="E164" s="116" t="s">
        <v>304</v>
      </c>
      <c r="F164" s="256">
        <f>H163</f>
        <v>0.37291666666666651</v>
      </c>
      <c r="G164" s="132">
        <v>3</v>
      </c>
      <c r="H164" s="256">
        <f t="shared" si="15"/>
        <v>0.37499999999999983</v>
      </c>
      <c r="I164" s="144"/>
    </row>
    <row r="165" spans="1:9" ht="15.75" x14ac:dyDescent="0.25">
      <c r="A165" s="103" t="s">
        <v>243</v>
      </c>
      <c r="B165" s="115"/>
      <c r="C165" s="115" t="s">
        <v>306</v>
      </c>
      <c r="D165" s="115"/>
      <c r="E165" s="115"/>
      <c r="F165" s="255"/>
      <c r="G165" s="131"/>
      <c r="H165" s="255"/>
      <c r="I165" s="143"/>
    </row>
    <row r="166" spans="1:9" ht="28.5" x14ac:dyDescent="0.2">
      <c r="A166" s="104" t="s">
        <v>376</v>
      </c>
      <c r="B166" s="116" t="s">
        <v>157</v>
      </c>
      <c r="C166" s="116" t="s">
        <v>308</v>
      </c>
      <c r="D166" s="123" t="s">
        <v>361</v>
      </c>
      <c r="E166" s="116" t="s">
        <v>199</v>
      </c>
      <c r="F166" s="256">
        <f>H164</f>
        <v>0.37499999999999983</v>
      </c>
      <c r="G166" s="132">
        <v>3</v>
      </c>
      <c r="H166" s="256">
        <f t="shared" ref="H166:H172" si="16">F166+TIME(0,G166,0)</f>
        <v>0.37708333333333316</v>
      </c>
      <c r="I166" s="144"/>
    </row>
    <row r="167" spans="1:9" ht="28.5" x14ac:dyDescent="0.2">
      <c r="A167" s="104" t="s">
        <v>377</v>
      </c>
      <c r="B167" s="116" t="s">
        <v>157</v>
      </c>
      <c r="C167" s="116" t="s">
        <v>310</v>
      </c>
      <c r="D167" s="123" t="s">
        <v>361</v>
      </c>
      <c r="E167" s="116" t="s">
        <v>311</v>
      </c>
      <c r="F167" s="256">
        <f t="shared" ref="F167:F172" si="17">H166</f>
        <v>0.37708333333333316</v>
      </c>
      <c r="G167" s="132">
        <v>3</v>
      </c>
      <c r="H167" s="256">
        <f t="shared" si="16"/>
        <v>0.37916666666666649</v>
      </c>
      <c r="I167" s="144"/>
    </row>
    <row r="168" spans="1:9" ht="28.5" x14ac:dyDescent="0.2">
      <c r="A168" s="104" t="s">
        <v>378</v>
      </c>
      <c r="B168" s="116" t="s">
        <v>157</v>
      </c>
      <c r="C168" s="116" t="s">
        <v>313</v>
      </c>
      <c r="D168" s="123" t="s">
        <v>361</v>
      </c>
      <c r="E168" s="116" t="s">
        <v>314</v>
      </c>
      <c r="F168" s="256">
        <f t="shared" si="17"/>
        <v>0.37916666666666649</v>
      </c>
      <c r="G168" s="132">
        <v>3</v>
      </c>
      <c r="H168" s="256">
        <f t="shared" si="16"/>
        <v>0.38124999999999981</v>
      </c>
      <c r="I168" s="144"/>
    </row>
    <row r="169" spans="1:9" ht="28.5" x14ac:dyDescent="0.2">
      <c r="A169" s="104" t="s">
        <v>379</v>
      </c>
      <c r="B169" s="116" t="s">
        <v>157</v>
      </c>
      <c r="C169" s="116" t="s">
        <v>316</v>
      </c>
      <c r="D169" s="123" t="s">
        <v>361</v>
      </c>
      <c r="E169" s="116" t="s">
        <v>317</v>
      </c>
      <c r="F169" s="256">
        <f t="shared" si="17"/>
        <v>0.38124999999999981</v>
      </c>
      <c r="G169" s="132">
        <v>3</v>
      </c>
      <c r="H169" s="256">
        <f t="shared" si="16"/>
        <v>0.38333333333333314</v>
      </c>
      <c r="I169" s="144"/>
    </row>
    <row r="170" spans="1:9" ht="28.5" x14ac:dyDescent="0.2">
      <c r="A170" s="104" t="s">
        <v>380</v>
      </c>
      <c r="B170" s="116" t="s">
        <v>157</v>
      </c>
      <c r="C170" s="116" t="s">
        <v>319</v>
      </c>
      <c r="D170" s="123" t="s">
        <v>361</v>
      </c>
      <c r="E170" s="116" t="s">
        <v>320</v>
      </c>
      <c r="F170" s="256">
        <f t="shared" si="17"/>
        <v>0.38333333333333314</v>
      </c>
      <c r="G170" s="132">
        <v>3</v>
      </c>
      <c r="H170" s="256">
        <f t="shared" si="16"/>
        <v>0.38541666666666646</v>
      </c>
      <c r="I170" s="144"/>
    </row>
    <row r="171" spans="1:9" ht="28.5" x14ac:dyDescent="0.2">
      <c r="A171" s="104" t="s">
        <v>381</v>
      </c>
      <c r="B171" s="116" t="s">
        <v>157</v>
      </c>
      <c r="C171" s="116" t="s">
        <v>322</v>
      </c>
      <c r="D171" s="123" t="s">
        <v>361</v>
      </c>
      <c r="E171" s="116" t="s">
        <v>189</v>
      </c>
      <c r="F171" s="256">
        <f t="shared" si="17"/>
        <v>0.38541666666666646</v>
      </c>
      <c r="G171" s="132">
        <v>3</v>
      </c>
      <c r="H171" s="256">
        <f t="shared" si="16"/>
        <v>0.38749999999999979</v>
      </c>
      <c r="I171" s="144"/>
    </row>
    <row r="172" spans="1:9" ht="28.5" x14ac:dyDescent="0.2">
      <c r="A172" s="104" t="s">
        <v>382</v>
      </c>
      <c r="B172" s="116" t="s">
        <v>157</v>
      </c>
      <c r="C172" s="116" t="s">
        <v>324</v>
      </c>
      <c r="D172" s="123" t="s">
        <v>361</v>
      </c>
      <c r="E172" s="116" t="s">
        <v>325</v>
      </c>
      <c r="F172" s="256">
        <f t="shared" si="17"/>
        <v>0.38749999999999979</v>
      </c>
      <c r="G172" s="132">
        <v>3</v>
      </c>
      <c r="H172" s="256">
        <f t="shared" si="16"/>
        <v>0.38958333333333311</v>
      </c>
      <c r="I172" s="144"/>
    </row>
    <row r="173" spans="1:9" s="265" customFormat="1" ht="14.25" x14ac:dyDescent="0.2">
      <c r="A173" s="104" t="s">
        <v>556</v>
      </c>
      <c r="B173" s="116" t="s">
        <v>157</v>
      </c>
      <c r="C173" s="116" t="s">
        <v>552</v>
      </c>
      <c r="D173" s="123"/>
      <c r="E173" s="116" t="s">
        <v>330</v>
      </c>
      <c r="F173" s="256"/>
      <c r="G173" s="132">
        <v>3</v>
      </c>
      <c r="H173" s="256"/>
      <c r="I173" s="144"/>
    </row>
    <row r="174" spans="1:9" ht="15.75" x14ac:dyDescent="0.25">
      <c r="A174" s="103" t="s">
        <v>247</v>
      </c>
      <c r="B174" s="115"/>
      <c r="C174" s="115" t="s">
        <v>383</v>
      </c>
      <c r="D174" s="115"/>
      <c r="E174" s="115"/>
      <c r="F174" s="255"/>
      <c r="G174" s="131"/>
      <c r="H174" s="255"/>
      <c r="I174" s="143"/>
    </row>
    <row r="175" spans="1:9" ht="28.5" x14ac:dyDescent="0.2">
      <c r="A175" s="104" t="s">
        <v>384</v>
      </c>
      <c r="B175" s="116" t="s">
        <v>157</v>
      </c>
      <c r="C175" s="116" t="s">
        <v>385</v>
      </c>
      <c r="D175" s="123" t="s">
        <v>361</v>
      </c>
      <c r="E175" s="116" t="s">
        <v>330</v>
      </c>
      <c r="F175" s="256">
        <f>H172</f>
        <v>0.38958333333333311</v>
      </c>
      <c r="G175" s="132">
        <v>0</v>
      </c>
      <c r="H175" s="256">
        <f>F175+TIME(0,G175,0)</f>
        <v>0.38958333333333311</v>
      </c>
      <c r="I175" s="144"/>
    </row>
    <row r="176" spans="1:9" ht="28.5" x14ac:dyDescent="0.2">
      <c r="A176" s="104" t="s">
        <v>456</v>
      </c>
      <c r="B176" s="116" t="s">
        <v>157</v>
      </c>
      <c r="C176" s="116" t="s">
        <v>457</v>
      </c>
      <c r="D176" s="123" t="s">
        <v>361</v>
      </c>
      <c r="E176" s="116" t="s">
        <v>441</v>
      </c>
      <c r="F176" s="256">
        <f>H175</f>
        <v>0.38958333333333311</v>
      </c>
      <c r="G176" s="132">
        <v>3</v>
      </c>
      <c r="H176" s="256">
        <f>F176+TIME(0,G176,0)</f>
        <v>0.39166666666666644</v>
      </c>
      <c r="I176" s="144"/>
    </row>
    <row r="177" spans="1:9" ht="15.75" x14ac:dyDescent="0.25">
      <c r="A177" s="103" t="s">
        <v>249</v>
      </c>
      <c r="B177" s="115"/>
      <c r="C177" s="115" t="s">
        <v>386</v>
      </c>
      <c r="D177" s="115"/>
      <c r="E177" s="115"/>
      <c r="F177" s="255"/>
      <c r="G177" s="131"/>
      <c r="H177" s="255"/>
      <c r="I177" s="143"/>
    </row>
    <row r="178" spans="1:9" ht="14.25" x14ac:dyDescent="0.2">
      <c r="A178" s="104" t="s">
        <v>387</v>
      </c>
      <c r="B178" s="116" t="s">
        <v>157</v>
      </c>
      <c r="C178" s="116" t="s">
        <v>388</v>
      </c>
      <c r="D178" s="116"/>
      <c r="E178" s="116"/>
      <c r="F178" s="256">
        <f>H176</f>
        <v>0.39166666666666644</v>
      </c>
      <c r="G178" s="132">
        <v>0</v>
      </c>
      <c r="H178" s="256">
        <f>F178+TIME(0,G178,0)</f>
        <v>0.39166666666666644</v>
      </c>
      <c r="I178" s="144"/>
    </row>
    <row r="179" spans="1:9" ht="28.5" x14ac:dyDescent="0.2">
      <c r="A179" s="104" t="s">
        <v>389</v>
      </c>
      <c r="B179" s="116" t="s">
        <v>157</v>
      </c>
      <c r="C179" s="116" t="s">
        <v>390</v>
      </c>
      <c r="D179" s="123" t="s">
        <v>361</v>
      </c>
      <c r="E179" s="116" t="s">
        <v>298</v>
      </c>
      <c r="F179" s="256">
        <f>H178</f>
        <v>0.39166666666666644</v>
      </c>
      <c r="G179" s="132">
        <v>3</v>
      </c>
      <c r="H179" s="256">
        <f>F179+TIME(0,G179,0)</f>
        <v>0.39374999999999977</v>
      </c>
      <c r="I179" s="144"/>
    </row>
    <row r="180" spans="1:9" ht="28.5" x14ac:dyDescent="0.2">
      <c r="A180" s="104" t="s">
        <v>391</v>
      </c>
      <c r="B180" s="116" t="s">
        <v>157</v>
      </c>
      <c r="C180" s="116" t="s">
        <v>394</v>
      </c>
      <c r="D180" s="123" t="s">
        <v>361</v>
      </c>
      <c r="E180" s="116" t="s">
        <v>395</v>
      </c>
      <c r="F180" s="256">
        <f>H179</f>
        <v>0.39374999999999977</v>
      </c>
      <c r="G180" s="132">
        <v>5</v>
      </c>
      <c r="H180" s="256">
        <f>F180+TIME(0,G180,0)</f>
        <v>0.39722222222222198</v>
      </c>
      <c r="I180" s="144"/>
    </row>
    <row r="181" spans="1:9" ht="28.5" x14ac:dyDescent="0.2">
      <c r="A181" s="104" t="s">
        <v>392</v>
      </c>
      <c r="B181" s="116" t="s">
        <v>157</v>
      </c>
      <c r="C181" s="116" t="s">
        <v>396</v>
      </c>
      <c r="D181" s="123" t="s">
        <v>361</v>
      </c>
      <c r="E181" s="116" t="s">
        <v>397</v>
      </c>
      <c r="F181" s="256">
        <f>H180</f>
        <v>0.39722222222222198</v>
      </c>
      <c r="G181" s="132">
        <v>0</v>
      </c>
      <c r="H181" s="256">
        <f>F181+TIME(0,G181,0)</f>
        <v>0.39722222222222198</v>
      </c>
      <c r="I181" s="144" t="s">
        <v>555</v>
      </c>
    </row>
    <row r="182" spans="1:9" ht="28.5" x14ac:dyDescent="0.2">
      <c r="A182" s="107" t="s">
        <v>393</v>
      </c>
      <c r="B182" s="119" t="s">
        <v>157</v>
      </c>
      <c r="C182" s="119" t="s">
        <v>458</v>
      </c>
      <c r="D182" s="250" t="s">
        <v>361</v>
      </c>
      <c r="E182" s="119" t="s">
        <v>459</v>
      </c>
      <c r="F182" s="259">
        <f>H181</f>
        <v>0.39722222222222198</v>
      </c>
      <c r="G182" s="135">
        <v>0</v>
      </c>
      <c r="H182" s="259">
        <f>F182+TIME(0,G182,0)</f>
        <v>0.39722222222222198</v>
      </c>
      <c r="I182" s="147" t="s">
        <v>555</v>
      </c>
    </row>
    <row r="184" spans="1:9" ht="15.75" x14ac:dyDescent="0.25">
      <c r="A184" s="100" t="s">
        <v>264</v>
      </c>
      <c r="B184" s="112"/>
      <c r="C184" s="112" t="s">
        <v>398</v>
      </c>
      <c r="D184" s="112"/>
      <c r="E184" s="112"/>
      <c r="F184" s="252"/>
      <c r="G184" s="128"/>
      <c r="H184" s="252"/>
      <c r="I184" s="140"/>
    </row>
    <row r="185" spans="1:9" ht="15" x14ac:dyDescent="0.2">
      <c r="A185" s="102" t="s">
        <v>266</v>
      </c>
      <c r="B185" s="114"/>
      <c r="C185" s="114"/>
      <c r="D185" s="114"/>
      <c r="E185" s="114"/>
      <c r="F185" s="254">
        <f>H182</f>
        <v>0.39722222222222198</v>
      </c>
      <c r="G185" s="130">
        <v>0</v>
      </c>
      <c r="H185" s="254">
        <f>F185+TIME(0,G185,0)</f>
        <v>0.39722222222222198</v>
      </c>
      <c r="I185" s="142"/>
    </row>
    <row r="187" spans="1:9" ht="15.75" x14ac:dyDescent="0.25">
      <c r="A187" s="100" t="s">
        <v>331</v>
      </c>
      <c r="B187" s="112"/>
      <c r="C187" s="112" t="s">
        <v>399</v>
      </c>
      <c r="D187" s="112"/>
      <c r="E187" s="112"/>
      <c r="F187" s="252"/>
      <c r="G187" s="128"/>
      <c r="H187" s="252"/>
      <c r="I187" s="140"/>
    </row>
    <row r="188" spans="1:9" ht="15.75" x14ac:dyDescent="0.25">
      <c r="A188" s="103" t="s">
        <v>346</v>
      </c>
      <c r="B188" s="115"/>
      <c r="C188" s="115" t="s">
        <v>400</v>
      </c>
      <c r="D188" s="115"/>
      <c r="E188" s="115"/>
      <c r="F188" s="255"/>
      <c r="G188" s="131"/>
      <c r="H188" s="255"/>
      <c r="I188" s="143"/>
    </row>
    <row r="189" spans="1:9" ht="14.25" x14ac:dyDescent="0.2">
      <c r="A189" s="104" t="s">
        <v>401</v>
      </c>
      <c r="B189" s="116" t="s">
        <v>160</v>
      </c>
      <c r="C189" s="116" t="s">
        <v>402</v>
      </c>
      <c r="D189" s="123" t="s">
        <v>3</v>
      </c>
      <c r="E189" s="116" t="s">
        <v>199</v>
      </c>
      <c r="F189" s="256">
        <f>H185</f>
        <v>0.39722222222222198</v>
      </c>
      <c r="G189" s="132">
        <v>3</v>
      </c>
      <c r="H189" s="256">
        <f>F189+TIME(0,G189,0)</f>
        <v>0.3993055555555553</v>
      </c>
      <c r="I189" s="144"/>
    </row>
    <row r="190" spans="1:9" ht="14.25" x14ac:dyDescent="0.2">
      <c r="A190" s="104" t="s">
        <v>447</v>
      </c>
      <c r="B190" s="116"/>
      <c r="C190" s="116"/>
      <c r="D190" s="116"/>
      <c r="E190" s="116"/>
      <c r="F190" s="256">
        <f>H189</f>
        <v>0.3993055555555553</v>
      </c>
      <c r="G190" s="132">
        <v>0</v>
      </c>
      <c r="H190" s="256">
        <f>F190+TIME(0,G190,0)</f>
        <v>0.3993055555555553</v>
      </c>
      <c r="I190" s="144"/>
    </row>
    <row r="191" spans="1:9" ht="15.75" x14ac:dyDescent="0.25">
      <c r="A191" s="103" t="s">
        <v>348</v>
      </c>
      <c r="B191" s="115"/>
      <c r="C191" s="115" t="s">
        <v>403</v>
      </c>
      <c r="D191" s="115"/>
      <c r="E191" s="115"/>
      <c r="F191" s="255"/>
      <c r="G191" s="131"/>
      <c r="H191" s="255"/>
      <c r="I191" s="143"/>
    </row>
    <row r="192" spans="1:9" ht="14.25" x14ac:dyDescent="0.2">
      <c r="A192" s="104" t="s">
        <v>404</v>
      </c>
      <c r="B192" s="116" t="s">
        <v>405</v>
      </c>
      <c r="C192" s="116" t="s">
        <v>370</v>
      </c>
      <c r="D192" s="116"/>
      <c r="E192" s="116" t="s">
        <v>293</v>
      </c>
      <c r="F192" s="256">
        <f>H190</f>
        <v>0.3993055555555553</v>
      </c>
      <c r="G192" s="132">
        <v>0</v>
      </c>
      <c r="H192" s="256">
        <f t="shared" ref="H192:H197" si="18">F192+TIME(0,G192,0)</f>
        <v>0.3993055555555553</v>
      </c>
      <c r="I192" s="144"/>
    </row>
    <row r="193" spans="1:9" ht="14.25" x14ac:dyDescent="0.2">
      <c r="A193" s="104" t="s">
        <v>406</v>
      </c>
      <c r="B193" s="116" t="s">
        <v>405</v>
      </c>
      <c r="C193" s="116" t="s">
        <v>145</v>
      </c>
      <c r="D193" s="116"/>
      <c r="E193" s="116" t="s">
        <v>246</v>
      </c>
      <c r="F193" s="256">
        <f>H192</f>
        <v>0.3993055555555553</v>
      </c>
      <c r="G193" s="132">
        <v>0</v>
      </c>
      <c r="H193" s="256">
        <f t="shared" si="18"/>
        <v>0.3993055555555553</v>
      </c>
      <c r="I193" s="144"/>
    </row>
    <row r="194" spans="1:9" ht="14.25" x14ac:dyDescent="0.2">
      <c r="A194" s="104" t="s">
        <v>407</v>
      </c>
      <c r="B194" s="116" t="s">
        <v>405</v>
      </c>
      <c r="C194" s="116" t="s">
        <v>295</v>
      </c>
      <c r="D194" s="116"/>
      <c r="E194" s="116" t="s">
        <v>189</v>
      </c>
      <c r="F194" s="256">
        <f>H193</f>
        <v>0.3993055555555553</v>
      </c>
      <c r="G194" s="132">
        <v>0</v>
      </c>
      <c r="H194" s="256">
        <f t="shared" si="18"/>
        <v>0.3993055555555553</v>
      </c>
      <c r="I194" s="144"/>
    </row>
    <row r="195" spans="1:9" ht="14.25" x14ac:dyDescent="0.2">
      <c r="A195" s="104" t="s">
        <v>408</v>
      </c>
      <c r="B195" s="116" t="s">
        <v>405</v>
      </c>
      <c r="C195" s="116" t="s">
        <v>297</v>
      </c>
      <c r="D195" s="123" t="s">
        <v>3</v>
      </c>
      <c r="E195" s="116" t="s">
        <v>298</v>
      </c>
      <c r="F195" s="256">
        <f>H194</f>
        <v>0.3993055555555553</v>
      </c>
      <c r="G195" s="132">
        <v>15</v>
      </c>
      <c r="H195" s="256">
        <f t="shared" si="18"/>
        <v>0.40972222222222199</v>
      </c>
      <c r="I195" s="144" t="s">
        <v>550</v>
      </c>
    </row>
    <row r="196" spans="1:9" ht="14.25" x14ac:dyDescent="0.2">
      <c r="A196" s="104" t="s">
        <v>409</v>
      </c>
      <c r="B196" s="116" t="s">
        <v>160</v>
      </c>
      <c r="C196" s="116" t="s">
        <v>300</v>
      </c>
      <c r="D196" s="116"/>
      <c r="E196" s="116" t="s">
        <v>161</v>
      </c>
      <c r="F196" s="256">
        <f>H195</f>
        <v>0.40972222222222199</v>
      </c>
      <c r="G196" s="132">
        <v>0</v>
      </c>
      <c r="H196" s="256">
        <f t="shared" si="18"/>
        <v>0.40972222222222199</v>
      </c>
      <c r="I196" s="144"/>
    </row>
    <row r="197" spans="1:9" ht="14.25" x14ac:dyDescent="0.2">
      <c r="A197" s="104" t="s">
        <v>444</v>
      </c>
      <c r="B197" s="116" t="s">
        <v>405</v>
      </c>
      <c r="C197" s="116" t="s">
        <v>375</v>
      </c>
      <c r="D197" s="116"/>
      <c r="E197" s="116" t="s">
        <v>304</v>
      </c>
      <c r="F197" s="256">
        <f>H196</f>
        <v>0.40972222222222199</v>
      </c>
      <c r="G197" s="132">
        <v>0</v>
      </c>
      <c r="H197" s="256">
        <f t="shared" si="18"/>
        <v>0.40972222222222199</v>
      </c>
      <c r="I197" s="144"/>
    </row>
    <row r="198" spans="1:9" ht="15.75" x14ac:dyDescent="0.25">
      <c r="A198" s="103" t="s">
        <v>410</v>
      </c>
      <c r="B198" s="115"/>
      <c r="C198" s="115" t="s">
        <v>411</v>
      </c>
      <c r="D198" s="115"/>
      <c r="E198" s="115"/>
      <c r="F198" s="255"/>
      <c r="G198" s="131"/>
      <c r="H198" s="255"/>
      <c r="I198" s="143"/>
    </row>
    <row r="199" spans="1:9" ht="14.25" x14ac:dyDescent="0.2">
      <c r="A199" s="104" t="s">
        <v>412</v>
      </c>
      <c r="B199" s="116" t="s">
        <v>405</v>
      </c>
      <c r="C199" s="116" t="s">
        <v>308</v>
      </c>
      <c r="D199" s="116"/>
      <c r="E199" s="116" t="s">
        <v>199</v>
      </c>
      <c r="F199" s="256">
        <f>H197</f>
        <v>0.40972222222222199</v>
      </c>
      <c r="G199" s="132">
        <v>0</v>
      </c>
      <c r="H199" s="256">
        <f t="shared" ref="H199:H206" si="19">F199+TIME(0,G199,0)</f>
        <v>0.40972222222222199</v>
      </c>
      <c r="I199" s="144" t="s">
        <v>550</v>
      </c>
    </row>
    <row r="200" spans="1:9" ht="14.25" x14ac:dyDescent="0.2">
      <c r="A200" s="104" t="s">
        <v>413</v>
      </c>
      <c r="B200" s="116" t="s">
        <v>160</v>
      </c>
      <c r="C200" s="116" t="s">
        <v>414</v>
      </c>
      <c r="D200" s="116"/>
      <c r="E200" s="116" t="s">
        <v>311</v>
      </c>
      <c r="F200" s="256">
        <f t="shared" ref="F200:F206" si="20">H199</f>
        <v>0.40972222222222199</v>
      </c>
      <c r="G200" s="132">
        <v>0</v>
      </c>
      <c r="H200" s="256">
        <f t="shared" si="19"/>
        <v>0.40972222222222199</v>
      </c>
      <c r="I200" s="144" t="s">
        <v>550</v>
      </c>
    </row>
    <row r="201" spans="1:9" ht="14.25" x14ac:dyDescent="0.2">
      <c r="A201" s="104" t="s">
        <v>415</v>
      </c>
      <c r="B201" s="116" t="s">
        <v>160</v>
      </c>
      <c r="C201" s="116" t="s">
        <v>313</v>
      </c>
      <c r="D201" s="123" t="s">
        <v>3</v>
      </c>
      <c r="E201" s="116" t="s">
        <v>314</v>
      </c>
      <c r="F201" s="256">
        <f t="shared" si="20"/>
        <v>0.40972222222222199</v>
      </c>
      <c r="G201" s="132">
        <v>5</v>
      </c>
      <c r="H201" s="256">
        <f t="shared" si="19"/>
        <v>0.4131944444444442</v>
      </c>
      <c r="I201" s="144" t="s">
        <v>550</v>
      </c>
    </row>
    <row r="202" spans="1:9" ht="14.25" x14ac:dyDescent="0.2">
      <c r="A202" s="104" t="s">
        <v>416</v>
      </c>
      <c r="B202" s="116" t="s">
        <v>160</v>
      </c>
      <c r="C202" s="116" t="s">
        <v>316</v>
      </c>
      <c r="D202" s="116"/>
      <c r="E202" s="116" t="s">
        <v>317</v>
      </c>
      <c r="F202" s="256">
        <f t="shared" si="20"/>
        <v>0.4131944444444442</v>
      </c>
      <c r="G202" s="132">
        <v>0</v>
      </c>
      <c r="H202" s="256">
        <f t="shared" si="19"/>
        <v>0.4131944444444442</v>
      </c>
      <c r="I202" s="144"/>
    </row>
    <row r="203" spans="1:9" ht="14.25" x14ac:dyDescent="0.2">
      <c r="A203" s="104" t="s">
        <v>417</v>
      </c>
      <c r="B203" s="116" t="s">
        <v>160</v>
      </c>
      <c r="C203" s="116" t="s">
        <v>319</v>
      </c>
      <c r="D203" s="123" t="s">
        <v>3</v>
      </c>
      <c r="E203" s="116" t="s">
        <v>320</v>
      </c>
      <c r="F203" s="256">
        <f t="shared" si="20"/>
        <v>0.4131944444444442</v>
      </c>
      <c r="G203" s="132">
        <v>5</v>
      </c>
      <c r="H203" s="256">
        <f t="shared" si="19"/>
        <v>0.41666666666666641</v>
      </c>
      <c r="I203" s="144" t="s">
        <v>550</v>
      </c>
    </row>
    <row r="204" spans="1:9" ht="14.25" x14ac:dyDescent="0.2">
      <c r="A204" s="104" t="s">
        <v>418</v>
      </c>
      <c r="B204" s="116" t="s">
        <v>160</v>
      </c>
      <c r="C204" s="116" t="s">
        <v>322</v>
      </c>
      <c r="D204" s="123" t="s">
        <v>3</v>
      </c>
      <c r="E204" s="116" t="s">
        <v>189</v>
      </c>
      <c r="F204" s="256">
        <f t="shared" si="20"/>
        <v>0.41666666666666641</v>
      </c>
      <c r="G204" s="132">
        <v>5</v>
      </c>
      <c r="H204" s="256">
        <f t="shared" si="19"/>
        <v>0.42013888888888862</v>
      </c>
      <c r="I204" s="144" t="s">
        <v>550</v>
      </c>
    </row>
    <row r="205" spans="1:9" ht="14.25" x14ac:dyDescent="0.2">
      <c r="A205" s="104" t="s">
        <v>419</v>
      </c>
      <c r="B205" s="116" t="s">
        <v>160</v>
      </c>
      <c r="C205" s="116" t="s">
        <v>324</v>
      </c>
      <c r="D205" s="116"/>
      <c r="E205" s="116" t="s">
        <v>325</v>
      </c>
      <c r="F205" s="256">
        <f t="shared" si="20"/>
        <v>0.42013888888888862</v>
      </c>
      <c r="G205" s="132">
        <v>0</v>
      </c>
      <c r="H205" s="256">
        <f t="shared" si="19"/>
        <v>0.42013888888888862</v>
      </c>
      <c r="I205" s="144"/>
    </row>
    <row r="206" spans="1:9" ht="14.25" x14ac:dyDescent="0.2">
      <c r="A206" s="104" t="s">
        <v>551</v>
      </c>
      <c r="B206" s="116" t="s">
        <v>405</v>
      </c>
      <c r="C206" s="116" t="s">
        <v>552</v>
      </c>
      <c r="D206" s="123" t="s">
        <v>3</v>
      </c>
      <c r="E206" s="116" t="s">
        <v>330</v>
      </c>
      <c r="F206" s="256">
        <f t="shared" si="20"/>
        <v>0.42013888888888862</v>
      </c>
      <c r="G206" s="132">
        <v>5</v>
      </c>
      <c r="H206" s="256">
        <f t="shared" si="19"/>
        <v>0.42361111111111083</v>
      </c>
      <c r="I206" s="144" t="s">
        <v>553</v>
      </c>
    </row>
    <row r="207" spans="1:9" ht="15.75" x14ac:dyDescent="0.25">
      <c r="A207" s="103" t="s">
        <v>420</v>
      </c>
      <c r="B207" s="115"/>
      <c r="C207" s="115" t="s">
        <v>421</v>
      </c>
      <c r="D207" s="115"/>
      <c r="E207" s="115"/>
      <c r="F207" s="255"/>
      <c r="G207" s="131"/>
      <c r="H207" s="255"/>
      <c r="I207" s="143"/>
    </row>
    <row r="208" spans="1:9" ht="14.25" x14ac:dyDescent="0.2">
      <c r="A208" s="107" t="s">
        <v>422</v>
      </c>
      <c r="B208" s="119" t="s">
        <v>405</v>
      </c>
      <c r="C208" s="119" t="s">
        <v>457</v>
      </c>
      <c r="D208" s="250" t="s">
        <v>3</v>
      </c>
      <c r="E208" s="119" t="s">
        <v>441</v>
      </c>
      <c r="F208" s="259">
        <f>H206</f>
        <v>0.42361111111111083</v>
      </c>
      <c r="G208" s="135">
        <v>10</v>
      </c>
      <c r="H208" s="259">
        <f>F208+TIME(0,G208,0)</f>
        <v>0.43055555555555525</v>
      </c>
      <c r="I208" s="147" t="s">
        <v>550</v>
      </c>
    </row>
    <row r="210" spans="1:9" ht="15.75" x14ac:dyDescent="0.25">
      <c r="A210" s="100" t="s">
        <v>349</v>
      </c>
      <c r="B210" s="112"/>
      <c r="C210" s="112" t="s">
        <v>474</v>
      </c>
      <c r="D210" s="112"/>
      <c r="E210" s="112"/>
      <c r="F210" s="252"/>
      <c r="G210" s="128"/>
      <c r="H210" s="252"/>
      <c r="I210" s="140"/>
    </row>
    <row r="211" spans="1:9" ht="15" x14ac:dyDescent="0.2">
      <c r="A211" s="102" t="s">
        <v>423</v>
      </c>
      <c r="B211" s="114"/>
      <c r="C211" s="114"/>
      <c r="D211" s="114"/>
      <c r="E211" s="114"/>
      <c r="F211" s="254">
        <f>H208</f>
        <v>0.43055555555555525</v>
      </c>
      <c r="G211" s="130">
        <v>0</v>
      </c>
      <c r="H211" s="254">
        <f>F211+TIME(0,G211,0)</f>
        <v>0.43055555555555525</v>
      </c>
      <c r="I211" s="142"/>
    </row>
    <row r="213" spans="1:9" ht="15.75" x14ac:dyDescent="0.25">
      <c r="A213" s="108" t="s">
        <v>424</v>
      </c>
      <c r="B213" s="120"/>
      <c r="C213" s="120" t="s">
        <v>425</v>
      </c>
      <c r="D213" s="120"/>
      <c r="E213" s="120"/>
      <c r="F213" s="260"/>
      <c r="G213" s="136"/>
      <c r="H213" s="260"/>
      <c r="I213" s="120"/>
    </row>
    <row r="214" spans="1:9" ht="30" x14ac:dyDescent="0.2">
      <c r="A214" s="110" t="s">
        <v>426</v>
      </c>
      <c r="B214" s="121" t="s">
        <v>157</v>
      </c>
      <c r="C214" s="121" t="s">
        <v>427</v>
      </c>
      <c r="D214" s="126" t="s">
        <v>231</v>
      </c>
      <c r="E214" s="121" t="s">
        <v>179</v>
      </c>
      <c r="F214" s="262">
        <f>H211</f>
        <v>0.43055555555555525</v>
      </c>
      <c r="G214" s="138">
        <v>1</v>
      </c>
      <c r="H214" s="262">
        <f>F214+TIME(0,G214,0)</f>
        <v>0.43124999999999969</v>
      </c>
      <c r="I214" s="121"/>
    </row>
    <row r="215" spans="1:9" ht="30" x14ac:dyDescent="0.2">
      <c r="A215" s="110" t="s">
        <v>428</v>
      </c>
      <c r="B215" s="121" t="s">
        <v>157</v>
      </c>
      <c r="C215" s="121" t="s">
        <v>250</v>
      </c>
      <c r="D215" s="126" t="s">
        <v>231</v>
      </c>
      <c r="E215" s="121" t="s">
        <v>179</v>
      </c>
      <c r="F215" s="262">
        <f>H214</f>
        <v>0.43124999999999969</v>
      </c>
      <c r="G215" s="138">
        <v>1</v>
      </c>
      <c r="H215" s="262">
        <f>F215+TIME(0,G215,0)</f>
        <v>0.43194444444444413</v>
      </c>
      <c r="I215" s="121"/>
    </row>
    <row r="216" spans="1:9" ht="15" x14ac:dyDescent="0.2">
      <c r="A216" s="110" t="s">
        <v>429</v>
      </c>
      <c r="B216" s="121" t="s">
        <v>160</v>
      </c>
      <c r="C216" s="121" t="s">
        <v>10</v>
      </c>
      <c r="D216" s="121"/>
      <c r="E216" s="121" t="s">
        <v>179</v>
      </c>
      <c r="F216" s="262">
        <f>H215</f>
        <v>0.43194444444444413</v>
      </c>
      <c r="G216" s="138">
        <v>0</v>
      </c>
      <c r="H216" s="262">
        <f>F216+TIME(0,G216,0)</f>
        <v>0.43194444444444413</v>
      </c>
      <c r="I216" s="121"/>
    </row>
    <row r="217" spans="1:9" x14ac:dyDescent="0.2">
      <c r="A217" s="109"/>
      <c r="B217" s="109"/>
      <c r="C217" s="109" t="s">
        <v>332</v>
      </c>
      <c r="D217" s="109"/>
      <c r="E217" s="109"/>
      <c r="F217" s="261"/>
      <c r="G217" s="137">
        <f>(H217-H216) * 24 * 60</f>
        <v>98.000000000000455</v>
      </c>
      <c r="H217" s="261">
        <v>0.5</v>
      </c>
      <c r="I217" s="109"/>
    </row>
  </sheetData>
  <mergeCells count="11">
    <mergeCell ref="A7:I7"/>
    <mergeCell ref="A8:I8"/>
    <mergeCell ref="A12:I12"/>
    <mergeCell ref="A93:I93"/>
    <mergeCell ref="A132:I132"/>
    <mergeCell ref="A6:I6"/>
    <mergeCell ref="A1:I1"/>
    <mergeCell ref="A2:I2"/>
    <mergeCell ref="A3:I3"/>
    <mergeCell ref="A4:I4"/>
    <mergeCell ref="A5:I5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44" r:id="rId11"/>
    <hyperlink ref="D45" r:id="rId12"/>
    <hyperlink ref="D46" r:id="rId13"/>
    <hyperlink ref="D47" r:id="rId14"/>
    <hyperlink ref="D48" r:id="rId15"/>
    <hyperlink ref="D49" r:id="rId16"/>
    <hyperlink ref="D50" r:id="rId17"/>
    <hyperlink ref="D51" r:id="rId18"/>
    <hyperlink ref="D52" r:id="rId19"/>
    <hyperlink ref="D53" r:id="rId20"/>
    <hyperlink ref="D54" r:id="rId21"/>
    <hyperlink ref="D59" r:id="rId22"/>
    <hyperlink ref="D60" r:id="rId23"/>
    <hyperlink ref="D61" r:id="rId24"/>
    <hyperlink ref="D62" r:id="rId25"/>
    <hyperlink ref="D63" r:id="rId26"/>
    <hyperlink ref="D64" r:id="rId27"/>
    <hyperlink ref="D65" r:id="rId28"/>
    <hyperlink ref="D66" r:id="rId29"/>
    <hyperlink ref="D67" r:id="rId30"/>
    <hyperlink ref="D69" r:id="rId31"/>
    <hyperlink ref="D72" r:id="rId32"/>
    <hyperlink ref="D73" r:id="rId33"/>
    <hyperlink ref="D74" r:id="rId34"/>
    <hyperlink ref="D75" r:id="rId35"/>
    <hyperlink ref="D76" r:id="rId36"/>
    <hyperlink ref="D77" r:id="rId37"/>
    <hyperlink ref="D79" r:id="rId38"/>
    <hyperlink ref="D80" r:id="rId39"/>
    <hyperlink ref="D81" r:id="rId40"/>
    <hyperlink ref="D82" r:id="rId41"/>
    <hyperlink ref="D83" r:id="rId42"/>
    <hyperlink ref="D84" r:id="rId43"/>
    <hyperlink ref="D85" r:id="rId44"/>
    <hyperlink ref="D87" r:id="rId45"/>
    <hyperlink ref="D88" r:id="rId46"/>
    <hyperlink ref="D98" r:id="rId47"/>
    <hyperlink ref="D101" r:id="rId48"/>
    <hyperlink ref="D102" r:id="rId49"/>
    <hyperlink ref="D103" r:id="rId50"/>
    <hyperlink ref="D104" r:id="rId51"/>
    <hyperlink ref="D105" r:id="rId52"/>
    <hyperlink ref="D106" r:id="rId53"/>
    <hyperlink ref="D113" r:id="rId54"/>
    <hyperlink ref="D124" r:id="rId55"/>
    <hyperlink ref="D125" r:id="rId56"/>
    <hyperlink ref="D126" r:id="rId57"/>
    <hyperlink ref="D127" r:id="rId58"/>
    <hyperlink ref="D137" r:id="rId59"/>
    <hyperlink ref="D140" r:id="rId60"/>
    <hyperlink ref="D141" r:id="rId61"/>
    <hyperlink ref="D143" r:id="rId62"/>
    <hyperlink ref="D144" r:id="rId63"/>
    <hyperlink ref="D145" r:id="rId64"/>
    <hyperlink ref="D146" r:id="rId65"/>
    <hyperlink ref="D152" r:id="rId66"/>
    <hyperlink ref="D154" r:id="rId67"/>
    <hyperlink ref="D156" r:id="rId68"/>
    <hyperlink ref="D159" r:id="rId69"/>
    <hyperlink ref="D160" r:id="rId70"/>
    <hyperlink ref="D161" r:id="rId71"/>
    <hyperlink ref="D162" r:id="rId72"/>
    <hyperlink ref="D163" r:id="rId73"/>
    <hyperlink ref="D164" r:id="rId74"/>
    <hyperlink ref="D166" r:id="rId75"/>
    <hyperlink ref="D167" r:id="rId76"/>
    <hyperlink ref="D168" r:id="rId77"/>
    <hyperlink ref="D169" r:id="rId78"/>
    <hyperlink ref="D170" r:id="rId79"/>
    <hyperlink ref="D171" r:id="rId80"/>
    <hyperlink ref="D172" r:id="rId81"/>
    <hyperlink ref="D175" r:id="rId82"/>
    <hyperlink ref="D176" r:id="rId83"/>
    <hyperlink ref="D179" r:id="rId84"/>
    <hyperlink ref="D180" r:id="rId85"/>
    <hyperlink ref="D181" r:id="rId86"/>
    <hyperlink ref="D182" r:id="rId87"/>
    <hyperlink ref="D189" r:id="rId88"/>
    <hyperlink ref="D195" r:id="rId89"/>
    <hyperlink ref="D201" r:id="rId90"/>
    <hyperlink ref="D203" r:id="rId91"/>
    <hyperlink ref="D204" r:id="rId92"/>
    <hyperlink ref="D206" r:id="rId93"/>
    <hyperlink ref="D208" r:id="rId94"/>
    <hyperlink ref="D214" r:id="rId95"/>
    <hyperlink ref="D215" r:id="rId96"/>
  </hyperlinks>
  <pageMargins left="0.7" right="0.7" top="0.75" bottom="0.75" header="0.3" footer="0.3"/>
  <pageSetup paperSize="9" orientation="portrait" horizontalDpi="1200" verticalDpi="1200" r:id="rId97"/>
  <legacyDrawing r:id="rId98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11" customWidth="1"/>
    <col min="2" max="2" width="6.7109375" style="111" customWidth="1"/>
    <col min="3" max="3" width="50.7109375" style="111" customWidth="1"/>
    <col min="4" max="4" width="12.7109375" style="111" customWidth="1"/>
    <col min="5" max="5" width="13.7109375" style="111" customWidth="1"/>
    <col min="6" max="6" width="8.7109375" style="263" customWidth="1"/>
    <col min="7" max="7" width="10.7109375" style="139" customWidth="1"/>
    <col min="8" max="8" width="8.7109375" style="263" customWidth="1"/>
    <col min="9" max="9" width="12.7109375" style="111" customWidth="1"/>
  </cols>
  <sheetData>
    <row r="1" spans="1:9" ht="24.95" customHeight="1" x14ac:dyDescent="0.4">
      <c r="A1" s="390" t="str">
        <f>Parameters!B1</f>
        <v>151st IEEE 802.11 WIRELESS LOCAL AREA NETWORKS SESSION</v>
      </c>
      <c r="B1" s="389"/>
      <c r="C1" s="389"/>
      <c r="D1" s="389"/>
      <c r="E1" s="389"/>
      <c r="F1" s="389"/>
      <c r="G1" s="389"/>
      <c r="H1" s="389"/>
      <c r="I1" s="389"/>
    </row>
    <row r="2" spans="1:9" ht="24.95" customHeight="1" x14ac:dyDescent="0.4">
      <c r="A2" s="390" t="str">
        <f>Parameters!B2</f>
        <v>Hyatt Regency, Vancouver, Canada</v>
      </c>
      <c r="B2" s="389"/>
      <c r="C2" s="389"/>
      <c r="D2" s="389"/>
      <c r="E2" s="389"/>
      <c r="F2" s="389"/>
      <c r="G2" s="389"/>
      <c r="H2" s="389"/>
      <c r="I2" s="389"/>
    </row>
    <row r="3" spans="1:9" ht="24.95" customHeight="1" x14ac:dyDescent="0.4">
      <c r="A3" s="390" t="str">
        <f>Parameters!B3</f>
        <v>May 10-15, 2015</v>
      </c>
      <c r="B3" s="389"/>
      <c r="C3" s="389"/>
      <c r="D3" s="389"/>
      <c r="E3" s="389"/>
      <c r="F3" s="389"/>
      <c r="G3" s="389"/>
      <c r="H3" s="389"/>
      <c r="I3" s="389"/>
    </row>
    <row r="4" spans="1:9" ht="18" customHeight="1" x14ac:dyDescent="0.25">
      <c r="A4" s="388" t="s">
        <v>163</v>
      </c>
      <c r="B4" s="389"/>
      <c r="C4" s="389"/>
      <c r="D4" s="389"/>
      <c r="E4" s="389"/>
      <c r="F4" s="389"/>
      <c r="G4" s="389"/>
      <c r="H4" s="389"/>
      <c r="I4" s="389"/>
    </row>
    <row r="5" spans="1:9" ht="18" customHeight="1" x14ac:dyDescent="0.25">
      <c r="A5" s="388" t="s">
        <v>164</v>
      </c>
      <c r="B5" s="389"/>
      <c r="C5" s="389"/>
      <c r="D5" s="389"/>
      <c r="E5" s="389"/>
      <c r="F5" s="389"/>
      <c r="G5" s="389"/>
      <c r="H5" s="389"/>
      <c r="I5" s="389"/>
    </row>
    <row r="6" spans="1:9" ht="18" customHeight="1" x14ac:dyDescent="0.25">
      <c r="A6" s="388" t="s">
        <v>165</v>
      </c>
      <c r="B6" s="389"/>
      <c r="C6" s="389"/>
      <c r="D6" s="389"/>
      <c r="E6" s="389"/>
      <c r="F6" s="389"/>
      <c r="G6" s="389"/>
      <c r="H6" s="389"/>
      <c r="I6" s="389"/>
    </row>
    <row r="7" spans="1:9" ht="18" customHeight="1" x14ac:dyDescent="0.25">
      <c r="A7" s="388" t="s">
        <v>166</v>
      </c>
      <c r="B7" s="389"/>
      <c r="C7" s="389"/>
      <c r="D7" s="389"/>
      <c r="E7" s="389"/>
      <c r="F7" s="389"/>
      <c r="G7" s="389"/>
      <c r="H7" s="389"/>
      <c r="I7" s="389"/>
    </row>
    <row r="8" spans="1:9" ht="30" customHeight="1" x14ac:dyDescent="0.4">
      <c r="A8" s="391" t="str">
        <f>"Agenda R" &amp; Parameters!$B$8</f>
        <v>Agenda R4</v>
      </c>
      <c r="B8" s="392"/>
      <c r="C8" s="392"/>
      <c r="D8" s="392"/>
      <c r="E8" s="392"/>
      <c r="F8" s="392"/>
      <c r="G8" s="392"/>
      <c r="H8" s="392"/>
      <c r="I8" s="392"/>
    </row>
    <row r="12" spans="1:9" ht="15.75" x14ac:dyDescent="0.25">
      <c r="A12" s="393" t="s">
        <v>534</v>
      </c>
      <c r="B12" s="394"/>
      <c r="C12" s="394"/>
      <c r="D12" s="394"/>
      <c r="E12" s="394"/>
      <c r="F12" s="394"/>
      <c r="G12" s="394"/>
      <c r="H12" s="394"/>
      <c r="I12" s="394"/>
    </row>
    <row r="13" spans="1:9" s="3" customFormat="1" ht="31.5" x14ac:dyDescent="0.25">
      <c r="A13" s="99" t="s">
        <v>167</v>
      </c>
      <c r="B13" s="99" t="s">
        <v>168</v>
      </c>
      <c r="C13" s="99" t="s">
        <v>77</v>
      </c>
      <c r="D13" s="99" t="s">
        <v>169</v>
      </c>
      <c r="E13" s="99" t="s">
        <v>170</v>
      </c>
      <c r="F13" s="251" t="s">
        <v>171</v>
      </c>
      <c r="G13" s="127" t="s">
        <v>172</v>
      </c>
      <c r="H13" s="251" t="s">
        <v>173</v>
      </c>
      <c r="I13" s="99" t="s">
        <v>174</v>
      </c>
    </row>
    <row r="14" spans="1:9" ht="15.75" x14ac:dyDescent="0.25">
      <c r="A14" s="148" t="s">
        <v>175</v>
      </c>
      <c r="B14" s="149"/>
      <c r="C14" s="149" t="s">
        <v>178</v>
      </c>
      <c r="D14" s="149"/>
      <c r="E14" s="149" t="s">
        <v>179</v>
      </c>
      <c r="F14" s="264">
        <v>0.79166666666666663</v>
      </c>
      <c r="G14" s="150">
        <v>0</v>
      </c>
      <c r="H14" s="264">
        <f>F14+TIME(0,G14,0)</f>
        <v>0.79166666666666663</v>
      </c>
      <c r="I14" s="151"/>
    </row>
    <row r="16" spans="1:9" ht="15.75" x14ac:dyDescent="0.25">
      <c r="A16" s="148" t="s">
        <v>192</v>
      </c>
      <c r="B16" s="149"/>
      <c r="C16" s="149" t="s">
        <v>430</v>
      </c>
      <c r="D16" s="149"/>
      <c r="E16" s="149" t="s">
        <v>199</v>
      </c>
      <c r="F16" s="264">
        <f>H14</f>
        <v>0.79166666666666663</v>
      </c>
      <c r="G16" s="150">
        <v>15</v>
      </c>
      <c r="H16" s="264">
        <f>F16+TIME(0,G16,0)</f>
        <v>0.80208333333333326</v>
      </c>
      <c r="I16" s="151"/>
    </row>
    <row r="18" spans="1:9" ht="15.75" x14ac:dyDescent="0.25">
      <c r="A18" s="148" t="s">
        <v>236</v>
      </c>
      <c r="B18" s="149"/>
      <c r="C18" s="149" t="s">
        <v>431</v>
      </c>
      <c r="D18" s="149"/>
      <c r="E18" s="149" t="s">
        <v>199</v>
      </c>
      <c r="F18" s="264">
        <f>H16</f>
        <v>0.80208333333333326</v>
      </c>
      <c r="G18" s="150">
        <v>15</v>
      </c>
      <c r="H18" s="264">
        <f>F18+TIME(0,G18,0)</f>
        <v>0.81249999999999989</v>
      </c>
      <c r="I18" s="151"/>
    </row>
    <row r="20" spans="1:9" ht="31.5" x14ac:dyDescent="0.25">
      <c r="A20" s="148" t="s">
        <v>264</v>
      </c>
      <c r="B20" s="149"/>
      <c r="C20" s="149" t="s">
        <v>432</v>
      </c>
      <c r="D20" s="149"/>
      <c r="E20" s="149" t="s">
        <v>246</v>
      </c>
      <c r="F20" s="264">
        <f>H18</f>
        <v>0.81249999999999989</v>
      </c>
      <c r="G20" s="150">
        <v>30</v>
      </c>
      <c r="H20" s="264">
        <f>F20+TIME(0,G20,0)</f>
        <v>0.83333333333333326</v>
      </c>
      <c r="I20" s="151"/>
    </row>
    <row r="22" spans="1:9" ht="15.75" x14ac:dyDescent="0.25">
      <c r="A22" s="148" t="s">
        <v>331</v>
      </c>
      <c r="B22" s="149"/>
      <c r="C22" s="149" t="s">
        <v>433</v>
      </c>
      <c r="D22" s="149"/>
      <c r="E22" s="149" t="s">
        <v>179</v>
      </c>
      <c r="F22" s="264">
        <f>H20</f>
        <v>0.83333333333333326</v>
      </c>
      <c r="G22" s="150">
        <v>15</v>
      </c>
      <c r="H22" s="264">
        <f>F22+TIME(0,G22,0)</f>
        <v>0.84374999999999989</v>
      </c>
      <c r="I22" s="151"/>
    </row>
    <row r="24" spans="1:9" ht="31.5" x14ac:dyDescent="0.25">
      <c r="A24" s="148" t="s">
        <v>349</v>
      </c>
      <c r="B24" s="149"/>
      <c r="C24" s="149" t="s">
        <v>434</v>
      </c>
      <c r="D24" s="149"/>
      <c r="E24" s="149"/>
      <c r="F24" s="264">
        <f>H22</f>
        <v>0.84374999999999989</v>
      </c>
      <c r="G24" s="150">
        <v>15</v>
      </c>
      <c r="H24" s="264">
        <f>F24+TIME(0,G24,0)</f>
        <v>0.85416666666666652</v>
      </c>
      <c r="I24" s="151"/>
    </row>
    <row r="26" spans="1:9" ht="15.75" x14ac:dyDescent="0.25">
      <c r="A26" s="108" t="s">
        <v>424</v>
      </c>
      <c r="B26" s="120"/>
      <c r="C26" s="120" t="s">
        <v>10</v>
      </c>
      <c r="D26" s="120"/>
      <c r="E26" s="120"/>
      <c r="F26" s="260">
        <f>H24</f>
        <v>0.85416666666666652</v>
      </c>
      <c r="G26" s="136">
        <v>0</v>
      </c>
      <c r="H26" s="260">
        <f>F26+TIME(0,G26,0)</f>
        <v>0.85416666666666652</v>
      </c>
      <c r="I26" s="120"/>
    </row>
    <row r="27" spans="1:9" x14ac:dyDescent="0.2">
      <c r="A27" s="109"/>
      <c r="B27" s="109"/>
      <c r="C27" s="109" t="s">
        <v>332</v>
      </c>
      <c r="D27" s="109"/>
      <c r="E27" s="109"/>
      <c r="F27" s="261"/>
      <c r="G27" s="137">
        <f>(H27-H26) * 24 * 60</f>
        <v>30.000000000000213</v>
      </c>
      <c r="H27" s="261">
        <v>0.875</v>
      </c>
      <c r="I27" s="109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197"/>
  <sheetViews>
    <sheetView workbookViewId="0">
      <selection sqref="A1:A4"/>
    </sheetView>
  </sheetViews>
  <sheetFormatPr defaultRowHeight="15.75" x14ac:dyDescent="0.2"/>
  <cols>
    <col min="1" max="1" width="2.28515625" style="156" customWidth="1"/>
    <col min="2" max="2" width="1.42578125" style="248" customWidth="1"/>
    <col min="3" max="3" width="3.7109375" style="248" customWidth="1"/>
    <col min="4" max="4" width="8.5703125" style="248" customWidth="1"/>
    <col min="5" max="5" width="8.140625" style="248" customWidth="1"/>
    <col min="6" max="6" width="75.85546875" style="248" customWidth="1"/>
    <col min="7" max="7" width="4.5703125" style="248" customWidth="1"/>
    <col min="8" max="8" width="10.7109375" style="248" customWidth="1"/>
    <col min="9" max="9" width="5" style="248" customWidth="1"/>
    <col min="10" max="10" width="10.85546875" style="249" customWidth="1"/>
    <col min="11" max="11" width="14.140625" style="156" customWidth="1"/>
    <col min="12" max="16384" width="9.140625" style="156"/>
  </cols>
  <sheetData>
    <row r="1" spans="1:10" x14ac:dyDescent="0.2">
      <c r="A1" s="297"/>
      <c r="B1" s="179"/>
      <c r="C1" s="179"/>
      <c r="D1" s="179"/>
      <c r="E1" s="179"/>
      <c r="F1" s="179"/>
      <c r="G1" s="179"/>
      <c r="H1" s="179"/>
      <c r="I1" s="179"/>
      <c r="J1" s="156"/>
    </row>
    <row r="2" spans="1:10" ht="18" customHeight="1" x14ac:dyDescent="0.2">
      <c r="A2" s="298"/>
      <c r="B2" s="395" t="s">
        <v>504</v>
      </c>
      <c r="C2" s="395"/>
      <c r="D2" s="395"/>
      <c r="E2" s="395"/>
      <c r="F2" s="395"/>
      <c r="G2" s="395"/>
      <c r="H2" s="395"/>
      <c r="I2" s="395"/>
      <c r="J2" s="156"/>
    </row>
    <row r="3" spans="1:10" ht="18" customHeight="1" x14ac:dyDescent="0.2">
      <c r="A3" s="298"/>
      <c r="B3" s="180"/>
      <c r="C3" s="181"/>
      <c r="D3" s="181"/>
      <c r="E3" s="181"/>
      <c r="F3" s="181"/>
      <c r="G3" s="181"/>
      <c r="H3" s="181"/>
      <c r="I3" s="181"/>
      <c r="J3" s="156"/>
    </row>
    <row r="4" spans="1:10" ht="16.5" customHeight="1" x14ac:dyDescent="0.2">
      <c r="A4" s="299"/>
      <c r="B4" s="396" t="s">
        <v>505</v>
      </c>
      <c r="C4" s="396"/>
      <c r="D4" s="396"/>
      <c r="E4" s="396"/>
      <c r="F4" s="396"/>
      <c r="G4" s="396"/>
      <c r="H4" s="396"/>
      <c r="I4" s="396"/>
      <c r="J4" s="156"/>
    </row>
    <row r="5" spans="1:10" ht="12.75" x14ac:dyDescent="0.2">
      <c r="B5" s="156"/>
      <c r="C5" s="156"/>
      <c r="D5" s="156"/>
      <c r="E5" s="156"/>
      <c r="F5" s="156"/>
      <c r="G5" s="156"/>
      <c r="H5" s="156"/>
      <c r="I5" s="156"/>
      <c r="J5" s="156"/>
    </row>
    <row r="6" spans="1:10" ht="13.9" customHeight="1" x14ac:dyDescent="0.2">
      <c r="B6" s="182"/>
      <c r="C6" s="183" t="s">
        <v>461</v>
      </c>
      <c r="D6" s="184" t="s">
        <v>506</v>
      </c>
      <c r="E6" s="185"/>
      <c r="F6" s="186"/>
      <c r="G6" s="187"/>
      <c r="H6" s="187"/>
      <c r="I6" s="187"/>
      <c r="J6" s="187"/>
    </row>
    <row r="7" spans="1:10" ht="13.9" customHeight="1" x14ac:dyDescent="0.2">
      <c r="B7" s="188"/>
      <c r="C7" s="188"/>
      <c r="D7" s="188"/>
      <c r="E7" s="188"/>
      <c r="F7" s="188"/>
      <c r="G7" s="188"/>
      <c r="H7" s="189"/>
      <c r="I7" s="188"/>
      <c r="J7" s="190"/>
    </row>
    <row r="8" spans="1:10" ht="18" x14ac:dyDescent="0.2">
      <c r="B8" s="191"/>
      <c r="C8" s="397" t="s">
        <v>507</v>
      </c>
      <c r="D8" s="397"/>
      <c r="E8" s="397"/>
      <c r="F8" s="397"/>
      <c r="G8" s="397"/>
      <c r="H8" s="397"/>
      <c r="I8" s="397"/>
      <c r="J8" s="397"/>
    </row>
    <row r="9" spans="1:10" ht="18" x14ac:dyDescent="0.2">
      <c r="B9" s="192"/>
      <c r="C9" s="193"/>
      <c r="D9" s="194"/>
      <c r="E9" s="194"/>
      <c r="F9" s="194"/>
      <c r="G9" s="194"/>
      <c r="H9" s="194"/>
      <c r="I9" s="194"/>
      <c r="J9" s="195"/>
    </row>
    <row r="10" spans="1:10" x14ac:dyDescent="0.2">
      <c r="B10" s="196"/>
      <c r="C10" s="196"/>
      <c r="D10" s="197">
        <v>1</v>
      </c>
      <c r="E10" s="198" t="s">
        <v>462</v>
      </c>
      <c r="F10" s="199" t="s">
        <v>508</v>
      </c>
      <c r="G10" s="199" t="s">
        <v>463</v>
      </c>
      <c r="H10" s="199" t="s">
        <v>0</v>
      </c>
      <c r="I10" s="200">
        <v>1</v>
      </c>
      <c r="J10" s="201"/>
    </row>
    <row r="11" spans="1:10" x14ac:dyDescent="0.2">
      <c r="B11" s="202"/>
      <c r="C11" s="202"/>
      <c r="D11" s="203">
        <v>2</v>
      </c>
      <c r="E11" s="204" t="s">
        <v>462</v>
      </c>
      <c r="F11" s="205" t="s">
        <v>509</v>
      </c>
      <c r="G11" s="206" t="s">
        <v>463</v>
      </c>
      <c r="H11" s="206" t="s">
        <v>0</v>
      </c>
      <c r="I11" s="207">
        <v>1</v>
      </c>
      <c r="J11" s="208"/>
    </row>
    <row r="12" spans="1:10" x14ac:dyDescent="0.2">
      <c r="B12" s="209"/>
      <c r="C12" s="209"/>
      <c r="D12" s="197">
        <v>3</v>
      </c>
      <c r="E12" s="209" t="s">
        <v>157</v>
      </c>
      <c r="F12" s="210" t="s">
        <v>510</v>
      </c>
      <c r="G12" s="210" t="s">
        <v>463</v>
      </c>
      <c r="H12" s="210" t="s">
        <v>0</v>
      </c>
      <c r="I12" s="211">
        <v>2</v>
      </c>
      <c r="J12" s="160"/>
    </row>
    <row r="13" spans="1:10" x14ac:dyDescent="0.2">
      <c r="B13" s="202"/>
      <c r="C13" s="202"/>
      <c r="D13" s="203">
        <v>4</v>
      </c>
      <c r="E13" s="204" t="s">
        <v>157</v>
      </c>
      <c r="F13" s="212" t="s">
        <v>511</v>
      </c>
      <c r="G13" s="206" t="s">
        <v>463</v>
      </c>
      <c r="H13" s="206" t="s">
        <v>0</v>
      </c>
      <c r="I13" s="207">
        <v>2</v>
      </c>
      <c r="J13" s="208"/>
    </row>
    <row r="14" spans="1:10" x14ac:dyDescent="0.2">
      <c r="B14" s="209"/>
      <c r="C14" s="209"/>
      <c r="D14" s="213">
        <v>5</v>
      </c>
      <c r="E14" s="158" t="s">
        <v>160</v>
      </c>
      <c r="F14" s="214" t="s">
        <v>512</v>
      </c>
      <c r="G14" s="159" t="s">
        <v>463</v>
      </c>
      <c r="H14" s="159" t="s">
        <v>156</v>
      </c>
      <c r="I14" s="215">
        <v>5</v>
      </c>
      <c r="J14" s="160"/>
    </row>
    <row r="15" spans="1:10" x14ac:dyDescent="0.2">
      <c r="B15" s="202"/>
      <c r="C15" s="202"/>
      <c r="D15" s="203">
        <v>6</v>
      </c>
      <c r="E15" s="204" t="s">
        <v>160</v>
      </c>
      <c r="F15" s="212" t="s">
        <v>513</v>
      </c>
      <c r="G15" s="206" t="s">
        <v>463</v>
      </c>
      <c r="H15" s="206" t="s">
        <v>156</v>
      </c>
      <c r="I15" s="207">
        <v>2</v>
      </c>
      <c r="J15" s="208"/>
    </row>
    <row r="16" spans="1:10" x14ac:dyDescent="0.2">
      <c r="B16" s="209"/>
      <c r="C16" s="209"/>
      <c r="D16" s="213">
        <v>7</v>
      </c>
      <c r="E16" s="157" t="s">
        <v>158</v>
      </c>
      <c r="F16" s="214" t="s">
        <v>514</v>
      </c>
      <c r="G16" s="159" t="s">
        <v>463</v>
      </c>
      <c r="H16" s="159" t="s">
        <v>156</v>
      </c>
      <c r="I16" s="215">
        <v>2</v>
      </c>
      <c r="J16" s="160"/>
    </row>
    <row r="17" spans="2:10" x14ac:dyDescent="0.2">
      <c r="B17" s="216"/>
      <c r="C17" s="202"/>
      <c r="D17" s="203">
        <v>8</v>
      </c>
      <c r="E17" s="204" t="s">
        <v>158</v>
      </c>
      <c r="F17" s="212" t="s">
        <v>515</v>
      </c>
      <c r="G17" s="206" t="s">
        <v>463</v>
      </c>
      <c r="H17" s="206" t="s">
        <v>156</v>
      </c>
      <c r="I17" s="207">
        <v>5</v>
      </c>
      <c r="J17" s="208"/>
    </row>
    <row r="18" spans="2:10" x14ac:dyDescent="0.2">
      <c r="B18" s="209"/>
      <c r="C18" s="209"/>
      <c r="D18" s="213">
        <v>9</v>
      </c>
      <c r="E18" s="158" t="s">
        <v>158</v>
      </c>
      <c r="F18" s="158" t="s">
        <v>516</v>
      </c>
      <c r="G18" s="159" t="s">
        <v>463</v>
      </c>
      <c r="H18" s="159" t="s">
        <v>156</v>
      </c>
      <c r="I18" s="215">
        <v>5</v>
      </c>
      <c r="J18" s="160"/>
    </row>
    <row r="19" spans="2:10" x14ac:dyDescent="0.2">
      <c r="B19" s="202"/>
      <c r="C19" s="202"/>
      <c r="D19" s="203">
        <v>10</v>
      </c>
      <c r="E19" s="204" t="s">
        <v>158</v>
      </c>
      <c r="F19" s="217" t="s">
        <v>517</v>
      </c>
      <c r="G19" s="206" t="s">
        <v>463</v>
      </c>
      <c r="H19" s="206" t="s">
        <v>156</v>
      </c>
      <c r="I19" s="207" t="s">
        <v>518</v>
      </c>
      <c r="J19" s="208"/>
    </row>
    <row r="20" spans="2:10" x14ac:dyDescent="0.2">
      <c r="B20" s="209"/>
      <c r="C20" s="209"/>
      <c r="D20" s="213">
        <v>11</v>
      </c>
      <c r="E20" s="158" t="s">
        <v>158</v>
      </c>
      <c r="F20" s="214" t="s">
        <v>519</v>
      </c>
      <c r="G20" s="159" t="s">
        <v>463</v>
      </c>
      <c r="H20" s="159" t="s">
        <v>156</v>
      </c>
      <c r="I20" s="215" t="s">
        <v>518</v>
      </c>
      <c r="J20" s="160"/>
    </row>
    <row r="21" spans="2:10" x14ac:dyDescent="0.2">
      <c r="B21" s="202"/>
      <c r="C21" s="202"/>
      <c r="D21" s="203">
        <v>12</v>
      </c>
      <c r="E21" s="204" t="s">
        <v>158</v>
      </c>
      <c r="F21" s="217" t="s">
        <v>520</v>
      </c>
      <c r="G21" s="206" t="s">
        <v>463</v>
      </c>
      <c r="H21" s="206" t="s">
        <v>156</v>
      </c>
      <c r="I21" s="207" t="s">
        <v>518</v>
      </c>
      <c r="J21" s="208"/>
    </row>
    <row r="22" spans="2:10" x14ac:dyDescent="0.2">
      <c r="B22" s="209"/>
      <c r="C22" s="209"/>
      <c r="D22" s="213">
        <v>13</v>
      </c>
      <c r="E22" s="158" t="s">
        <v>160</v>
      </c>
      <c r="F22" s="214" t="s">
        <v>10</v>
      </c>
      <c r="G22" s="159" t="s">
        <v>463</v>
      </c>
      <c r="H22" s="159" t="s">
        <v>156</v>
      </c>
      <c r="I22" s="215" t="s">
        <v>518</v>
      </c>
      <c r="J22" s="160"/>
    </row>
    <row r="23" spans="2:10" ht="12.75" x14ac:dyDescent="0.2">
      <c r="B23" s="217"/>
      <c r="C23" s="217"/>
      <c r="D23" s="203"/>
      <c r="E23" s="204"/>
      <c r="F23" s="217"/>
      <c r="G23" s="206" t="s">
        <v>463</v>
      </c>
      <c r="H23" s="206" t="s">
        <v>156</v>
      </c>
      <c r="I23" s="207" t="s">
        <v>518</v>
      </c>
      <c r="J23" s="208"/>
    </row>
    <row r="24" spans="2:10" ht="15.6" customHeight="1" x14ac:dyDescent="0.2">
      <c r="B24" s="214"/>
      <c r="C24" s="209"/>
      <c r="D24" s="213"/>
      <c r="E24" s="218"/>
      <c r="F24" s="219"/>
      <c r="G24" s="159" t="s">
        <v>463</v>
      </c>
      <c r="H24" s="159" t="s">
        <v>156</v>
      </c>
      <c r="I24" s="215" t="s">
        <v>518</v>
      </c>
      <c r="J24" s="160"/>
    </row>
    <row r="25" spans="2:10" ht="15.6" customHeight="1" x14ac:dyDescent="0.2">
      <c r="B25" s="217"/>
      <c r="C25" s="202"/>
      <c r="D25" s="203"/>
      <c r="E25" s="204"/>
      <c r="F25" s="220"/>
      <c r="G25" s="206"/>
      <c r="H25" s="206"/>
      <c r="I25" s="207"/>
      <c r="J25" s="208"/>
    </row>
    <row r="26" spans="2:10" x14ac:dyDescent="0.2">
      <c r="B26" s="209"/>
      <c r="C26" s="209"/>
      <c r="D26" s="213"/>
      <c r="E26" s="158"/>
      <c r="F26" s="219" t="s">
        <v>465</v>
      </c>
      <c r="G26" s="159"/>
      <c r="H26" s="159"/>
      <c r="I26" s="215"/>
      <c r="J26" s="160"/>
    </row>
    <row r="27" spans="2:10" x14ac:dyDescent="0.2">
      <c r="B27" s="221"/>
      <c r="C27" s="202"/>
      <c r="D27" s="203"/>
      <c r="E27" s="204"/>
      <c r="F27" s="220" t="s">
        <v>466</v>
      </c>
      <c r="G27" s="206"/>
      <c r="H27" s="206"/>
      <c r="I27" s="207"/>
      <c r="J27" s="208"/>
    </row>
    <row r="28" spans="2:10" x14ac:dyDescent="0.2">
      <c r="B28" s="222"/>
      <c r="C28" s="222"/>
      <c r="D28" s="213"/>
      <c r="E28" s="223"/>
      <c r="F28" s="219"/>
      <c r="G28" s="199"/>
      <c r="H28" s="199"/>
      <c r="I28" s="200"/>
      <c r="J28" s="224"/>
    </row>
    <row r="29" spans="2:10" x14ac:dyDescent="0.2">
      <c r="B29" s="225"/>
      <c r="C29" s="221"/>
      <c r="D29" s="226"/>
      <c r="E29" s="226"/>
      <c r="F29" s="227" t="s">
        <v>467</v>
      </c>
      <c r="G29" s="228"/>
      <c r="H29" s="228"/>
      <c r="I29" s="228"/>
      <c r="J29" s="229"/>
    </row>
    <row r="30" spans="2:10" x14ac:dyDescent="0.2">
      <c r="B30" s="230"/>
      <c r="C30" s="231"/>
      <c r="D30" s="232" t="s">
        <v>464</v>
      </c>
      <c r="E30" s="232"/>
      <c r="F30" s="219" t="s">
        <v>468</v>
      </c>
      <c r="G30" s="233"/>
      <c r="H30" s="233"/>
      <c r="I30" s="233"/>
      <c r="J30" s="224"/>
    </row>
    <row r="31" spans="2:10" ht="15.75" customHeight="1" x14ac:dyDescent="0.2">
      <c r="B31" s="234"/>
      <c r="C31" s="235"/>
      <c r="D31" s="220"/>
      <c r="E31" s="220"/>
      <c r="F31" s="220"/>
      <c r="G31" s="228"/>
      <c r="H31" s="228"/>
      <c r="I31" s="228"/>
      <c r="J31" s="229"/>
    </row>
    <row r="32" spans="2:10" ht="12.75" customHeight="1" x14ac:dyDescent="0.2">
      <c r="B32" s="236"/>
      <c r="C32" s="237"/>
      <c r="D32" s="238"/>
      <c r="E32" s="238"/>
      <c r="F32" s="219"/>
      <c r="G32" s="233"/>
      <c r="H32" s="233"/>
      <c r="I32" s="233"/>
      <c r="J32" s="224"/>
    </row>
    <row r="33" spans="2:10" ht="12.75" customHeight="1" x14ac:dyDescent="0.2">
      <c r="B33" s="228"/>
      <c r="C33" s="234"/>
      <c r="D33" s="239"/>
      <c r="E33" s="239"/>
      <c r="F33" s="220"/>
      <c r="G33" s="228"/>
      <c r="H33" s="228"/>
      <c r="I33" s="228"/>
      <c r="J33" s="229"/>
    </row>
    <row r="34" spans="2:10" ht="12.75" customHeight="1" x14ac:dyDescent="0.2">
      <c r="B34" s="240"/>
      <c r="C34" s="236"/>
      <c r="D34" s="238"/>
      <c r="E34" s="238"/>
      <c r="F34" s="219"/>
      <c r="G34" s="233"/>
      <c r="H34" s="233"/>
      <c r="I34" s="233"/>
      <c r="J34" s="224"/>
    </row>
    <row r="35" spans="2:10" ht="18" x14ac:dyDescent="0.2">
      <c r="B35" s="241"/>
      <c r="C35" s="228"/>
      <c r="D35" s="242"/>
      <c r="E35" s="228"/>
      <c r="F35" s="228"/>
      <c r="G35" s="228"/>
      <c r="H35" s="228"/>
      <c r="I35" s="228"/>
      <c r="J35" s="229"/>
    </row>
    <row r="36" spans="2:10" ht="15.75" customHeight="1" x14ac:dyDescent="0.2">
      <c r="B36" s="156"/>
      <c r="C36" s="240"/>
      <c r="D36" s="243"/>
      <c r="E36" s="244"/>
      <c r="F36" s="245"/>
      <c r="G36" s="244"/>
      <c r="H36" s="244"/>
      <c r="I36" s="246"/>
      <c r="J36" s="247"/>
    </row>
    <row r="37" spans="2:10" ht="18" x14ac:dyDescent="0.2">
      <c r="B37" s="156"/>
      <c r="C37" s="397"/>
      <c r="D37" s="398"/>
      <c r="E37" s="398"/>
      <c r="F37" s="398"/>
      <c r="G37" s="398"/>
      <c r="H37" s="398"/>
      <c r="I37" s="398"/>
      <c r="J37" s="398"/>
    </row>
    <row r="38" spans="2:10" ht="15.75" customHeight="1" x14ac:dyDescent="0.2">
      <c r="B38" s="156"/>
      <c r="C38" s="156"/>
      <c r="D38" s="156"/>
      <c r="E38" s="156"/>
      <c r="F38" s="156"/>
      <c r="G38" s="156"/>
      <c r="H38" s="156"/>
      <c r="I38" s="156"/>
      <c r="J38" s="156"/>
    </row>
    <row r="39" spans="2:10" ht="15.75" customHeight="1" x14ac:dyDescent="0.2">
      <c r="B39" s="156"/>
      <c r="C39" s="156"/>
      <c r="D39" s="156"/>
      <c r="E39" s="156"/>
      <c r="F39" s="156"/>
      <c r="G39" s="156"/>
      <c r="H39" s="156"/>
      <c r="I39" s="156"/>
      <c r="J39" s="156"/>
    </row>
    <row r="40" spans="2:10" ht="12.75" x14ac:dyDescent="0.2">
      <c r="B40" s="156"/>
      <c r="C40" s="156"/>
      <c r="D40" s="156"/>
      <c r="E40" s="156"/>
      <c r="F40" s="156"/>
      <c r="G40" s="156"/>
      <c r="H40" s="156"/>
      <c r="I40" s="156"/>
      <c r="J40" s="156"/>
    </row>
    <row r="41" spans="2:10" ht="13.9" customHeight="1" x14ac:dyDescent="0.2">
      <c r="B41" s="156"/>
      <c r="C41" s="156"/>
      <c r="D41" s="156"/>
      <c r="E41" s="156"/>
      <c r="F41" s="156"/>
      <c r="G41" s="156"/>
      <c r="H41" s="156"/>
      <c r="I41" s="156"/>
      <c r="J41" s="156"/>
    </row>
    <row r="42" spans="2:10" ht="13.9" customHeight="1" x14ac:dyDescent="0.2">
      <c r="B42" s="156"/>
      <c r="C42" s="156"/>
      <c r="D42" s="156"/>
      <c r="E42" s="156"/>
      <c r="F42" s="156"/>
      <c r="G42" s="156"/>
      <c r="H42" s="156"/>
      <c r="I42" s="156"/>
      <c r="J42" s="156"/>
    </row>
    <row r="43" spans="2:10" ht="12.75" x14ac:dyDescent="0.2">
      <c r="B43" s="156"/>
      <c r="C43" s="156"/>
      <c r="D43" s="156"/>
      <c r="E43" s="156"/>
      <c r="F43" s="156"/>
      <c r="G43" s="156"/>
      <c r="H43" s="156"/>
      <c r="I43" s="156"/>
      <c r="J43" s="156"/>
    </row>
    <row r="44" spans="2:10" ht="12.75" x14ac:dyDescent="0.2">
      <c r="B44" s="156"/>
      <c r="C44" s="156"/>
      <c r="D44" s="156"/>
      <c r="E44" s="156"/>
      <c r="F44" s="156"/>
      <c r="G44" s="156"/>
      <c r="H44" s="156"/>
      <c r="I44" s="156"/>
      <c r="J44" s="156"/>
    </row>
    <row r="45" spans="2:10" ht="12.75" x14ac:dyDescent="0.2">
      <c r="B45" s="156"/>
      <c r="C45" s="156"/>
      <c r="D45" s="156"/>
      <c r="E45" s="156"/>
      <c r="F45" s="156"/>
      <c r="G45" s="156"/>
      <c r="H45" s="156"/>
      <c r="I45" s="156"/>
      <c r="J45" s="156"/>
    </row>
    <row r="46" spans="2:10" ht="12.75" x14ac:dyDescent="0.2">
      <c r="B46" s="156"/>
      <c r="C46" s="156"/>
      <c r="D46" s="156"/>
      <c r="E46" s="156"/>
      <c r="F46" s="156"/>
      <c r="G46" s="156"/>
      <c r="H46" s="156"/>
      <c r="I46" s="156"/>
      <c r="J46" s="156"/>
    </row>
    <row r="47" spans="2:10" ht="12.75" x14ac:dyDescent="0.2">
      <c r="B47" s="156"/>
      <c r="C47" s="156"/>
      <c r="D47" s="156"/>
      <c r="E47" s="156"/>
      <c r="F47" s="156"/>
      <c r="G47" s="156"/>
      <c r="H47" s="156"/>
      <c r="I47" s="156"/>
      <c r="J47" s="156"/>
    </row>
    <row r="48" spans="2:10" ht="12.75" x14ac:dyDescent="0.2">
      <c r="B48" s="156"/>
      <c r="C48" s="156"/>
      <c r="D48" s="156"/>
      <c r="E48" s="156"/>
      <c r="F48" s="156"/>
      <c r="G48" s="156"/>
      <c r="H48" s="156"/>
      <c r="I48" s="156"/>
      <c r="J48" s="156"/>
    </row>
    <row r="49" spans="2:10" ht="12.75" x14ac:dyDescent="0.2">
      <c r="B49" s="156"/>
      <c r="C49" s="156"/>
      <c r="D49" s="156"/>
      <c r="E49" s="156"/>
      <c r="F49" s="156"/>
      <c r="G49" s="156"/>
      <c r="H49" s="156"/>
      <c r="I49" s="156"/>
      <c r="J49" s="156"/>
    </row>
    <row r="50" spans="2:10" ht="12.75" x14ac:dyDescent="0.2">
      <c r="B50" s="156"/>
      <c r="C50" s="156"/>
      <c r="D50" s="156"/>
      <c r="E50" s="156"/>
      <c r="F50" s="156"/>
      <c r="G50" s="156"/>
      <c r="H50" s="156"/>
      <c r="I50" s="156"/>
      <c r="J50" s="156"/>
    </row>
    <row r="51" spans="2:10" ht="12.75" x14ac:dyDescent="0.2">
      <c r="B51" s="156"/>
      <c r="C51" s="156"/>
      <c r="D51" s="156"/>
      <c r="E51" s="156"/>
      <c r="F51" s="156"/>
      <c r="G51" s="156"/>
      <c r="H51" s="156"/>
      <c r="I51" s="156"/>
      <c r="J51" s="156"/>
    </row>
    <row r="52" spans="2:10" ht="12.75" x14ac:dyDescent="0.2">
      <c r="B52" s="156"/>
      <c r="C52" s="156"/>
      <c r="D52" s="156"/>
      <c r="E52" s="156"/>
      <c r="F52" s="156"/>
      <c r="G52" s="156"/>
      <c r="H52" s="156"/>
      <c r="I52" s="156"/>
      <c r="J52" s="156"/>
    </row>
    <row r="53" spans="2:10" ht="12.75" x14ac:dyDescent="0.2">
      <c r="B53" s="156"/>
      <c r="C53" s="156"/>
      <c r="D53" s="156"/>
      <c r="E53" s="156"/>
      <c r="F53" s="156"/>
      <c r="G53" s="156"/>
      <c r="H53" s="156"/>
      <c r="I53" s="156"/>
      <c r="J53" s="156"/>
    </row>
    <row r="54" spans="2:10" ht="12.75" x14ac:dyDescent="0.2">
      <c r="B54" s="156"/>
      <c r="C54" s="156"/>
      <c r="D54" s="156"/>
      <c r="E54" s="156"/>
      <c r="F54" s="156"/>
      <c r="G54" s="156"/>
      <c r="H54" s="156"/>
      <c r="I54" s="156"/>
      <c r="J54" s="156"/>
    </row>
    <row r="55" spans="2:10" ht="12.75" x14ac:dyDescent="0.2">
      <c r="B55" s="156"/>
      <c r="C55" s="156"/>
      <c r="D55" s="156"/>
      <c r="E55" s="156"/>
      <c r="F55" s="156"/>
      <c r="G55" s="156"/>
      <c r="H55" s="156"/>
      <c r="I55" s="156"/>
      <c r="J55" s="156"/>
    </row>
    <row r="56" spans="2:10" ht="12.75" x14ac:dyDescent="0.2">
      <c r="B56" s="156"/>
      <c r="C56" s="156"/>
      <c r="D56" s="156"/>
      <c r="E56" s="156"/>
      <c r="F56" s="156"/>
      <c r="G56" s="156"/>
      <c r="H56" s="156"/>
      <c r="I56" s="156"/>
      <c r="J56" s="156"/>
    </row>
    <row r="57" spans="2:10" ht="12.75" x14ac:dyDescent="0.2">
      <c r="B57" s="156"/>
      <c r="C57" s="156"/>
      <c r="D57" s="156"/>
      <c r="E57" s="156"/>
      <c r="F57" s="156"/>
      <c r="G57" s="156"/>
      <c r="H57" s="156"/>
      <c r="I57" s="156"/>
      <c r="J57" s="156"/>
    </row>
    <row r="58" spans="2:10" ht="12.75" x14ac:dyDescent="0.2">
      <c r="B58" s="156"/>
      <c r="C58" s="156"/>
      <c r="D58" s="156"/>
      <c r="E58" s="156"/>
      <c r="F58" s="156"/>
      <c r="G58" s="156"/>
      <c r="H58" s="156"/>
      <c r="I58" s="156"/>
      <c r="J58" s="156"/>
    </row>
    <row r="59" spans="2:10" ht="12.75" x14ac:dyDescent="0.2">
      <c r="B59" s="156"/>
      <c r="C59" s="156"/>
      <c r="D59" s="156"/>
      <c r="E59" s="156"/>
      <c r="F59" s="156"/>
      <c r="G59" s="156"/>
      <c r="H59" s="156"/>
      <c r="I59" s="156"/>
      <c r="J59" s="156"/>
    </row>
    <row r="60" spans="2:10" ht="12.75" x14ac:dyDescent="0.2">
      <c r="B60" s="156"/>
      <c r="C60" s="156"/>
      <c r="D60" s="156"/>
      <c r="E60" s="156"/>
      <c r="F60" s="156"/>
      <c r="G60" s="156"/>
      <c r="H60" s="156"/>
      <c r="I60" s="156"/>
      <c r="J60" s="156"/>
    </row>
    <row r="61" spans="2:10" ht="12.75" x14ac:dyDescent="0.2">
      <c r="B61" s="156"/>
      <c r="C61" s="156"/>
      <c r="D61" s="156"/>
      <c r="E61" s="156"/>
      <c r="F61" s="156"/>
      <c r="G61" s="156"/>
      <c r="H61" s="156"/>
      <c r="I61" s="156"/>
      <c r="J61" s="156"/>
    </row>
    <row r="62" spans="2:10" ht="12.75" x14ac:dyDescent="0.2">
      <c r="B62" s="156"/>
      <c r="C62" s="156"/>
      <c r="D62" s="156"/>
      <c r="E62" s="156"/>
      <c r="F62" s="156"/>
      <c r="G62" s="156"/>
      <c r="H62" s="156"/>
      <c r="I62" s="156"/>
      <c r="J62" s="156"/>
    </row>
    <row r="63" spans="2:10" ht="12.75" x14ac:dyDescent="0.2">
      <c r="B63" s="156"/>
      <c r="C63" s="156"/>
      <c r="D63" s="156"/>
      <c r="E63" s="156"/>
      <c r="F63" s="156"/>
      <c r="G63" s="156"/>
      <c r="H63" s="156"/>
      <c r="I63" s="156"/>
      <c r="J63" s="156"/>
    </row>
    <row r="64" spans="2:10" ht="12.75" x14ac:dyDescent="0.2">
      <c r="B64" s="156"/>
      <c r="C64" s="156"/>
      <c r="D64" s="156"/>
      <c r="E64" s="156"/>
      <c r="F64" s="156"/>
      <c r="G64" s="156"/>
      <c r="H64" s="156"/>
      <c r="I64" s="156"/>
      <c r="J64" s="156"/>
    </row>
    <row r="65" spans="2:10" ht="12.75" x14ac:dyDescent="0.2">
      <c r="B65" s="156"/>
      <c r="C65" s="156"/>
      <c r="D65" s="156"/>
      <c r="E65" s="156"/>
      <c r="F65" s="156"/>
      <c r="G65" s="156"/>
      <c r="H65" s="156"/>
      <c r="I65" s="156"/>
      <c r="J65" s="156"/>
    </row>
    <row r="66" spans="2:10" ht="12.75" x14ac:dyDescent="0.2">
      <c r="B66" s="156"/>
      <c r="C66" s="156"/>
      <c r="D66" s="156"/>
      <c r="E66" s="156"/>
      <c r="F66" s="156"/>
      <c r="G66" s="156"/>
      <c r="H66" s="156"/>
      <c r="I66" s="156"/>
      <c r="J66" s="156"/>
    </row>
    <row r="67" spans="2:10" ht="12.75" x14ac:dyDescent="0.2">
      <c r="B67" s="156"/>
      <c r="C67" s="156"/>
      <c r="D67" s="156"/>
      <c r="E67" s="156"/>
      <c r="F67" s="156"/>
      <c r="G67" s="156"/>
      <c r="H67" s="156"/>
      <c r="I67" s="156"/>
      <c r="J67" s="156"/>
    </row>
    <row r="68" spans="2:10" ht="12.75" x14ac:dyDescent="0.2">
      <c r="B68" s="156"/>
      <c r="C68" s="156"/>
      <c r="D68" s="156"/>
      <c r="E68" s="156"/>
      <c r="F68" s="156"/>
      <c r="G68" s="156"/>
      <c r="H68" s="156"/>
      <c r="I68" s="156"/>
      <c r="J68" s="156"/>
    </row>
    <row r="69" spans="2:10" ht="12.75" x14ac:dyDescent="0.2">
      <c r="B69" s="156"/>
      <c r="C69" s="156"/>
      <c r="D69" s="156"/>
      <c r="E69" s="156"/>
      <c r="F69" s="156"/>
      <c r="G69" s="156"/>
      <c r="H69" s="156"/>
      <c r="I69" s="156"/>
      <c r="J69" s="156"/>
    </row>
    <row r="70" spans="2:10" ht="12.75" x14ac:dyDescent="0.2">
      <c r="B70" s="156"/>
      <c r="C70" s="156"/>
      <c r="D70" s="156"/>
      <c r="E70" s="156"/>
      <c r="F70" s="156"/>
      <c r="G70" s="156"/>
      <c r="H70" s="156"/>
      <c r="I70" s="156"/>
      <c r="J70" s="156"/>
    </row>
    <row r="71" spans="2:10" ht="12.75" x14ac:dyDescent="0.2">
      <c r="B71" s="156"/>
      <c r="C71" s="156"/>
      <c r="D71" s="156"/>
      <c r="E71" s="156"/>
      <c r="F71" s="156"/>
      <c r="G71" s="156"/>
      <c r="H71" s="156"/>
      <c r="I71" s="156"/>
      <c r="J71" s="156"/>
    </row>
    <row r="72" spans="2:10" ht="12.75" x14ac:dyDescent="0.2">
      <c r="B72" s="156"/>
      <c r="C72" s="156"/>
      <c r="D72" s="156"/>
      <c r="E72" s="156"/>
      <c r="F72" s="156"/>
      <c r="G72" s="156"/>
      <c r="H72" s="156"/>
      <c r="I72" s="156"/>
      <c r="J72" s="156"/>
    </row>
    <row r="73" spans="2:10" ht="12.75" x14ac:dyDescent="0.2">
      <c r="B73" s="156"/>
      <c r="C73" s="156"/>
      <c r="D73" s="156"/>
      <c r="E73" s="156"/>
      <c r="F73" s="156"/>
      <c r="G73" s="156"/>
      <c r="H73" s="156"/>
      <c r="I73" s="156"/>
      <c r="J73" s="156"/>
    </row>
    <row r="74" spans="2:10" ht="12.75" x14ac:dyDescent="0.2">
      <c r="B74" s="156"/>
      <c r="C74" s="156"/>
      <c r="D74" s="156"/>
      <c r="E74" s="156"/>
      <c r="F74" s="156"/>
      <c r="G74" s="156"/>
      <c r="H74" s="156"/>
      <c r="I74" s="156"/>
      <c r="J74" s="156"/>
    </row>
    <row r="75" spans="2:10" ht="12.75" x14ac:dyDescent="0.2">
      <c r="B75" s="156"/>
      <c r="C75" s="156"/>
      <c r="D75" s="156"/>
      <c r="E75" s="156"/>
      <c r="F75" s="156"/>
      <c r="G75" s="156"/>
      <c r="H75" s="156"/>
      <c r="I75" s="156"/>
      <c r="J75" s="156"/>
    </row>
    <row r="76" spans="2:10" ht="12.75" x14ac:dyDescent="0.2">
      <c r="B76" s="156"/>
      <c r="C76" s="156"/>
      <c r="D76" s="156"/>
      <c r="E76" s="156"/>
      <c r="F76" s="156"/>
      <c r="G76" s="156"/>
      <c r="H76" s="156"/>
      <c r="I76" s="156"/>
      <c r="J76" s="156"/>
    </row>
    <row r="77" spans="2:10" ht="12.75" x14ac:dyDescent="0.2">
      <c r="B77" s="156"/>
      <c r="C77" s="156"/>
      <c r="D77" s="156"/>
      <c r="E77" s="156"/>
      <c r="F77" s="156"/>
      <c r="G77" s="156"/>
      <c r="H77" s="156"/>
      <c r="I77" s="156"/>
      <c r="J77" s="156"/>
    </row>
    <row r="78" spans="2:10" ht="12.75" x14ac:dyDescent="0.2">
      <c r="B78" s="156"/>
      <c r="C78" s="156"/>
      <c r="D78" s="156"/>
      <c r="E78" s="156"/>
      <c r="F78" s="156"/>
      <c r="G78" s="156"/>
      <c r="H78" s="156"/>
      <c r="I78" s="156"/>
      <c r="J78" s="156"/>
    </row>
    <row r="79" spans="2:10" ht="12.75" x14ac:dyDescent="0.2">
      <c r="B79" s="156"/>
      <c r="C79" s="156"/>
      <c r="D79" s="156"/>
      <c r="E79" s="156"/>
      <c r="F79" s="156"/>
      <c r="G79" s="156"/>
      <c r="H79" s="156"/>
      <c r="I79" s="156"/>
      <c r="J79" s="156"/>
    </row>
    <row r="80" spans="2:10" ht="12.75" x14ac:dyDescent="0.2">
      <c r="B80" s="156"/>
      <c r="C80" s="156"/>
      <c r="D80" s="156"/>
      <c r="E80" s="156"/>
      <c r="F80" s="156"/>
      <c r="G80" s="156"/>
      <c r="H80" s="156"/>
      <c r="I80" s="156"/>
      <c r="J80" s="156"/>
    </row>
    <row r="81" spans="2:10" ht="12.75" x14ac:dyDescent="0.2">
      <c r="B81" s="156"/>
      <c r="C81" s="156"/>
      <c r="D81" s="156"/>
      <c r="E81" s="156"/>
      <c r="F81" s="156"/>
      <c r="G81" s="156"/>
      <c r="H81" s="156"/>
      <c r="I81" s="156"/>
      <c r="J81" s="156"/>
    </row>
    <row r="82" spans="2:10" ht="12.75" x14ac:dyDescent="0.2">
      <c r="B82" s="156"/>
      <c r="C82" s="156"/>
      <c r="D82" s="156"/>
      <c r="E82" s="156"/>
      <c r="F82" s="156"/>
      <c r="G82" s="156"/>
      <c r="H82" s="156"/>
      <c r="I82" s="156"/>
      <c r="J82" s="156"/>
    </row>
    <row r="83" spans="2:10" ht="12.75" x14ac:dyDescent="0.2">
      <c r="B83" s="156"/>
      <c r="C83" s="156"/>
      <c r="D83" s="156"/>
      <c r="E83" s="156"/>
      <c r="F83" s="156"/>
      <c r="G83" s="156"/>
      <c r="H83" s="156"/>
      <c r="I83" s="156"/>
      <c r="J83" s="156"/>
    </row>
    <row r="84" spans="2:10" ht="12.75" x14ac:dyDescent="0.2">
      <c r="B84" s="156"/>
      <c r="C84" s="156"/>
      <c r="D84" s="156"/>
      <c r="E84" s="156"/>
      <c r="F84" s="156"/>
      <c r="G84" s="156"/>
      <c r="H84" s="156"/>
      <c r="I84" s="156"/>
      <c r="J84" s="156"/>
    </row>
    <row r="85" spans="2:10" ht="12.75" x14ac:dyDescent="0.2">
      <c r="B85" s="156"/>
      <c r="C85" s="156"/>
      <c r="D85" s="156"/>
      <c r="E85" s="156"/>
      <c r="F85" s="156"/>
      <c r="G85" s="156"/>
      <c r="H85" s="156"/>
      <c r="I85" s="156"/>
      <c r="J85" s="156"/>
    </row>
    <row r="86" spans="2:10" ht="12.75" x14ac:dyDescent="0.2">
      <c r="B86" s="156"/>
      <c r="C86" s="156"/>
      <c r="D86" s="156"/>
      <c r="E86" s="156"/>
      <c r="F86" s="156"/>
      <c r="G86" s="156"/>
      <c r="H86" s="156"/>
      <c r="I86" s="156"/>
      <c r="J86" s="156"/>
    </row>
    <row r="87" spans="2:10" ht="12.75" x14ac:dyDescent="0.2">
      <c r="B87" s="156"/>
      <c r="C87" s="156"/>
      <c r="D87" s="156"/>
      <c r="E87" s="156"/>
      <c r="F87" s="156"/>
      <c r="G87" s="156"/>
      <c r="H87" s="156"/>
      <c r="I87" s="156"/>
      <c r="J87" s="156"/>
    </row>
    <row r="88" spans="2:10" ht="12.75" x14ac:dyDescent="0.2">
      <c r="B88" s="156"/>
      <c r="C88" s="156"/>
      <c r="D88" s="156"/>
      <c r="E88" s="156"/>
      <c r="F88" s="156"/>
      <c r="G88" s="156"/>
      <c r="H88" s="156"/>
      <c r="I88" s="156"/>
      <c r="J88" s="156"/>
    </row>
    <row r="89" spans="2:10" ht="12.75" x14ac:dyDescent="0.2">
      <c r="B89" s="156"/>
      <c r="C89" s="156"/>
      <c r="D89" s="156"/>
      <c r="E89" s="156"/>
      <c r="F89" s="156"/>
      <c r="G89" s="156"/>
      <c r="H89" s="156"/>
      <c r="I89" s="156"/>
      <c r="J89" s="156"/>
    </row>
    <row r="90" spans="2:10" ht="12.75" x14ac:dyDescent="0.2">
      <c r="B90" s="156"/>
      <c r="C90" s="156"/>
      <c r="D90" s="156"/>
      <c r="E90" s="156"/>
      <c r="F90" s="156"/>
      <c r="G90" s="156"/>
      <c r="H90" s="156"/>
      <c r="I90" s="156"/>
      <c r="J90" s="156"/>
    </row>
    <row r="91" spans="2:10" ht="12.75" x14ac:dyDescent="0.2">
      <c r="B91" s="156"/>
      <c r="C91" s="156"/>
      <c r="D91" s="156"/>
      <c r="E91" s="156"/>
      <c r="F91" s="156"/>
      <c r="G91" s="156"/>
      <c r="H91" s="156"/>
      <c r="I91" s="156"/>
      <c r="J91" s="156"/>
    </row>
    <row r="92" spans="2:10" ht="12.75" x14ac:dyDescent="0.2">
      <c r="B92" s="156"/>
      <c r="C92" s="156"/>
      <c r="D92" s="156"/>
      <c r="E92" s="156"/>
      <c r="F92" s="156"/>
      <c r="G92" s="156"/>
      <c r="H92" s="156"/>
      <c r="I92" s="156"/>
      <c r="J92" s="156"/>
    </row>
    <row r="93" spans="2:10" ht="12.75" x14ac:dyDescent="0.2">
      <c r="B93" s="156"/>
      <c r="C93" s="156"/>
      <c r="D93" s="156"/>
      <c r="E93" s="156"/>
      <c r="F93" s="156"/>
      <c r="G93" s="156"/>
      <c r="H93" s="156"/>
      <c r="I93" s="156"/>
      <c r="J93" s="156"/>
    </row>
    <row r="94" spans="2:10" ht="12.75" x14ac:dyDescent="0.2">
      <c r="B94" s="156"/>
      <c r="C94" s="156"/>
      <c r="D94" s="156"/>
      <c r="E94" s="156"/>
      <c r="F94" s="156"/>
      <c r="G94" s="156"/>
      <c r="H94" s="156"/>
      <c r="I94" s="156"/>
      <c r="J94" s="156"/>
    </row>
    <row r="95" spans="2:10" ht="12.75" x14ac:dyDescent="0.2">
      <c r="B95" s="156"/>
      <c r="C95" s="156"/>
      <c r="D95" s="156"/>
      <c r="E95" s="156"/>
      <c r="F95" s="156"/>
      <c r="G95" s="156"/>
      <c r="H95" s="156"/>
      <c r="I95" s="156"/>
      <c r="J95" s="156"/>
    </row>
    <row r="96" spans="2:10" ht="12.75" x14ac:dyDescent="0.2">
      <c r="B96" s="156"/>
      <c r="C96" s="156"/>
      <c r="D96" s="156"/>
      <c r="E96" s="156"/>
      <c r="F96" s="156"/>
      <c r="G96" s="156"/>
      <c r="H96" s="156"/>
      <c r="I96" s="156"/>
      <c r="J96" s="156"/>
    </row>
    <row r="97" spans="2:10" ht="12.75" x14ac:dyDescent="0.2">
      <c r="B97" s="156"/>
      <c r="C97" s="156"/>
      <c r="D97" s="156"/>
      <c r="E97" s="156"/>
      <c r="F97" s="156"/>
      <c r="G97" s="156"/>
      <c r="H97" s="156"/>
      <c r="I97" s="156"/>
      <c r="J97" s="156"/>
    </row>
    <row r="98" spans="2:10" ht="12.75" x14ac:dyDescent="0.2">
      <c r="B98" s="156"/>
      <c r="C98" s="156"/>
      <c r="D98" s="156"/>
      <c r="E98" s="156"/>
      <c r="F98" s="156"/>
      <c r="G98" s="156"/>
      <c r="H98" s="156"/>
      <c r="I98" s="156"/>
      <c r="J98" s="156"/>
    </row>
    <row r="99" spans="2:10" ht="12.75" x14ac:dyDescent="0.2">
      <c r="B99" s="156"/>
      <c r="C99" s="156"/>
      <c r="D99" s="156"/>
      <c r="E99" s="156"/>
      <c r="F99" s="156"/>
      <c r="G99" s="156"/>
      <c r="H99" s="156"/>
      <c r="I99" s="156"/>
      <c r="J99" s="156"/>
    </row>
    <row r="100" spans="2:10" ht="12.75" x14ac:dyDescent="0.2">
      <c r="B100" s="156"/>
      <c r="C100" s="156"/>
      <c r="D100" s="156"/>
      <c r="E100" s="156"/>
      <c r="F100" s="156"/>
      <c r="G100" s="156"/>
      <c r="H100" s="156"/>
      <c r="I100" s="156"/>
      <c r="J100" s="156"/>
    </row>
    <row r="101" spans="2:10" ht="12.75" x14ac:dyDescent="0.2">
      <c r="B101" s="156"/>
      <c r="C101" s="156"/>
      <c r="D101" s="156"/>
      <c r="E101" s="156"/>
      <c r="F101" s="156"/>
      <c r="G101" s="156"/>
      <c r="H101" s="156"/>
      <c r="I101" s="156"/>
      <c r="J101" s="156"/>
    </row>
    <row r="102" spans="2:10" ht="12.75" x14ac:dyDescent="0.2">
      <c r="B102" s="156"/>
      <c r="C102" s="156"/>
      <c r="D102" s="156"/>
      <c r="E102" s="156"/>
      <c r="F102" s="156"/>
      <c r="G102" s="156"/>
      <c r="H102" s="156"/>
      <c r="I102" s="156"/>
      <c r="J102" s="156"/>
    </row>
    <row r="103" spans="2:10" ht="12.75" x14ac:dyDescent="0.2">
      <c r="B103" s="156"/>
      <c r="C103" s="156"/>
      <c r="D103" s="156"/>
      <c r="E103" s="156"/>
      <c r="F103" s="156"/>
      <c r="G103" s="156"/>
      <c r="H103" s="156"/>
      <c r="I103" s="156"/>
      <c r="J103" s="156"/>
    </row>
    <row r="104" spans="2:10" ht="12.75" x14ac:dyDescent="0.2">
      <c r="B104" s="156"/>
      <c r="C104" s="156"/>
      <c r="D104" s="156"/>
      <c r="E104" s="156"/>
      <c r="F104" s="156"/>
      <c r="G104" s="156"/>
      <c r="H104" s="156"/>
      <c r="I104" s="156"/>
      <c r="J104" s="156"/>
    </row>
    <row r="105" spans="2:10" ht="12.75" x14ac:dyDescent="0.2">
      <c r="B105" s="156"/>
      <c r="C105" s="156"/>
      <c r="D105" s="156"/>
      <c r="E105" s="156"/>
      <c r="F105" s="156"/>
      <c r="G105" s="156"/>
      <c r="H105" s="156"/>
      <c r="I105" s="156"/>
      <c r="J105" s="156"/>
    </row>
    <row r="106" spans="2:10" ht="12.75" x14ac:dyDescent="0.2">
      <c r="B106" s="156"/>
      <c r="C106" s="156"/>
      <c r="D106" s="156"/>
      <c r="E106" s="156"/>
      <c r="F106" s="156"/>
      <c r="G106" s="156"/>
      <c r="H106" s="156"/>
      <c r="I106" s="156"/>
      <c r="J106" s="156"/>
    </row>
    <row r="107" spans="2:10" ht="12.75" x14ac:dyDescent="0.2">
      <c r="B107" s="156"/>
      <c r="C107" s="156"/>
      <c r="D107" s="156"/>
      <c r="E107" s="156"/>
      <c r="F107" s="156"/>
      <c r="G107" s="156"/>
      <c r="H107" s="156"/>
      <c r="I107" s="156"/>
      <c r="J107" s="156"/>
    </row>
    <row r="108" spans="2:10" ht="12.75" x14ac:dyDescent="0.2">
      <c r="B108" s="156"/>
      <c r="C108" s="156"/>
      <c r="D108" s="156"/>
      <c r="E108" s="156"/>
      <c r="F108" s="156"/>
      <c r="G108" s="156"/>
      <c r="H108" s="156"/>
      <c r="I108" s="156"/>
      <c r="J108" s="156"/>
    </row>
    <row r="109" spans="2:10" ht="12.75" x14ac:dyDescent="0.2">
      <c r="B109" s="156"/>
      <c r="C109" s="156"/>
      <c r="D109" s="156"/>
      <c r="E109" s="156"/>
      <c r="F109" s="156"/>
      <c r="G109" s="156"/>
      <c r="H109" s="156"/>
      <c r="I109" s="156"/>
      <c r="J109" s="156"/>
    </row>
    <row r="110" spans="2:10" ht="12.75" x14ac:dyDescent="0.2">
      <c r="B110" s="156"/>
      <c r="C110" s="156"/>
      <c r="D110" s="156"/>
      <c r="E110" s="156"/>
      <c r="F110" s="156"/>
      <c r="G110" s="156"/>
      <c r="H110" s="156"/>
      <c r="I110" s="156"/>
      <c r="J110" s="156"/>
    </row>
    <row r="111" spans="2:10" ht="12.75" x14ac:dyDescent="0.2">
      <c r="B111" s="156"/>
      <c r="C111" s="156"/>
      <c r="D111" s="156"/>
      <c r="E111" s="156"/>
      <c r="F111" s="156"/>
      <c r="G111" s="156"/>
      <c r="H111" s="156"/>
      <c r="I111" s="156"/>
      <c r="J111" s="156"/>
    </row>
    <row r="112" spans="2:10" ht="12.75" x14ac:dyDescent="0.2">
      <c r="B112" s="156"/>
      <c r="C112" s="156"/>
      <c r="D112" s="156"/>
      <c r="E112" s="156"/>
      <c r="F112" s="156"/>
      <c r="G112" s="156"/>
      <c r="H112" s="156"/>
      <c r="I112" s="156"/>
      <c r="J112" s="156"/>
    </row>
    <row r="113" spans="2:10" ht="12.75" x14ac:dyDescent="0.2">
      <c r="B113" s="156"/>
      <c r="C113" s="156"/>
      <c r="D113" s="156"/>
      <c r="E113" s="156"/>
      <c r="F113" s="156"/>
      <c r="G113" s="156"/>
      <c r="H113" s="156"/>
      <c r="I113" s="156"/>
      <c r="J113" s="156"/>
    </row>
    <row r="114" spans="2:10" ht="12.75" x14ac:dyDescent="0.2">
      <c r="B114" s="156"/>
      <c r="C114" s="156"/>
      <c r="D114" s="156"/>
      <c r="E114" s="156"/>
      <c r="F114" s="156"/>
      <c r="G114" s="156"/>
      <c r="H114" s="156"/>
      <c r="I114" s="156"/>
      <c r="J114" s="156"/>
    </row>
    <row r="115" spans="2:10" ht="12.75" x14ac:dyDescent="0.2">
      <c r="B115" s="156"/>
      <c r="C115" s="156"/>
      <c r="D115" s="156"/>
      <c r="E115" s="156"/>
      <c r="F115" s="156"/>
      <c r="G115" s="156"/>
      <c r="H115" s="156"/>
      <c r="I115" s="156"/>
      <c r="J115" s="156"/>
    </row>
    <row r="116" spans="2:10" ht="12.75" x14ac:dyDescent="0.2">
      <c r="B116" s="156"/>
      <c r="C116" s="156"/>
      <c r="D116" s="156"/>
      <c r="E116" s="156"/>
      <c r="F116" s="156"/>
      <c r="G116" s="156"/>
      <c r="H116" s="156"/>
      <c r="I116" s="156"/>
      <c r="J116" s="156"/>
    </row>
    <row r="117" spans="2:10" ht="12.75" x14ac:dyDescent="0.2">
      <c r="B117" s="156"/>
      <c r="C117" s="156"/>
      <c r="D117" s="156"/>
      <c r="E117" s="156"/>
      <c r="F117" s="156"/>
      <c r="G117" s="156"/>
      <c r="H117" s="156"/>
      <c r="I117" s="156"/>
      <c r="J117" s="156"/>
    </row>
    <row r="118" spans="2:10" ht="12.75" x14ac:dyDescent="0.2">
      <c r="B118" s="156"/>
      <c r="C118" s="156"/>
      <c r="D118" s="156"/>
      <c r="E118" s="156"/>
      <c r="F118" s="156"/>
      <c r="G118" s="156"/>
      <c r="H118" s="156"/>
      <c r="I118" s="156"/>
      <c r="J118" s="156"/>
    </row>
    <row r="119" spans="2:10" ht="12.75" x14ac:dyDescent="0.2">
      <c r="B119" s="156"/>
      <c r="C119" s="156"/>
      <c r="D119" s="156"/>
      <c r="E119" s="156"/>
      <c r="F119" s="156"/>
      <c r="G119" s="156"/>
      <c r="H119" s="156"/>
      <c r="I119" s="156"/>
      <c r="J119" s="156"/>
    </row>
    <row r="120" spans="2:10" ht="12.75" x14ac:dyDescent="0.2">
      <c r="B120" s="156"/>
      <c r="C120" s="156"/>
      <c r="D120" s="156"/>
      <c r="E120" s="156"/>
      <c r="F120" s="156"/>
      <c r="G120" s="156"/>
      <c r="H120" s="156"/>
      <c r="I120" s="156"/>
      <c r="J120" s="156"/>
    </row>
    <row r="121" spans="2:10" ht="12.75" x14ac:dyDescent="0.2">
      <c r="B121" s="156"/>
      <c r="C121" s="156"/>
      <c r="D121" s="156"/>
      <c r="E121" s="156"/>
      <c r="F121" s="156"/>
      <c r="G121" s="156"/>
      <c r="H121" s="156"/>
      <c r="I121" s="156"/>
      <c r="J121" s="156"/>
    </row>
    <row r="122" spans="2:10" ht="12.75" x14ac:dyDescent="0.2">
      <c r="B122" s="156"/>
      <c r="C122" s="156"/>
      <c r="D122" s="156"/>
      <c r="E122" s="156"/>
      <c r="F122" s="156"/>
      <c r="G122" s="156"/>
      <c r="H122" s="156"/>
      <c r="I122" s="156"/>
      <c r="J122" s="156"/>
    </row>
    <row r="123" spans="2:10" ht="12.75" x14ac:dyDescent="0.2">
      <c r="B123" s="156"/>
      <c r="C123" s="156"/>
      <c r="D123" s="156"/>
      <c r="E123" s="156"/>
      <c r="F123" s="156"/>
      <c r="G123" s="156"/>
      <c r="H123" s="156"/>
      <c r="I123" s="156"/>
      <c r="J123" s="156"/>
    </row>
    <row r="124" spans="2:10" ht="12.75" x14ac:dyDescent="0.2">
      <c r="B124" s="156"/>
      <c r="C124" s="156"/>
      <c r="D124" s="156"/>
      <c r="E124" s="156"/>
      <c r="F124" s="156"/>
      <c r="G124" s="156"/>
      <c r="H124" s="156"/>
      <c r="I124" s="156"/>
      <c r="J124" s="156"/>
    </row>
    <row r="125" spans="2:10" ht="12.75" x14ac:dyDescent="0.2">
      <c r="B125" s="156"/>
      <c r="C125" s="156"/>
      <c r="D125" s="156"/>
      <c r="E125" s="156"/>
      <c r="F125" s="156"/>
      <c r="G125" s="156"/>
      <c r="H125" s="156"/>
      <c r="I125" s="156"/>
      <c r="J125" s="156"/>
    </row>
    <row r="126" spans="2:10" ht="12.75" x14ac:dyDescent="0.2">
      <c r="B126" s="156"/>
      <c r="C126" s="156"/>
      <c r="D126" s="156"/>
      <c r="E126" s="156"/>
      <c r="F126" s="156"/>
      <c r="G126" s="156"/>
      <c r="H126" s="156"/>
      <c r="I126" s="156"/>
      <c r="J126" s="156"/>
    </row>
    <row r="127" spans="2:10" ht="12.75" x14ac:dyDescent="0.2">
      <c r="B127" s="156"/>
      <c r="C127" s="156"/>
      <c r="D127" s="156"/>
      <c r="E127" s="156"/>
      <c r="F127" s="156"/>
      <c r="G127" s="156"/>
      <c r="H127" s="156"/>
      <c r="I127" s="156"/>
      <c r="J127" s="156"/>
    </row>
    <row r="128" spans="2:10" ht="12.75" x14ac:dyDescent="0.2">
      <c r="B128" s="156"/>
      <c r="C128" s="156"/>
      <c r="D128" s="156"/>
      <c r="E128" s="156"/>
      <c r="F128" s="156"/>
      <c r="G128" s="156"/>
      <c r="H128" s="156"/>
      <c r="I128" s="156"/>
      <c r="J128" s="156"/>
    </row>
    <row r="129" spans="2:10" ht="12.75" x14ac:dyDescent="0.2">
      <c r="B129" s="156"/>
      <c r="C129" s="156"/>
      <c r="D129" s="156"/>
      <c r="E129" s="156"/>
      <c r="F129" s="156"/>
      <c r="G129" s="156"/>
      <c r="H129" s="156"/>
      <c r="I129" s="156"/>
      <c r="J129" s="156"/>
    </row>
    <row r="130" spans="2:10" ht="12.75" x14ac:dyDescent="0.2">
      <c r="B130" s="156"/>
      <c r="C130" s="156"/>
      <c r="D130" s="156"/>
      <c r="E130" s="156"/>
      <c r="F130" s="156"/>
      <c r="G130" s="156"/>
      <c r="H130" s="156"/>
      <c r="I130" s="156"/>
      <c r="J130" s="156"/>
    </row>
    <row r="131" spans="2:10" ht="12.75" x14ac:dyDescent="0.2">
      <c r="B131" s="156"/>
      <c r="C131" s="156"/>
      <c r="D131" s="156"/>
      <c r="E131" s="156"/>
      <c r="F131" s="156"/>
      <c r="G131" s="156"/>
      <c r="H131" s="156"/>
      <c r="I131" s="156"/>
      <c r="J131" s="156"/>
    </row>
    <row r="132" spans="2:10" ht="12.75" x14ac:dyDescent="0.2">
      <c r="B132" s="156"/>
      <c r="C132" s="156"/>
      <c r="D132" s="156"/>
      <c r="E132" s="156"/>
      <c r="F132" s="156"/>
      <c r="G132" s="156"/>
      <c r="H132" s="156"/>
      <c r="I132" s="156"/>
      <c r="J132" s="156"/>
    </row>
    <row r="133" spans="2:10" ht="12.75" x14ac:dyDescent="0.2">
      <c r="B133" s="156"/>
      <c r="C133" s="156"/>
      <c r="D133" s="156"/>
      <c r="E133" s="156"/>
      <c r="F133" s="156"/>
      <c r="G133" s="156"/>
      <c r="H133" s="156"/>
      <c r="I133" s="156"/>
      <c r="J133" s="156"/>
    </row>
    <row r="134" spans="2:10" ht="12.75" x14ac:dyDescent="0.2">
      <c r="B134" s="156"/>
      <c r="C134" s="156"/>
      <c r="D134" s="156"/>
      <c r="E134" s="156"/>
      <c r="F134" s="156"/>
      <c r="G134" s="156"/>
      <c r="H134" s="156"/>
      <c r="I134" s="156"/>
      <c r="J134" s="156"/>
    </row>
    <row r="135" spans="2:10" ht="12.75" x14ac:dyDescent="0.2">
      <c r="B135" s="156"/>
      <c r="C135" s="156"/>
      <c r="D135" s="156"/>
      <c r="E135" s="156"/>
      <c r="F135" s="156"/>
      <c r="G135" s="156"/>
      <c r="H135" s="156"/>
      <c r="I135" s="156"/>
      <c r="J135" s="156"/>
    </row>
    <row r="136" spans="2:10" ht="12.75" x14ac:dyDescent="0.2">
      <c r="B136" s="156"/>
      <c r="C136" s="156"/>
      <c r="D136" s="156"/>
      <c r="E136" s="156"/>
      <c r="F136" s="156"/>
      <c r="G136" s="156"/>
      <c r="H136" s="156"/>
      <c r="I136" s="156"/>
      <c r="J136" s="156"/>
    </row>
    <row r="137" spans="2:10" ht="12.75" x14ac:dyDescent="0.2">
      <c r="B137" s="156"/>
      <c r="C137" s="156"/>
      <c r="D137" s="156"/>
      <c r="E137" s="156"/>
      <c r="F137" s="156"/>
      <c r="G137" s="156"/>
      <c r="H137" s="156"/>
      <c r="I137" s="156"/>
      <c r="J137" s="156"/>
    </row>
    <row r="138" spans="2:10" ht="12.75" x14ac:dyDescent="0.2">
      <c r="B138" s="156"/>
      <c r="C138" s="156"/>
      <c r="D138" s="156"/>
      <c r="E138" s="156"/>
      <c r="F138" s="156"/>
      <c r="G138" s="156"/>
      <c r="H138" s="156"/>
      <c r="I138" s="156"/>
      <c r="J138" s="156"/>
    </row>
    <row r="139" spans="2:10" ht="12.75" x14ac:dyDescent="0.2">
      <c r="B139" s="156"/>
      <c r="C139" s="156"/>
      <c r="D139" s="156"/>
      <c r="E139" s="156"/>
      <c r="F139" s="156"/>
      <c r="G139" s="156"/>
      <c r="H139" s="156"/>
      <c r="I139" s="156"/>
      <c r="J139" s="156"/>
    </row>
    <row r="140" spans="2:10" ht="12.75" x14ac:dyDescent="0.2">
      <c r="B140" s="156"/>
      <c r="C140" s="156"/>
      <c r="D140" s="156"/>
      <c r="E140" s="156"/>
      <c r="F140" s="156"/>
      <c r="G140" s="156"/>
      <c r="H140" s="156"/>
      <c r="I140" s="156"/>
      <c r="J140" s="156"/>
    </row>
    <row r="141" spans="2:10" ht="12.75" x14ac:dyDescent="0.2">
      <c r="B141" s="156"/>
      <c r="C141" s="156"/>
      <c r="D141" s="156"/>
      <c r="E141" s="156"/>
      <c r="F141" s="156"/>
      <c r="G141" s="156"/>
      <c r="H141" s="156"/>
      <c r="I141" s="156"/>
      <c r="J141" s="156"/>
    </row>
    <row r="142" spans="2:10" ht="12.75" x14ac:dyDescent="0.2">
      <c r="B142" s="156"/>
      <c r="C142" s="156"/>
      <c r="D142" s="156"/>
      <c r="E142" s="156"/>
      <c r="F142" s="156"/>
      <c r="G142" s="156"/>
      <c r="H142" s="156"/>
      <c r="I142" s="156"/>
      <c r="J142" s="156"/>
    </row>
    <row r="143" spans="2:10" ht="12.75" x14ac:dyDescent="0.2">
      <c r="B143" s="156"/>
      <c r="C143" s="156"/>
      <c r="D143" s="156"/>
      <c r="E143" s="156"/>
      <c r="F143" s="156"/>
      <c r="G143" s="156"/>
      <c r="H143" s="156"/>
      <c r="I143" s="156"/>
      <c r="J143" s="156"/>
    </row>
    <row r="144" spans="2:10" ht="12.75" x14ac:dyDescent="0.2">
      <c r="B144" s="156"/>
      <c r="C144" s="156"/>
      <c r="D144" s="156"/>
      <c r="E144" s="156"/>
      <c r="F144" s="156"/>
      <c r="G144" s="156"/>
      <c r="H144" s="156"/>
      <c r="I144" s="156"/>
      <c r="J144" s="156"/>
    </row>
    <row r="145" spans="2:10" ht="12.75" x14ac:dyDescent="0.2">
      <c r="B145" s="156"/>
      <c r="C145" s="156"/>
      <c r="D145" s="156"/>
      <c r="E145" s="156"/>
      <c r="F145" s="156"/>
      <c r="G145" s="156"/>
      <c r="H145" s="156"/>
      <c r="I145" s="156"/>
      <c r="J145" s="156"/>
    </row>
    <row r="146" spans="2:10" ht="12.75" x14ac:dyDescent="0.2">
      <c r="B146" s="156"/>
      <c r="C146" s="156"/>
      <c r="D146" s="156"/>
      <c r="E146" s="156"/>
      <c r="F146" s="156"/>
      <c r="G146" s="156"/>
      <c r="H146" s="156"/>
      <c r="I146" s="156"/>
      <c r="J146" s="156"/>
    </row>
    <row r="147" spans="2:10" ht="12.75" x14ac:dyDescent="0.2">
      <c r="B147" s="156"/>
      <c r="C147" s="156"/>
      <c r="D147" s="156"/>
      <c r="E147" s="156"/>
      <c r="F147" s="156"/>
      <c r="G147" s="156"/>
      <c r="H147" s="156"/>
      <c r="I147" s="156"/>
      <c r="J147" s="156"/>
    </row>
    <row r="148" spans="2:10" ht="12.75" x14ac:dyDescent="0.2">
      <c r="B148" s="156"/>
      <c r="C148" s="156"/>
      <c r="D148" s="156"/>
      <c r="E148" s="156"/>
      <c r="F148" s="156"/>
      <c r="G148" s="156"/>
      <c r="H148" s="156"/>
      <c r="I148" s="156"/>
      <c r="J148" s="156"/>
    </row>
    <row r="149" spans="2:10" ht="12.75" x14ac:dyDescent="0.2">
      <c r="B149" s="156"/>
      <c r="C149" s="156"/>
      <c r="D149" s="156"/>
      <c r="E149" s="156"/>
      <c r="F149" s="156"/>
      <c r="G149" s="156"/>
      <c r="H149" s="156"/>
      <c r="I149" s="156"/>
      <c r="J149" s="156"/>
    </row>
    <row r="150" spans="2:10" ht="12.75" x14ac:dyDescent="0.2">
      <c r="B150" s="156"/>
      <c r="C150" s="156"/>
      <c r="D150" s="156"/>
      <c r="E150" s="156"/>
      <c r="F150" s="156"/>
      <c r="G150" s="156"/>
      <c r="H150" s="156"/>
      <c r="I150" s="156"/>
      <c r="J150" s="156"/>
    </row>
    <row r="151" spans="2:10" ht="12.75" x14ac:dyDescent="0.2">
      <c r="B151" s="156"/>
      <c r="C151" s="156"/>
      <c r="D151" s="156"/>
      <c r="E151" s="156"/>
      <c r="F151" s="156"/>
      <c r="G151" s="156"/>
      <c r="H151" s="156"/>
      <c r="I151" s="156"/>
      <c r="J151" s="156"/>
    </row>
    <row r="152" spans="2:10" ht="12.75" x14ac:dyDescent="0.2">
      <c r="B152" s="156"/>
      <c r="C152" s="156"/>
      <c r="D152" s="156"/>
      <c r="E152" s="156"/>
      <c r="F152" s="156"/>
      <c r="G152" s="156"/>
      <c r="H152" s="156"/>
      <c r="I152" s="156"/>
      <c r="J152" s="156"/>
    </row>
    <row r="153" spans="2:10" ht="12.75" x14ac:dyDescent="0.2">
      <c r="B153" s="156"/>
      <c r="C153" s="156"/>
      <c r="D153" s="156"/>
      <c r="E153" s="156"/>
      <c r="F153" s="156"/>
      <c r="G153" s="156"/>
      <c r="H153" s="156"/>
      <c r="I153" s="156"/>
      <c r="J153" s="156"/>
    </row>
    <row r="154" spans="2:10" ht="12.75" x14ac:dyDescent="0.2">
      <c r="B154" s="156"/>
      <c r="C154" s="156"/>
      <c r="D154" s="156"/>
      <c r="E154" s="156"/>
      <c r="F154" s="156"/>
      <c r="G154" s="156"/>
      <c r="H154" s="156"/>
      <c r="I154" s="156"/>
      <c r="J154" s="156"/>
    </row>
    <row r="155" spans="2:10" ht="12.75" x14ac:dyDescent="0.2">
      <c r="B155" s="156"/>
      <c r="C155" s="156"/>
      <c r="D155" s="156"/>
      <c r="E155" s="156"/>
      <c r="F155" s="156"/>
      <c r="G155" s="156"/>
      <c r="H155" s="156"/>
      <c r="I155" s="156"/>
      <c r="J155" s="156"/>
    </row>
    <row r="156" spans="2:10" ht="12.75" x14ac:dyDescent="0.2">
      <c r="B156" s="156"/>
      <c r="C156" s="156"/>
      <c r="D156" s="156"/>
      <c r="E156" s="156"/>
      <c r="F156" s="156"/>
      <c r="G156" s="156"/>
      <c r="H156" s="156"/>
      <c r="I156" s="156"/>
      <c r="J156" s="156"/>
    </row>
    <row r="157" spans="2:10" ht="12.75" x14ac:dyDescent="0.2">
      <c r="B157" s="156"/>
      <c r="C157" s="156"/>
      <c r="D157" s="156"/>
      <c r="E157" s="156"/>
      <c r="F157" s="156"/>
      <c r="G157" s="156"/>
      <c r="H157" s="156"/>
      <c r="I157" s="156"/>
      <c r="J157" s="156"/>
    </row>
    <row r="158" spans="2:10" ht="12.75" x14ac:dyDescent="0.2">
      <c r="B158" s="156"/>
      <c r="C158" s="156"/>
      <c r="D158" s="156"/>
      <c r="E158" s="156"/>
      <c r="F158" s="156"/>
      <c r="G158" s="156"/>
      <c r="H158" s="156"/>
      <c r="I158" s="156"/>
      <c r="J158" s="156"/>
    </row>
    <row r="159" spans="2:10" ht="12.75" x14ac:dyDescent="0.2">
      <c r="B159" s="156"/>
      <c r="C159" s="156"/>
      <c r="D159" s="156"/>
      <c r="E159" s="156"/>
      <c r="F159" s="156"/>
      <c r="G159" s="156"/>
      <c r="H159" s="156"/>
      <c r="I159" s="156"/>
      <c r="J159" s="156"/>
    </row>
    <row r="160" spans="2:10" ht="12.75" x14ac:dyDescent="0.2">
      <c r="B160" s="156"/>
      <c r="C160" s="156"/>
      <c r="D160" s="156"/>
      <c r="E160" s="156"/>
      <c r="F160" s="156"/>
      <c r="G160" s="156"/>
      <c r="H160" s="156"/>
      <c r="I160" s="156"/>
      <c r="J160" s="156"/>
    </row>
    <row r="161" spans="2:10" ht="12.75" x14ac:dyDescent="0.2">
      <c r="B161" s="156"/>
      <c r="C161" s="156"/>
      <c r="D161" s="156"/>
      <c r="E161" s="156"/>
      <c r="F161" s="156"/>
      <c r="G161" s="156"/>
      <c r="H161" s="156"/>
      <c r="I161" s="156"/>
      <c r="J161" s="156"/>
    </row>
    <row r="162" spans="2:10" ht="12.75" x14ac:dyDescent="0.2">
      <c r="B162" s="156"/>
      <c r="C162" s="156"/>
      <c r="D162" s="156"/>
      <c r="E162" s="156"/>
      <c r="F162" s="156"/>
      <c r="G162" s="156"/>
      <c r="H162" s="156"/>
      <c r="I162" s="156"/>
      <c r="J162" s="156"/>
    </row>
    <row r="163" spans="2:10" ht="12.75" x14ac:dyDescent="0.2">
      <c r="B163" s="156"/>
      <c r="C163" s="156"/>
      <c r="D163" s="156"/>
      <c r="E163" s="156"/>
      <c r="F163" s="156"/>
      <c r="G163" s="156"/>
      <c r="H163" s="156"/>
      <c r="I163" s="156"/>
      <c r="J163" s="156"/>
    </row>
    <row r="164" spans="2:10" ht="12.75" x14ac:dyDescent="0.2">
      <c r="B164" s="156"/>
      <c r="C164" s="156"/>
      <c r="D164" s="156"/>
      <c r="E164" s="156"/>
      <c r="F164" s="156"/>
      <c r="G164" s="156"/>
      <c r="H164" s="156"/>
      <c r="I164" s="156"/>
      <c r="J164" s="156"/>
    </row>
    <row r="165" spans="2:10" ht="12.75" x14ac:dyDescent="0.2">
      <c r="B165" s="156"/>
      <c r="C165" s="156"/>
      <c r="D165" s="156"/>
      <c r="E165" s="156"/>
      <c r="F165" s="156"/>
      <c r="G165" s="156"/>
      <c r="H165" s="156"/>
      <c r="I165" s="156"/>
      <c r="J165" s="156"/>
    </row>
    <row r="166" spans="2:10" ht="12.75" x14ac:dyDescent="0.2">
      <c r="B166" s="156"/>
      <c r="C166" s="156"/>
      <c r="D166" s="156"/>
      <c r="E166" s="156"/>
      <c r="F166" s="156"/>
      <c r="G166" s="156"/>
      <c r="H166" s="156"/>
      <c r="I166" s="156"/>
      <c r="J166" s="156"/>
    </row>
    <row r="167" spans="2:10" ht="12.75" x14ac:dyDescent="0.2">
      <c r="B167" s="156"/>
      <c r="C167" s="156"/>
      <c r="D167" s="156"/>
      <c r="E167" s="156"/>
      <c r="F167" s="156"/>
      <c r="G167" s="156"/>
      <c r="H167" s="156"/>
      <c r="I167" s="156"/>
      <c r="J167" s="156"/>
    </row>
    <row r="168" spans="2:10" ht="12.75" x14ac:dyDescent="0.2">
      <c r="B168" s="156"/>
      <c r="C168" s="156"/>
      <c r="D168" s="156"/>
      <c r="E168" s="156"/>
      <c r="F168" s="156"/>
      <c r="G168" s="156"/>
      <c r="H168" s="156"/>
      <c r="I168" s="156"/>
      <c r="J168" s="156"/>
    </row>
    <row r="169" spans="2:10" ht="12.75" x14ac:dyDescent="0.2">
      <c r="B169" s="156"/>
      <c r="C169" s="156"/>
      <c r="D169" s="156"/>
      <c r="E169" s="156"/>
      <c r="F169" s="156"/>
      <c r="G169" s="156"/>
      <c r="H169" s="156"/>
      <c r="I169" s="156"/>
      <c r="J169" s="156"/>
    </row>
    <row r="170" spans="2:10" ht="12.75" x14ac:dyDescent="0.2">
      <c r="B170" s="156"/>
      <c r="C170" s="156"/>
      <c r="D170" s="156"/>
      <c r="E170" s="156"/>
      <c r="F170" s="156"/>
      <c r="G170" s="156"/>
      <c r="H170" s="156"/>
      <c r="I170" s="156"/>
      <c r="J170" s="156"/>
    </row>
    <row r="171" spans="2:10" ht="12.75" x14ac:dyDescent="0.2">
      <c r="B171" s="156"/>
      <c r="C171" s="156"/>
      <c r="D171" s="156"/>
      <c r="E171" s="156"/>
      <c r="F171" s="156"/>
      <c r="G171" s="156"/>
      <c r="H171" s="156"/>
      <c r="I171" s="156"/>
      <c r="J171" s="156"/>
    </row>
    <row r="172" spans="2:10" ht="12.75" x14ac:dyDescent="0.2">
      <c r="B172" s="156"/>
      <c r="C172" s="156"/>
      <c r="D172" s="156"/>
      <c r="E172" s="156"/>
      <c r="F172" s="156"/>
      <c r="G172" s="156"/>
      <c r="H172" s="156"/>
      <c r="I172" s="156"/>
      <c r="J172" s="156"/>
    </row>
    <row r="173" spans="2:10" ht="12.75" x14ac:dyDescent="0.2">
      <c r="B173" s="156"/>
      <c r="C173" s="156"/>
      <c r="D173" s="156"/>
      <c r="E173" s="156"/>
      <c r="F173" s="156"/>
      <c r="G173" s="156"/>
      <c r="H173" s="156"/>
      <c r="I173" s="156"/>
      <c r="J173" s="156"/>
    </row>
    <row r="174" spans="2:10" ht="12.75" x14ac:dyDescent="0.2">
      <c r="B174" s="156"/>
      <c r="C174" s="156"/>
      <c r="D174" s="156"/>
      <c r="E174" s="156"/>
      <c r="F174" s="156"/>
      <c r="G174" s="156"/>
      <c r="H174" s="156"/>
      <c r="I174" s="156"/>
      <c r="J174" s="156"/>
    </row>
    <row r="175" spans="2:10" ht="12.75" x14ac:dyDescent="0.2">
      <c r="B175" s="156"/>
      <c r="C175" s="156"/>
      <c r="D175" s="156"/>
      <c r="E175" s="156"/>
      <c r="F175" s="156"/>
      <c r="G175" s="156"/>
      <c r="H175" s="156"/>
      <c r="I175" s="156"/>
      <c r="J175" s="156"/>
    </row>
    <row r="176" spans="2:10" ht="12.75" x14ac:dyDescent="0.2">
      <c r="B176" s="156"/>
      <c r="C176" s="156"/>
      <c r="D176" s="156"/>
      <c r="E176" s="156"/>
      <c r="F176" s="156"/>
      <c r="G176" s="156"/>
      <c r="H176" s="156"/>
      <c r="I176" s="156"/>
      <c r="J176" s="156"/>
    </row>
    <row r="177" spans="2:10" ht="12.75" x14ac:dyDescent="0.2">
      <c r="B177" s="156"/>
      <c r="C177" s="156"/>
      <c r="D177" s="156"/>
      <c r="E177" s="156"/>
      <c r="F177" s="156"/>
      <c r="G177" s="156"/>
      <c r="H177" s="156"/>
      <c r="I177" s="156"/>
      <c r="J177" s="156"/>
    </row>
    <row r="178" spans="2:10" ht="12.75" x14ac:dyDescent="0.2">
      <c r="B178" s="156"/>
      <c r="C178" s="156"/>
      <c r="D178" s="156"/>
      <c r="E178" s="156"/>
      <c r="F178" s="156"/>
      <c r="G178" s="156"/>
      <c r="H178" s="156"/>
      <c r="I178" s="156"/>
      <c r="J178" s="156"/>
    </row>
    <row r="179" spans="2:10" ht="12.75" x14ac:dyDescent="0.2">
      <c r="B179" s="156"/>
      <c r="C179" s="156"/>
      <c r="D179" s="156"/>
      <c r="E179" s="156"/>
      <c r="F179" s="156"/>
      <c r="G179" s="156"/>
      <c r="H179" s="156"/>
      <c r="I179" s="156"/>
      <c r="J179" s="156"/>
    </row>
    <row r="180" spans="2:10" ht="12.75" x14ac:dyDescent="0.2">
      <c r="B180" s="156"/>
      <c r="C180" s="156"/>
      <c r="D180" s="156"/>
      <c r="E180" s="156"/>
      <c r="F180" s="156"/>
      <c r="G180" s="156"/>
      <c r="H180" s="156"/>
      <c r="I180" s="156"/>
      <c r="J180" s="156"/>
    </row>
    <row r="181" spans="2:10" ht="12.75" x14ac:dyDescent="0.2">
      <c r="B181" s="156"/>
      <c r="C181" s="156"/>
      <c r="D181" s="156"/>
      <c r="E181" s="156"/>
      <c r="F181" s="156"/>
      <c r="G181" s="156"/>
      <c r="H181" s="156"/>
      <c r="I181" s="156"/>
      <c r="J181" s="156"/>
    </row>
    <row r="182" spans="2:10" ht="12.75" x14ac:dyDescent="0.2">
      <c r="B182" s="156"/>
      <c r="C182" s="156"/>
      <c r="D182" s="156"/>
      <c r="E182" s="156"/>
      <c r="F182" s="156"/>
      <c r="G182" s="156"/>
      <c r="H182" s="156"/>
      <c r="I182" s="156"/>
      <c r="J182" s="156"/>
    </row>
    <row r="183" spans="2:10" ht="12.75" x14ac:dyDescent="0.2">
      <c r="B183" s="156"/>
      <c r="C183" s="156"/>
      <c r="D183" s="156"/>
      <c r="E183" s="156"/>
      <c r="F183" s="156"/>
      <c r="G183" s="156"/>
      <c r="H183" s="156"/>
      <c r="I183" s="156"/>
      <c r="J183" s="156"/>
    </row>
    <row r="184" spans="2:10" ht="12.75" x14ac:dyDescent="0.2">
      <c r="B184" s="156"/>
      <c r="C184" s="156"/>
      <c r="D184" s="156"/>
      <c r="E184" s="156"/>
      <c r="F184" s="156"/>
      <c r="G184" s="156"/>
      <c r="H184" s="156"/>
      <c r="I184" s="156"/>
      <c r="J184" s="156"/>
    </row>
    <row r="185" spans="2:10" ht="12.75" x14ac:dyDescent="0.2">
      <c r="B185" s="156"/>
      <c r="C185" s="156"/>
      <c r="D185" s="156"/>
      <c r="E185" s="156"/>
      <c r="F185" s="156"/>
      <c r="G185" s="156"/>
      <c r="H185" s="156"/>
      <c r="I185" s="156"/>
      <c r="J185" s="156"/>
    </row>
    <row r="186" spans="2:10" ht="12.75" x14ac:dyDescent="0.2">
      <c r="B186" s="156"/>
      <c r="C186" s="156"/>
      <c r="D186" s="156"/>
      <c r="E186" s="156"/>
      <c r="F186" s="156"/>
      <c r="G186" s="156"/>
      <c r="H186" s="156"/>
      <c r="I186" s="156"/>
      <c r="J186" s="156"/>
    </row>
    <row r="187" spans="2:10" ht="12.75" x14ac:dyDescent="0.2">
      <c r="B187" s="156"/>
      <c r="C187" s="156"/>
      <c r="D187" s="156"/>
      <c r="E187" s="156"/>
      <c r="F187" s="156"/>
      <c r="G187" s="156"/>
      <c r="H187" s="156"/>
      <c r="I187" s="156"/>
      <c r="J187" s="156"/>
    </row>
    <row r="188" spans="2:10" ht="12.75" x14ac:dyDescent="0.2">
      <c r="B188" s="156"/>
      <c r="C188" s="156"/>
      <c r="D188" s="156"/>
      <c r="E188" s="156"/>
      <c r="F188" s="156"/>
      <c r="G188" s="156"/>
      <c r="H188" s="156"/>
      <c r="I188" s="156"/>
      <c r="J188" s="156"/>
    </row>
    <row r="189" spans="2:10" ht="12.75" x14ac:dyDescent="0.2">
      <c r="B189" s="156"/>
      <c r="C189" s="156"/>
      <c r="D189" s="156"/>
      <c r="E189" s="156"/>
      <c r="F189" s="156"/>
      <c r="G189" s="156"/>
      <c r="H189" s="156"/>
      <c r="I189" s="156"/>
      <c r="J189" s="156"/>
    </row>
    <row r="190" spans="2:10" ht="12.75" x14ac:dyDescent="0.2">
      <c r="B190" s="156"/>
      <c r="C190" s="156"/>
      <c r="D190" s="156"/>
      <c r="E190" s="156"/>
      <c r="F190" s="156"/>
      <c r="G190" s="156"/>
      <c r="H190" s="156"/>
      <c r="I190" s="156"/>
      <c r="J190" s="156"/>
    </row>
    <row r="191" spans="2:10" ht="12.75" x14ac:dyDescent="0.2">
      <c r="B191" s="156"/>
      <c r="C191" s="156"/>
      <c r="D191" s="156"/>
      <c r="E191" s="156"/>
      <c r="F191" s="156"/>
      <c r="G191" s="156"/>
      <c r="H191" s="156"/>
      <c r="I191" s="156"/>
      <c r="J191" s="156"/>
    </row>
    <row r="192" spans="2:10" ht="12.75" x14ac:dyDescent="0.2">
      <c r="B192" s="156"/>
      <c r="C192" s="156"/>
      <c r="D192" s="156"/>
      <c r="E192" s="156"/>
      <c r="F192" s="156"/>
      <c r="G192" s="156"/>
      <c r="H192" s="156"/>
      <c r="I192" s="156"/>
      <c r="J192" s="156"/>
    </row>
    <row r="193" spans="2:10" ht="12.75" x14ac:dyDescent="0.2">
      <c r="B193" s="156"/>
      <c r="C193" s="156"/>
      <c r="D193" s="156"/>
      <c r="E193" s="156"/>
      <c r="F193" s="156"/>
      <c r="G193" s="156"/>
      <c r="H193" s="156"/>
      <c r="I193" s="156"/>
      <c r="J193" s="156"/>
    </row>
    <row r="194" spans="2:10" ht="12.75" x14ac:dyDescent="0.2">
      <c r="B194" s="156"/>
      <c r="C194" s="156"/>
      <c r="D194" s="156"/>
      <c r="E194" s="156"/>
      <c r="F194" s="156"/>
      <c r="G194" s="156"/>
      <c r="H194" s="156"/>
      <c r="I194" s="156"/>
      <c r="J194" s="156"/>
    </row>
    <row r="195" spans="2:10" ht="12.75" x14ac:dyDescent="0.2">
      <c r="B195" s="156"/>
      <c r="C195" s="156"/>
      <c r="D195" s="156"/>
      <c r="E195" s="156"/>
      <c r="F195" s="156"/>
      <c r="G195" s="156"/>
      <c r="H195" s="156"/>
      <c r="I195" s="156"/>
      <c r="J195" s="156"/>
    </row>
    <row r="196" spans="2:10" ht="12.75" x14ac:dyDescent="0.2">
      <c r="B196" s="156"/>
      <c r="C196" s="156"/>
      <c r="D196" s="156"/>
      <c r="E196" s="156"/>
      <c r="F196" s="156"/>
      <c r="G196" s="156"/>
      <c r="H196" s="156"/>
      <c r="I196" s="156"/>
      <c r="J196" s="156"/>
    </row>
    <row r="197" spans="2:10" ht="12.75" x14ac:dyDescent="0.2">
      <c r="B197" s="156"/>
      <c r="C197" s="156"/>
      <c r="D197" s="156"/>
      <c r="E197" s="156"/>
      <c r="F197" s="156"/>
      <c r="G197" s="156"/>
      <c r="H197" s="156"/>
      <c r="I197" s="156"/>
      <c r="J197" s="156"/>
    </row>
  </sheetData>
  <mergeCells count="5">
    <mergeCell ref="B2:I2"/>
    <mergeCell ref="B4:I4"/>
    <mergeCell ref="C8:J8"/>
    <mergeCell ref="C37:J37"/>
    <mergeCell ref="A1:A4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7" customFormat="1" x14ac:dyDescent="0.2">
      <c r="A1" s="48" t="s">
        <v>112</v>
      </c>
      <c r="B1" s="48" t="s">
        <v>484</v>
      </c>
    </row>
    <row r="2" spans="1:2" x14ac:dyDescent="0.2">
      <c r="A2" s="48" t="s">
        <v>110</v>
      </c>
      <c r="B2" t="s">
        <v>485</v>
      </c>
    </row>
    <row r="3" spans="1:2" ht="13.5" thickBot="1" x14ac:dyDescent="0.25">
      <c r="A3" s="48" t="s">
        <v>111</v>
      </c>
      <c r="B3" t="s">
        <v>483</v>
      </c>
    </row>
    <row r="4" spans="1:2" s="7" customFormat="1" x14ac:dyDescent="0.2">
      <c r="A4" s="7" t="s">
        <v>106</v>
      </c>
      <c r="B4" s="50">
        <v>42134</v>
      </c>
    </row>
    <row r="5" spans="1:2" s="7" customFormat="1" x14ac:dyDescent="0.2">
      <c r="A5" s="54" t="s">
        <v>109</v>
      </c>
      <c r="B5" s="51">
        <f>B4+1</f>
        <v>42135</v>
      </c>
    </row>
    <row r="6" spans="1:2" s="7" customFormat="1" ht="13.5" thickBot="1" x14ac:dyDescent="0.25">
      <c r="A6" s="52" t="s">
        <v>107</v>
      </c>
      <c r="B6" s="53">
        <v>6</v>
      </c>
    </row>
    <row r="7" spans="1:2" s="7" customFormat="1" x14ac:dyDescent="0.2">
      <c r="A7" s="52" t="s">
        <v>108</v>
      </c>
      <c r="B7" s="50">
        <f>B4+B6-1</f>
        <v>42139</v>
      </c>
    </row>
    <row r="8" spans="1:2" x14ac:dyDescent="0.2">
      <c r="A8" t="s">
        <v>105</v>
      </c>
      <c r="B8" t="str">
        <f>RIGHT(Title!C4,1)</f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Title</vt:lpstr>
      <vt:lpstr>802.11 Cover</vt:lpstr>
      <vt:lpstr>Courtesy Notice</vt:lpstr>
      <vt:lpstr>Links</vt:lpstr>
      <vt:lpstr>Agenda Graphic</vt:lpstr>
      <vt:lpstr>WG11</vt:lpstr>
      <vt:lpstr>CAC</vt:lpstr>
      <vt:lpstr>JTC1</vt:lpstr>
      <vt:lpstr>Parameters</vt:lpstr>
      <vt:lpstr>'802.11 Cover'!Print_Area</vt:lpstr>
      <vt:lpstr>'Agenda Graphic'!Print_Area</vt:lpstr>
      <vt:lpstr>'Courtesy Notice'!Print_Area</vt:lpstr>
      <vt:lpstr>'JTC1'!Print_Area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2015-05-11T13:08:03Z</cp:lastPrinted>
  <dcterms:created xsi:type="dcterms:W3CDTF">2007-05-08T22:03:28Z</dcterms:created>
  <dcterms:modified xsi:type="dcterms:W3CDTF">2015-05-15T17:19:10Z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