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jan 2015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32" r:id="rId6"/>
    <sheet name="CAC" sheetId="833" r:id="rId7"/>
    <sheet name="REG SC" sheetId="823" r:id="rId8"/>
    <sheet name="WNG SC Agenda" sheetId="824" r:id="rId9"/>
    <sheet name="JTC1" sheetId="825" r:id="rId10"/>
    <sheet name="Parameters" sheetId="782" r:id="rId11"/>
  </sheets>
  <definedNames>
    <definedName name="all" localSheetId="2">#REF!</definedName>
    <definedName name="all" localSheetId="9">#REF!</definedName>
    <definedName name="all" localSheetId="7">#REF!</definedName>
    <definedName name="all" localSheetId="8">#REF!</definedName>
    <definedName name="all">#REF!</definedName>
    <definedName name="cc" localSheetId="2">#REF!</definedName>
    <definedName name="cc" localSheetId="9">#REF!</definedName>
    <definedName name="cc" localSheetId="7">#REF!</definedName>
    <definedName name="cc" localSheetId="8">#REF!</definedName>
    <definedName name="cc">#REF!</definedName>
    <definedName name="circular" localSheetId="2">#REF!</definedName>
    <definedName name="circular" localSheetId="9">#REF!</definedName>
    <definedName name="circular" localSheetId="7">#REF!</definedName>
    <definedName name="circular" localSheetId="8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9">'JTC1'!$A$1:$J$4</definedName>
    <definedName name="_xlnm.Print_Area" localSheetId="7">'REG SC'!$C$2:$K$6</definedName>
    <definedName name="_xlnm.Print_Area" localSheetId="0">Title!$B$1:$O$31</definedName>
    <definedName name="_xlnm.Print_Area" localSheetId="8">'WNG SC Agenda'!$A$1:$K$23</definedName>
    <definedName name="Print_Area_MI" localSheetId="2">#REF!</definedName>
    <definedName name="Print_Area_MI" localSheetId="9">#REF!</definedName>
    <definedName name="Print_Area_MI" localSheetId="7">#REF!</definedName>
    <definedName name="Print_Area_MI" localSheetId="8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7">#REF!</definedName>
    <definedName name="sm" localSheetId="8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F97" i="832" l="1"/>
  <c r="H97" i="832" s="1"/>
  <c r="F100" i="832" s="1"/>
  <c r="G27" i="833" l="1"/>
  <c r="H26" i="833"/>
  <c r="F26" i="833"/>
  <c r="H24" i="833"/>
  <c r="F24" i="833"/>
  <c r="H22" i="833"/>
  <c r="F22" i="833"/>
  <c r="H20" i="833"/>
  <c r="F20" i="833"/>
  <c r="H18" i="833"/>
  <c r="F18" i="833"/>
  <c r="H16" i="833"/>
  <c r="F16" i="833"/>
  <c r="H14" i="833"/>
  <c r="A3" i="833"/>
  <c r="A2" i="833"/>
  <c r="A1" i="833"/>
  <c r="G217" i="832"/>
  <c r="H216" i="832"/>
  <c r="F216" i="832"/>
  <c r="H215" i="832"/>
  <c r="F215" i="832"/>
  <c r="H214" i="832"/>
  <c r="F214" i="832"/>
  <c r="H211" i="832"/>
  <c r="F211" i="832"/>
  <c r="H208" i="832"/>
  <c r="F208" i="832"/>
  <c r="H207" i="832"/>
  <c r="F207" i="832"/>
  <c r="H205" i="832"/>
  <c r="F205" i="832"/>
  <c r="H204" i="832"/>
  <c r="F204" i="832"/>
  <c r="H203" i="832"/>
  <c r="F203" i="832"/>
  <c r="H202" i="832"/>
  <c r="F202" i="832"/>
  <c r="H201" i="832"/>
  <c r="F201" i="832"/>
  <c r="H200" i="832"/>
  <c r="F200" i="832"/>
  <c r="H199" i="832"/>
  <c r="F199" i="832"/>
  <c r="H197" i="832"/>
  <c r="F197" i="832"/>
  <c r="H196" i="832"/>
  <c r="F196" i="832"/>
  <c r="H195" i="832"/>
  <c r="F195" i="832"/>
  <c r="H194" i="832"/>
  <c r="F194" i="832"/>
  <c r="H193" i="832"/>
  <c r="F193" i="832"/>
  <c r="H192" i="832"/>
  <c r="F192" i="832"/>
  <c r="H191" i="832"/>
  <c r="F191" i="832"/>
  <c r="H189" i="832"/>
  <c r="F189" i="832"/>
  <c r="H188" i="832"/>
  <c r="F188" i="832"/>
  <c r="H184" i="832"/>
  <c r="F184" i="832"/>
  <c r="H181" i="832"/>
  <c r="F181" i="832"/>
  <c r="H180" i="832"/>
  <c r="F180" i="832"/>
  <c r="H179" i="832"/>
  <c r="F179" i="832"/>
  <c r="H178" i="832"/>
  <c r="F178" i="832"/>
  <c r="H177" i="832"/>
  <c r="F177" i="832"/>
  <c r="H176" i="832"/>
  <c r="F176" i="832"/>
  <c r="H174" i="832"/>
  <c r="F174" i="832"/>
  <c r="H173" i="832"/>
  <c r="F173" i="832"/>
  <c r="H171" i="832"/>
  <c r="F171" i="832"/>
  <c r="H170" i="832"/>
  <c r="F170" i="832"/>
  <c r="H169" i="832"/>
  <c r="F169" i="832"/>
  <c r="H168" i="832"/>
  <c r="F168" i="832"/>
  <c r="H167" i="832"/>
  <c r="F167" i="832"/>
  <c r="H166" i="832"/>
  <c r="F166" i="832"/>
  <c r="H165" i="832"/>
  <c r="F165" i="832"/>
  <c r="H163" i="832"/>
  <c r="F163" i="832"/>
  <c r="H162" i="832"/>
  <c r="F162" i="832"/>
  <c r="H161" i="832"/>
  <c r="F161" i="832"/>
  <c r="H160" i="832"/>
  <c r="F160" i="832"/>
  <c r="H159" i="832"/>
  <c r="F159" i="832"/>
  <c r="H158" i="832"/>
  <c r="F158" i="832"/>
  <c r="H156" i="832"/>
  <c r="F156" i="832"/>
  <c r="H155" i="832"/>
  <c r="F155" i="832"/>
  <c r="H154" i="832"/>
  <c r="F154" i="832"/>
  <c r="H153" i="832"/>
  <c r="F153" i="832"/>
  <c r="H152" i="832"/>
  <c r="F152" i="832"/>
  <c r="H151" i="832"/>
  <c r="F151" i="832"/>
  <c r="H150" i="832"/>
  <c r="F150" i="832"/>
  <c r="H146" i="832"/>
  <c r="F146" i="832"/>
  <c r="H145" i="832"/>
  <c r="F145" i="832"/>
  <c r="H144" i="832"/>
  <c r="F144" i="832"/>
  <c r="H143" i="832"/>
  <c r="F143" i="832"/>
  <c r="H142" i="832"/>
  <c r="F142" i="832"/>
  <c r="H141" i="832"/>
  <c r="F141" i="832"/>
  <c r="H140" i="832"/>
  <c r="F140" i="832"/>
  <c r="H139" i="832"/>
  <c r="F139" i="832"/>
  <c r="H136" i="832"/>
  <c r="F136" i="832"/>
  <c r="H135" i="832"/>
  <c r="F135" i="832"/>
  <c r="H134" i="832"/>
  <c r="H100" i="832"/>
  <c r="F101" i="832" s="1"/>
  <c r="H101" i="832" s="1"/>
  <c r="F102" i="832" s="1"/>
  <c r="H102" i="832" s="1"/>
  <c r="F103" i="832" s="1"/>
  <c r="H103" i="832" s="1"/>
  <c r="F104" i="832" s="1"/>
  <c r="H104" i="832" s="1"/>
  <c r="F105" i="832" s="1"/>
  <c r="H105" i="832" s="1"/>
  <c r="F108" i="832" s="1"/>
  <c r="H108" i="832" s="1"/>
  <c r="F109" i="832" s="1"/>
  <c r="H109" i="832" s="1"/>
  <c r="F113" i="832" s="1"/>
  <c r="H113" i="832" s="1"/>
  <c r="F114" i="832" s="1"/>
  <c r="H114" i="832" s="1"/>
  <c r="F115" i="832" s="1"/>
  <c r="H115" i="832" s="1"/>
  <c r="F117" i="832" s="1"/>
  <c r="H117" i="832" s="1"/>
  <c r="F118" i="832" s="1"/>
  <c r="H118" i="832" s="1"/>
  <c r="F119" i="832" s="1"/>
  <c r="H119" i="832" s="1"/>
  <c r="F122" i="832" s="1"/>
  <c r="H122" i="832" s="1"/>
  <c r="F123" i="832" s="1"/>
  <c r="H123" i="832" s="1"/>
  <c r="F124" i="832" s="1"/>
  <c r="H124" i="832" s="1"/>
  <c r="F125" i="832" s="1"/>
  <c r="H125" i="832" s="1"/>
  <c r="F126" i="832" s="1"/>
  <c r="H126" i="832" s="1"/>
  <c r="F128" i="832" s="1"/>
  <c r="H128" i="832" s="1"/>
  <c r="G129" i="832" s="1"/>
  <c r="H96" i="832"/>
  <c r="F96" i="832"/>
  <c r="H95" i="832"/>
  <c r="F95" i="832"/>
  <c r="H94" i="832"/>
  <c r="F17" i="832"/>
  <c r="H17" i="832" s="1"/>
  <c r="F18" i="832" s="1"/>
  <c r="H18" i="832" s="1"/>
  <c r="F19" i="832" s="1"/>
  <c r="H19" i="832" s="1"/>
  <c r="F20" i="832" s="1"/>
  <c r="H20" i="832" s="1"/>
  <c r="F21" i="832" s="1"/>
  <c r="H21" i="832" s="1"/>
  <c r="F25" i="832" s="1"/>
  <c r="H25" i="832" s="1"/>
  <c r="F27" i="832" s="1"/>
  <c r="H27" i="832" s="1"/>
  <c r="F28" i="832" s="1"/>
  <c r="H28" i="832" s="1"/>
  <c r="F29" i="832" s="1"/>
  <c r="H29" i="832" s="1"/>
  <c r="F30" i="832" s="1"/>
  <c r="H30" i="832" s="1"/>
  <c r="F31" i="832" s="1"/>
  <c r="H31" i="832" s="1"/>
  <c r="F32" i="832" s="1"/>
  <c r="H32" i="832" s="1"/>
  <c r="F33" i="832" s="1"/>
  <c r="H33" i="832" s="1"/>
  <c r="F34" i="832" s="1"/>
  <c r="H34" i="832" s="1"/>
  <c r="F35" i="832" s="1"/>
  <c r="H35" i="832" s="1"/>
  <c r="F36" i="832" s="1"/>
  <c r="H36" i="832" s="1"/>
  <c r="F38" i="832" s="1"/>
  <c r="H38" i="832" s="1"/>
  <c r="F39" i="832" s="1"/>
  <c r="H39" i="832" s="1"/>
  <c r="F40" i="832" s="1"/>
  <c r="H40" i="832" s="1"/>
  <c r="F41" i="832" s="1"/>
  <c r="H41" i="832" s="1"/>
  <c r="F44" i="832" s="1"/>
  <c r="H44" i="832" s="1"/>
  <c r="F45" i="832" s="1"/>
  <c r="H45" i="832" s="1"/>
  <c r="F46" i="832" s="1"/>
  <c r="H46" i="832" s="1"/>
  <c r="F47" i="832" s="1"/>
  <c r="H47" i="832" s="1"/>
  <c r="F48" i="832" s="1"/>
  <c r="H48" i="832" s="1"/>
  <c r="F49" i="832" s="1"/>
  <c r="H49" i="832" s="1"/>
  <c r="F50" i="832" s="1"/>
  <c r="H50" i="832" s="1"/>
  <c r="F51" i="832" s="1"/>
  <c r="H51" i="832" s="1"/>
  <c r="F52" i="832" s="1"/>
  <c r="H52" i="832" s="1"/>
  <c r="F53" i="832" s="1"/>
  <c r="H53" i="832" s="1"/>
  <c r="F54" i="832" s="1"/>
  <c r="H54" i="832" s="1"/>
  <c r="F55" i="832" s="1"/>
  <c r="H55" i="832" s="1"/>
  <c r="F59" i="832" s="1"/>
  <c r="H59" i="832" s="1"/>
  <c r="F60" i="832" s="1"/>
  <c r="H60" i="832" s="1"/>
  <c r="F61" i="832" s="1"/>
  <c r="H61" i="832" s="1"/>
  <c r="F62" i="832" s="1"/>
  <c r="H62" i="832" s="1"/>
  <c r="F63" i="832" s="1"/>
  <c r="H63" i="832" s="1"/>
  <c r="F64" i="832" s="1"/>
  <c r="H64" i="832" s="1"/>
  <c r="F65" i="832" s="1"/>
  <c r="H65" i="832" s="1"/>
  <c r="F66" i="832" s="1"/>
  <c r="H66" i="832" s="1"/>
  <c r="F67" i="832" s="1"/>
  <c r="H67" i="832" s="1"/>
  <c r="F68" i="832" s="1"/>
  <c r="H68" i="832" s="1"/>
  <c r="F70" i="832" s="1"/>
  <c r="H70" i="832" s="1"/>
  <c r="F71" i="832" s="1"/>
  <c r="H71" i="832" s="1"/>
  <c r="F72" i="832" s="1"/>
  <c r="H72" i="832" s="1"/>
  <c r="F73" i="832" s="1"/>
  <c r="H73" i="832" s="1"/>
  <c r="F74" i="832" s="1"/>
  <c r="H74" i="832" s="1"/>
  <c r="F75" i="832" s="1"/>
  <c r="H75" i="832" s="1"/>
  <c r="F77" i="832" s="1"/>
  <c r="H77" i="832" s="1"/>
  <c r="F78" i="832" s="1"/>
  <c r="H78" i="832" s="1"/>
  <c r="F79" i="832" s="1"/>
  <c r="H79" i="832" s="1"/>
  <c r="F80" i="832" s="1"/>
  <c r="H80" i="832" s="1"/>
  <c r="F81" i="832" s="1"/>
  <c r="H81" i="832" s="1"/>
  <c r="F82" i="832" s="1"/>
  <c r="H82" i="832" s="1"/>
  <c r="F83" i="832" s="1"/>
  <c r="H83" i="832" s="1"/>
  <c r="F85" i="832" s="1"/>
  <c r="H85" i="832" s="1"/>
  <c r="F86" i="832" s="1"/>
  <c r="H86" i="832" s="1"/>
  <c r="F88" i="832" s="1"/>
  <c r="H88" i="832" s="1"/>
  <c r="G89" i="832" s="1"/>
  <c r="H16" i="832"/>
  <c r="F16" i="832"/>
  <c r="H15" i="832"/>
  <c r="A3" i="832"/>
  <c r="A2" i="832"/>
  <c r="A1" i="832"/>
  <c r="J12" i="824" l="1"/>
  <c r="J13" i="824"/>
  <c r="J14" i="824"/>
  <c r="J15" i="824"/>
  <c r="J16" i="824"/>
  <c r="J17" i="824"/>
  <c r="J18" i="824"/>
  <c r="J19" i="824"/>
  <c r="J20" i="824"/>
  <c r="J21" i="824"/>
  <c r="J22" i="824"/>
  <c r="J24" i="823"/>
  <c r="J25" i="823"/>
  <c r="J26" i="823"/>
  <c r="J27" i="823"/>
  <c r="J28" i="823"/>
  <c r="J29" i="823"/>
  <c r="D24" i="823"/>
  <c r="D25" i="823"/>
  <c r="D26" i="823"/>
  <c r="D27" i="823"/>
  <c r="D28" i="823"/>
  <c r="D29" i="823"/>
  <c r="J10" i="823"/>
  <c r="J11" i="823"/>
  <c r="J12" i="823"/>
  <c r="J13" i="823"/>
  <c r="J14" i="823"/>
  <c r="J15" i="823"/>
  <c r="J16" i="823"/>
  <c r="J17" i="823"/>
  <c r="J18" i="823"/>
  <c r="J19" i="823"/>
  <c r="D10" i="823"/>
  <c r="B8" i="782"/>
  <c r="L31" i="20"/>
  <c r="L29" i="20"/>
  <c r="L27" i="20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A1" i="779" l="1"/>
  <c r="A8" i="832"/>
  <c r="A8" i="833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<sst xmlns="http://schemas.openxmlformats.org/spreadsheetml/2006/main" count="1300" uniqueCount="615">
  <si>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</si>
  <si>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</si>
  <si>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</si>
  <si>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</si>
  <si>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</si>
  <si>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</si>
  <si>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</si>
  <si>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</si>
  <si>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</si>
  <si>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</si>
  <si>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</si>
  <si>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</si>
  <si>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</si>
  <si>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</si>
  <si>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</si>
  <si>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</si>
  <si>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</si>
  <si>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</si>
  <si>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</si>
  <si>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</si>
  <si>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</si>
  <si>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</si>
  <si>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</si>
  <si>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</si>
  <si>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</si>
  <si>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</si>
  <si>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</si>
  <si>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</si>
  <si>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</si>
  <si>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</si>
  <si>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</si>
  <si>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</si>
  <si>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</si>
  <si>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</si>
  <si>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</si>
  <si>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</si>
  <si>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</si>
  <si>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</si>
  <si>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</si>
  <si>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</si>
  <si>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</si>
  <si>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</si>
  <si>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</si>
  <si>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</si>
  <si>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</si>
  <si>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</si>
  <si>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</si>
  <si>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</si>
  <si>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</si>
  <si>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</si>
  <si>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</si>
  <si>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</si>
  <si>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</si>
  <si>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</si>
  <si>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</si>
  <si>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</si>
  <si>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</si>
  <si>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</si>
  <si>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</si>
  <si>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</si>
  <si>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</si>
  <si>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</si>
  <si>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</si>
  <si>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</si>
  <si>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</si>
  <si>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</si>
  <si>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</si>
  <si>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</si>
  <si>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</si>
  <si>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</si>
  <si>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</si>
  <si>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</si>
  <si>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</si>
  <si>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</si>
  <si>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</si>
  <si>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</si>
  <si>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</si>
  <si>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</si>
  <si>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</si>
  <si>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</si>
  <si>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</si>
  <si>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</si>
  <si>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</si>
  <si>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</si>
  <si>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</si>
  <si>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</si>
  <si>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</si>
  <si>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</si>
  <si>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</si>
  <si>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</si>
  <si>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</si>
  <si>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</si>
  <si>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</si>
  <si>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</si>
  <si>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</si>
  <si>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</si>
  <si>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</si>
  <si>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</si>
  <si>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</si>
  <si>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</si>
  <si>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</si>
  <si>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</si>
  <si>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</si>
  <si>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</si>
  <si>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</si>
  <si>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</si>
  <si>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</si>
  <si>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</si>
  <si>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</si>
  <si>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</si>
  <si>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</si>
  <si>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</si>
  <si>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</si>
  <si>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</si>
  <si>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</si>
  <si>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</si>
  <si>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</si>
  <si>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</si>
  <si>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</si>
  <si>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</si>
  <si>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</si>
  <si>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</si>
  <si>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</si>
  <si>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</si>
  <si>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</si>
  <si>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</si>
  <si>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</si>
  <si>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</si>
  <si>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</si>
  <si>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</si>
  <si>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</si>
  <si>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</si>
  <si>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</si>
  <si>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</si>
  <si>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</si>
  <si>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</si>
  <si>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</si>
  <si>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</si>
  <si>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</si>
  <si>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</si>
  <si>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</si>
  <si>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</si>
  <si>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</si>
  <si>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</si>
  <si>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</si>
  <si>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</si>
  <si>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</si>
  <si>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</si>
  <si>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</si>
  <si>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</si>
  <si>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</si>
  <si>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</si>
  <si>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</si>
  <si>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</si>
  <si>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</si>
  <si>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</si>
  <si>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</si>
  <si>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</si>
  <si>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</si>
  <si>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</si>
  <si>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</si>
  <si>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</si>
  <si>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</si>
  <si>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</si>
  <si>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</si>
  <si>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</si>
  <si>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</si>
  <si>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</si>
  <si>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</si>
  <si>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</si>
  <si>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</si>
  <si>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</si>
  <si>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</si>
  <si>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</si>
  <si>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</si>
  <si>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</si>
  <si>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</si>
  <si>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Study Groups</t>
  </si>
  <si>
    <t>NG
60</t>
  </si>
  <si>
    <t>Social</t>
  </si>
  <si>
    <t>NG60 SG</t>
  </si>
  <si>
    <t>Next Generation 60 GHz</t>
  </si>
  <si>
    <t>All</t>
  </si>
  <si>
    <t>II</t>
  </si>
  <si>
    <t>DT</t>
  </si>
  <si>
    <t>Recess</t>
  </si>
  <si>
    <t>MI</t>
  </si>
  <si>
    <t>802.11 WG Opening Plenary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</si>
  <si>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</si>
  <si>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</si>
  <si>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</si>
  <si>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</si>
  <si>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</si>
  <si>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</si>
  <si>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</si>
  <si>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</si>
  <si>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</si>
  <si>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</si>
  <si>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</si>
  <si>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</si>
  <si>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</si>
  <si>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</si>
  <si>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</si>
  <si>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</si>
  <si>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</si>
  <si>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</si>
  <si>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</si>
  <si>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</si>
  <si>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</si>
  <si>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</si>
  <si>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</si>
  <si>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</si>
  <si>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</si>
  <si>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</si>
  <si>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</si>
  <si>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</si>
  <si>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</si>
  <si>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</si>
  <si>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</si>
  <si>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</si>
  <si>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</si>
  <si>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</si>
  <si>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</si>
  <si>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</si>
  <si>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</si>
  <si>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</si>
  <si>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</si>
  <si>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</si>
  <si>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</si>
  <si>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</si>
  <si>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</si>
  <si>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</si>
  <si>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</si>
  <si>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</si>
  <si>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</si>
  <si>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</si>
  <si>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</si>
  <si>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</si>
  <si>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</si>
  <si>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</si>
  <si>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</si>
  <si>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</si>
  <si>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</si>
  <si>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</si>
  <si>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</si>
  <si>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</si>
  <si>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</si>
  <si>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</si>
  <si>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</si>
  <si>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</si>
  <si>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</si>
  <si>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</si>
  <si>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</si>
  <si>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</si>
  <si>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</si>
  <si>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</si>
  <si>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</si>
  <si>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</si>
  <si>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</si>
  <si>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</si>
  <si>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</si>
  <si>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</si>
  <si>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</si>
  <si>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</si>
  <si>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</si>
  <si>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</si>
  <si>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</si>
  <si>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</si>
  <si>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</si>
  <si>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</si>
  <si>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</si>
  <si>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</si>
  <si>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</si>
  <si>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</si>
  <si>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</si>
  <si>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</si>
  <si>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</si>
  <si>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</si>
  <si>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</si>
  <si>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</si>
  <si>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</si>
  <si>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</si>
  <si>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</si>
  <si>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</si>
  <si>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</si>
  <si>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</si>
  <si>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</si>
  <si>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</si>
  <si>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</si>
  <si>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</si>
  <si>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</si>
  <si>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</si>
  <si>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</si>
  <si>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</si>
  <si>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</si>
  <si>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</si>
  <si>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</si>
  <si>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</si>
  <si>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</si>
  <si>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</si>
  <si>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</si>
  <si>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</si>
  <si>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</si>
  <si>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</si>
  <si>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</si>
  <si>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</si>
  <si>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</si>
  <si>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</si>
  <si>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</si>
  <si>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</si>
  <si>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</si>
  <si>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</si>
  <si>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</si>
  <si>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</si>
  <si>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</si>
  <si>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</si>
  <si>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</si>
  <si>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</si>
  <si>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</si>
  <si>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</si>
  <si>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</si>
  <si>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</si>
  <si>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</si>
  <si>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</si>
  <si>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</si>
  <si>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</si>
  <si>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</si>
  <si>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</si>
  <si>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</si>
  <si>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</si>
  <si>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</si>
  <si>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</si>
  <si>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</si>
  <si>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</si>
  <si>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</si>
  <si>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</si>
  <si>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</si>
  <si>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</si>
  <si>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</si>
  <si>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</si>
  <si>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</si>
  <si>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</si>
  <si>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</si>
  <si>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</si>
  <si>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</si>
  <si>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</si>
  <si>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</si>
  <si>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</si>
  <si>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</si>
  <si>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</si>
  <si>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</si>
  <si>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</si>
  <si>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</si>
  <si>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</si>
  <si>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</si>
  <si>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</si>
  <si>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</si>
  <si>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</si>
  <si>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</si>
  <si>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</si>
  <si>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</si>
  <si>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</si>
  <si>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</si>
  <si>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</si>
  <si>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</si>
  <si>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</si>
  <si>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</si>
  <si>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</si>
  <si>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</si>
  <si>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</si>
  <si>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</si>
  <si>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</si>
  <si>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</si>
  <si>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</si>
  <si>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</si>
  <si>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</si>
  <si>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</si>
  <si>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</si>
  <si>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</si>
  <si>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</si>
  <si>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</si>
  <si>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</si>
  <si>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</si>
  <si>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</si>
  <si>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</si>
  <si>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</si>
  <si>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</si>
  <si>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</si>
  <si>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</si>
  <si>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</si>
  <si>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</si>
  <si>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</si>
  <si>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</si>
  <si>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</si>
  <si>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</si>
  <si>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</si>
  <si>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</si>
  <si>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</si>
  <si>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</si>
  <si>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</si>
  <si>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</si>
  <si>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</si>
  <si>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</si>
  <si>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</si>
  <si>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</si>
  <si>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</si>
  <si>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</si>
  <si>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</si>
  <si>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</si>
  <si>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</si>
  <si>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</si>
  <si>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</si>
  <si>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</si>
  <si>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</si>
  <si>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</si>
  <si>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</si>
  <si>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</si>
  <si>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</si>
  <si>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</si>
  <si>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</si>
  <si>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</si>
  <si>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</si>
  <si>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802.19 liaison report</t>
  </si>
  <si>
    <t xml:space="preserve">      3.5.4</t>
  </si>
  <si>
    <t>802.21 liaison report</t>
  </si>
  <si>
    <t xml:space="preserve">      3.5.5</t>
  </si>
  <si>
    <t>802.24 liaison report</t>
  </si>
  <si>
    <t>Godfrey</t>
  </si>
  <si>
    <t xml:space="preserve">      3.5.6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</si>
  <si>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</si>
  <si>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</si>
  <si>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</si>
  <si>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</si>
  <si>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</si>
  <si>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</si>
  <si>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</si>
  <si>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</si>
  <si>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</si>
  <si>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</si>
  <si>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</si>
  <si>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</si>
  <si>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</si>
  <si>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</si>
  <si>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</si>
  <si>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</si>
  <si>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</si>
  <si>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</si>
  <si>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</si>
  <si>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</si>
  <si>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</si>
  <si>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</si>
  <si>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</si>
  <si>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</si>
  <si>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</si>
  <si>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</si>
  <si>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</si>
  <si>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</si>
  <si>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</si>
  <si>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</si>
  <si>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</si>
  <si>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</si>
  <si>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</si>
  <si>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</si>
  <si>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</si>
  <si>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</si>
  <si>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</si>
  <si>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</si>
  <si>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</si>
  <si>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</si>
  <si>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</si>
  <si>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</si>
  <si>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</si>
  <si>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</si>
  <si>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 xml:space="preserve">WNG </t>
  </si>
  <si>
    <t>Editors' Meeting</t>
  </si>
  <si>
    <t>Standing Commit-tees</t>
  </si>
  <si>
    <t>Project Authorization Request Review</t>
  </si>
  <si>
    <t>802
.24</t>
  </si>
  <si>
    <t>IEEE 802.24 Technical Advisory Group</t>
  </si>
  <si>
    <t>EC workshop description</t>
  </si>
  <si>
    <t>Briefing on Coexistence Lessons Learned (802.19) activity</t>
  </si>
  <si>
    <t>Segev</t>
  </si>
  <si>
    <t xml:space="preserve">      4.2.6</t>
  </si>
  <si>
    <t xml:space="preserve">      3.2.6</t>
  </si>
  <si>
    <t xml:space="preserve">      5.2.6</t>
  </si>
  <si>
    <t xml:space="preserve">      5.2.7</t>
  </si>
  <si>
    <t>Treasurer's Report</t>
  </si>
  <si>
    <t>Future venues insight</t>
  </si>
  <si>
    <t>PAR review SC report</t>
  </si>
  <si>
    <t xml:space="preserve">      3.1.6</t>
  </si>
  <si>
    <t xml:space="preserve">      3.1.7</t>
  </si>
  <si>
    <t xml:space="preserve">      5.1.2</t>
  </si>
  <si>
    <t>Operations Manual approval</t>
  </si>
  <si>
    <t>Edward Au</t>
  </si>
  <si>
    <t>NGP SG</t>
  </si>
  <si>
    <t>Next Generation Positioning</t>
  </si>
  <si>
    <t>Jonathan Segev (pro-tem)</t>
  </si>
  <si>
    <t>https://mentor.ieee.org/802.11/dcn/11-14-1552</t>
  </si>
  <si>
    <t>January 2015</t>
  </si>
  <si>
    <t>149th IEEE 802.11 WIRELESS LOCAL AREA NETWORKS SESSION</t>
  </si>
  <si>
    <t>Hyatt Regency, Atlanta, GA, USA</t>
  </si>
  <si>
    <t>January 11-16, 2015</t>
  </si>
  <si>
    <t>Tentative Agenda January 2015</t>
  </si>
  <si>
    <t>https://mentor.ieee.org/802.11/dcn/11-14-1565</t>
  </si>
  <si>
    <t>https://mentor.ieee.org/802.11/dcn/11-14-1563</t>
  </si>
  <si>
    <t>https://mentor.ieee.org/802.11/dcn/11-14-1564</t>
  </si>
  <si>
    <t>Wireless Opening Plenary</t>
  </si>
  <si>
    <t>NGP</t>
  </si>
  <si>
    <t>REG</t>
  </si>
  <si>
    <t>REG fixed slot</t>
  </si>
  <si>
    <t>https://mentor.ieee.org/802.11/dcn/11-14-1562</t>
  </si>
  <si>
    <t>IEEE 802.11/15 REGULATORY SC AGENDA &amp; OBJECTIVES FOR THIS SESSION</t>
  </si>
  <si>
    <t>CHAIR - Rich Kennedy (MediaTek)</t>
  </si>
  <si>
    <t>- Review regulatory updates/DSRC Tiger Team meeting</t>
  </si>
  <si>
    <t>Regulatory SC AGENDA - Tuesday, January 13, 2015 -10:30 -12:30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</si>
  <si>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</si>
  <si>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</si>
  <si>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</si>
  <si>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</si>
  <si>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</si>
  <si>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</si>
  <si>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</si>
  <si>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</si>
  <si>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</si>
  <si>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</si>
  <si>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Open proceedings, consultations review</t>
  </si>
  <si>
    <t>Review critical regulatory issues</t>
  </si>
  <si>
    <t>Discussion of SC format change</t>
  </si>
  <si>
    <t>+</t>
  </si>
  <si>
    <t>Regulatory SC AGENDA - Thursday, January 15, 2015 - 08:00-10:00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</si>
  <si>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</si>
  <si>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</si>
  <si>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</si>
  <si>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</si>
  <si>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 xml:space="preserve"> 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</si>
  <si>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</si>
  <si>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</si>
  <si>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</si>
  <si>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</si>
  <si>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WNG STANDING COMMITTEE AGENDA &amp; OBJECTIVES FOR THIS SESSION</t>
  </si>
  <si>
    <t>CHAIR - Clint Chaplin (Samsung Electronics)</t>
  </si>
  <si>
    <t>-</t>
  </si>
  <si>
    <t>Presentation</t>
  </si>
  <si>
    <t>Prepare for IEEE 802 Wireless Plenary March 2015</t>
  </si>
  <si>
    <t>WNG STANDING COMMITTEE AGENDA - Tuesday January 13th,  2015 - 08:00-10:00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</si>
  <si>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</si>
  <si>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</si>
  <si>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</si>
  <si>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</si>
  <si>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</si>
  <si>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</si>
  <si>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</si>
  <si>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</si>
  <si>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https://mentor.ieee.org/802.11/dcn/11-14-1584</t>
  </si>
  <si>
    <t>https://mentor.ieee.org/802.11/dcn/11-14-1586</t>
  </si>
  <si>
    <t>https://mentor.ieee.org/802.11/dcn/11-14-1587</t>
  </si>
  <si>
    <t>https://mentor.ieee.org/802.11/dcn/11-14-1589</t>
  </si>
  <si>
    <t>https://mentor.ieee.org/802.11/dcn/11-14-1585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</si>
  <si>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</si>
  <si>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</si>
  <si>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</si>
  <si>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- 13, 15 Jan 2015 -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</si>
  <si>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</si>
  <si>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</si>
  <si>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</si>
  <si>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</si>
  <si>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</si>
  <si>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</si>
  <si>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</si>
  <si>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</si>
  <si>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</si>
  <si>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Plans for SC6 meeting in May 2015</t>
  </si>
  <si>
    <t>?</t>
  </si>
  <si>
    <t>Consider other matters</t>
  </si>
  <si>
    <t>Consider any motions</t>
  </si>
  <si>
    <t>https://mentor.ieee.org/802.11/dcn/11-14-1588</t>
  </si>
  <si>
    <t>(not meeting at this session)</t>
  </si>
  <si>
    <t>https://mentor.ieee.org/802.11/dcn/11-14-1561</t>
  </si>
  <si>
    <t>https://mentor.ieee.org/802.11/dcn/11-14-1578</t>
  </si>
  <si>
    <t>(Not meeting at this session)</t>
  </si>
  <si>
    <t>IEEE 802.11 Operations Manual</t>
  </si>
  <si>
    <t xml:space="preserve">      4.4.2</t>
  </si>
  <si>
    <t>NGP - Next generation positioning</t>
  </si>
  <si>
    <t>WG11 Agenda - Wed 2015-01-14 - 10:30 to 12:30</t>
  </si>
  <si>
    <t>How should 802.11 respond to "Interpretation Requests"</t>
  </si>
  <si>
    <t>WG11 Agenda - Fri 2015-01-16 - 08:00 to 12:00</t>
  </si>
  <si>
    <t xml:space="preserve">      3.4.2</t>
  </si>
  <si>
    <t>NGP - Next Generation Positioning</t>
  </si>
  <si>
    <t xml:space="preserve">      5.4.2</t>
  </si>
  <si>
    <t>NI</t>
  </si>
  <si>
    <t>CAC Agenda - Thu 2015-01-15 - 19:00 to 21:00</t>
  </si>
  <si>
    <t>10:10 - 10:30 Break</t>
  </si>
  <si>
    <t>https://mentor.ieee.org/802.11/dcn/11-15-0014</t>
  </si>
  <si>
    <t>https://mentor.ieee.org/802.11/dcn/11-15-0005</t>
  </si>
  <si>
    <t>https://mentor.ieee.org/802.11/dcn/11-15-0006</t>
  </si>
  <si>
    <t>https://mentor.ieee.org/802.11/dcn/11-15-0013</t>
  </si>
  <si>
    <t>https://mentor.ieee.org/802.11/dcn/11-15-0015</t>
  </si>
  <si>
    <t>802.19 Dino Flore</t>
  </si>
  <si>
    <t>https://mentor.ieee.org/802.11/dcn/11-15-0016</t>
  </si>
  <si>
    <t>WG11 Agenda - Mon 2015-01-12 - 09:10 to 10:10</t>
  </si>
  <si>
    <t>Report from ETSI BRAN</t>
  </si>
  <si>
    <t>Priv EC SG</t>
  </si>
  <si>
    <t>Omni Ran</t>
  </si>
  <si>
    <t>Link Addr SG</t>
  </si>
  <si>
    <t>Harkins</t>
  </si>
  <si>
    <t>R2</t>
  </si>
  <si>
    <t>On use of EPD frame format for 5.9GHz use by ITS</t>
  </si>
  <si>
    <t xml:space="preserve">    5.5</t>
  </si>
  <si>
    <t>doc.: IEEE 802.11-14/1565r3</t>
  </si>
  <si>
    <t>11-15/0117</t>
  </si>
  <si>
    <t>R3</t>
  </si>
  <si>
    <t>Review and approve November Minutes</t>
  </si>
  <si>
    <t>NG60 Motions</t>
  </si>
  <si>
    <t>Liaison from 802c</t>
  </si>
  <si>
    <t>AI if 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</si>
</sst>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sz val="7.6"/>
      <color indexed="23"/>
      <name val="Verdana"/>
      <family val="2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b/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Arial"/>
      <family val="2"/>
    </font>
    <font>
      <b/>
      <sz val="18"/>
      <color indexed="8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6" fillId="0" borderId="0"/>
    <xf numFmtId="166" fontId="2" fillId="0" borderId="0"/>
    <xf numFmtId="0" fontId="1" fillId="0" borderId="0"/>
    <xf numFmtId="166" fontId="73" fillId="0" borderId="0"/>
    <xf numFmtId="0" fontId="73" fillId="0" borderId="0"/>
    <xf numFmtId="0" fontId="49" fillId="29" borderId="0" applyNumberFormat="0" applyBorder="0" applyAlignment="0" applyProtection="0"/>
    <xf numFmtId="165" fontId="86" fillId="0" borderId="0"/>
    <xf numFmtId="0" fontId="86" fillId="0" borderId="0"/>
    <xf numFmtId="0" fontId="7" fillId="66" borderId="0"/>
    <xf numFmtId="165" fontId="86" fillId="0" borderId="0"/>
    <xf numFmtId="0" fontId="7" fillId="66" borderId="0"/>
    <xf numFmtId="165" fontId="86" fillId="0" borderId="0"/>
  </cellStyleXfs>
  <cellXfs count="56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0" borderId="15" xfId="0" applyFont="1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57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5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27" fillId="39" borderId="0" xfId="61" applyNumberFormat="1" applyFont="1" applyFill="1" applyBorder="1" applyAlignment="1" applyProtection="1">
      <alignment horizontal="left" vertical="center" indent="3"/>
    </xf>
    <xf numFmtId="0" fontId="65" fillId="40" borderId="0" xfId="0" applyFont="1" applyFill="1"/>
    <xf numFmtId="0" fontId="16" fillId="40" borderId="0" xfId="0" applyFont="1" applyFill="1"/>
    <xf numFmtId="0" fontId="67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57" fillId="0" borderId="0" xfId="0" applyFont="1" applyBorder="1"/>
    <xf numFmtId="0" fontId="57" fillId="0" borderId="0" xfId="0" applyFont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1" fillId="0" borderId="0" xfId="0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67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60" fillId="24" borderId="28" xfId="0" applyFont="1" applyFill="1" applyBorder="1" applyAlignment="1">
      <alignment horizontal="left"/>
    </xf>
    <xf numFmtId="0" fontId="60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1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57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61" fillId="37" borderId="21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169" fontId="8" fillId="44" borderId="14" xfId="0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8" fillId="0" borderId="21" xfId="0" quotePrefix="1" applyNumberFormat="1" applyFont="1" applyBorder="1" applyAlignment="1">
      <alignment wrapText="1"/>
    </xf>
    <xf numFmtId="49" fontId="80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8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57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8" fillId="0" borderId="0" xfId="0" applyNumberFormat="1" applyFont="1" applyBorder="1" applyAlignment="1">
      <alignment wrapText="1"/>
    </xf>
    <xf numFmtId="49" fontId="80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8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79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5" fillId="0" borderId="10" xfId="61" applyNumberFormat="1" applyFont="1" applyBorder="1" applyAlignment="1" applyProtection="1">
      <alignment wrapText="1"/>
    </xf>
    <xf numFmtId="49" fontId="55" fillId="0" borderId="0" xfId="61" applyNumberFormat="1" applyFont="1" applyAlignment="1" applyProtection="1">
      <alignment wrapText="1"/>
    </xf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8" fillId="0" borderId="0" xfId="0" applyNumberFormat="1" applyFont="1" applyBorder="1" applyAlignment="1">
      <alignment wrapText="1"/>
    </xf>
    <xf numFmtId="1" fontId="8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8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57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8" fillId="0" borderId="15" xfId="0" applyNumberFormat="1" applyFont="1" applyBorder="1" applyAlignment="1">
      <alignment wrapText="1"/>
    </xf>
    <xf numFmtId="49" fontId="80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8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49" fontId="79" fillId="0" borderId="10" xfId="61" applyNumberFormat="1" applyFont="1" applyBorder="1" applyAlignment="1" applyProtection="1">
      <alignment wrapText="1"/>
    </xf>
    <xf numFmtId="0" fontId="10" fillId="40" borderId="0" xfId="61" applyFill="1" applyAlignment="1" applyProtection="1"/>
    <xf numFmtId="0" fontId="16" fillId="36" borderId="24" xfId="0" applyFont="1" applyFill="1" applyBorder="1"/>
    <xf numFmtId="0" fontId="0" fillId="0" borderId="0" xfId="0"/>
    <xf numFmtId="0" fontId="57" fillId="0" borderId="0" xfId="0" applyFont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 wrapText="1"/>
    </xf>
    <xf numFmtId="0" fontId="29" fillId="0" borderId="0" xfId="61" applyFont="1" applyFill="1" applyBorder="1" applyAlignment="1" applyProtection="1">
      <alignment vertical="center" wrapText="1"/>
    </xf>
    <xf numFmtId="0" fontId="0" fillId="0" borderId="0" xfId="0"/>
    <xf numFmtId="166" fontId="82" fillId="26" borderId="0" xfId="103" applyFont="1" applyFill="1"/>
    <xf numFmtId="166" fontId="30" fillId="60" borderId="0" xfId="92" applyFont="1" applyFill="1" applyBorder="1" applyAlignment="1">
      <alignment vertical="center"/>
    </xf>
    <xf numFmtId="20" fontId="30" fillId="60" borderId="0" xfId="92" applyNumberFormat="1" applyFont="1" applyFill="1" applyBorder="1" applyAlignment="1">
      <alignment horizontal="center" vertical="center"/>
    </xf>
    <xf numFmtId="166" fontId="73" fillId="0" borderId="0" xfId="103"/>
    <xf numFmtId="166" fontId="73" fillId="26" borderId="0" xfId="103" applyFill="1"/>
    <xf numFmtId="166" fontId="30" fillId="60" borderId="0" xfId="92" applyFont="1" applyFill="1" applyBorder="1" applyAlignment="1">
      <alignment horizontal="center" vertical="center"/>
    </xf>
    <xf numFmtId="166" fontId="84" fillId="61" borderId="0" xfId="92" applyFont="1" applyFill="1" applyBorder="1" applyAlignment="1">
      <alignment horizontal="center" vertical="center"/>
    </xf>
    <xf numFmtId="166" fontId="15" fillId="62" borderId="0" xfId="92" applyFont="1" applyFill="1" applyAlignment="1">
      <alignment vertical="center"/>
    </xf>
    <xf numFmtId="166" fontId="17" fillId="62" borderId="0" xfId="92" applyFont="1" applyFill="1" applyAlignment="1">
      <alignment vertical="center"/>
    </xf>
    <xf numFmtId="166" fontId="7" fillId="63" borderId="0" xfId="92" applyFill="1" applyAlignment="1">
      <alignment vertical="center"/>
    </xf>
    <xf numFmtId="166" fontId="85" fillId="63" borderId="0" xfId="92" quotePrefix="1" applyFont="1" applyFill="1" applyAlignment="1">
      <alignment horizontal="center" vertical="center"/>
    </xf>
    <xf numFmtId="166" fontId="85" fillId="63" borderId="0" xfId="92" quotePrefix="1" applyFont="1" applyFill="1" applyAlignment="1">
      <alignment horizontal="left" vertical="center"/>
    </xf>
    <xf numFmtId="166" fontId="72" fillId="63" borderId="0" xfId="92" applyFont="1" applyFill="1" applyAlignment="1">
      <alignment horizontal="left" vertical="center"/>
    </xf>
    <xf numFmtId="166" fontId="72" fillId="63" borderId="0" xfId="92" applyFont="1" applyFill="1" applyAlignment="1">
      <alignment vertical="center"/>
    </xf>
    <xf numFmtId="20" fontId="72" fillId="63" borderId="0" xfId="92" applyNumberFormat="1" applyFont="1" applyFill="1" applyAlignment="1">
      <alignment horizontal="center" vertical="center"/>
    </xf>
    <xf numFmtId="166" fontId="9" fillId="25" borderId="0" xfId="92" applyFont="1" applyFill="1" applyBorder="1" applyAlignment="1">
      <alignment vertical="center"/>
    </xf>
    <xf numFmtId="165" fontId="87" fillId="25" borderId="0" xfId="106" applyNumberFormat="1" applyFont="1" applyFill="1" applyAlignment="1" applyProtection="1">
      <alignment horizontal="left" vertical="center"/>
      <protection locked="0"/>
    </xf>
    <xf numFmtId="165" fontId="16" fillId="25" borderId="0" xfId="106" applyFont="1" applyFill="1" applyAlignment="1" applyProtection="1">
      <alignment vertical="center"/>
      <protection locked="0"/>
    </xf>
    <xf numFmtId="165" fontId="16" fillId="25" borderId="0" xfId="106" applyNumberFormat="1" applyFont="1" applyFill="1" applyAlignment="1" applyProtection="1">
      <alignment vertical="center"/>
      <protection locked="0"/>
    </xf>
    <xf numFmtId="20" fontId="16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61" borderId="0" xfId="92" applyFont="1" applyFill="1" applyBorder="1" applyAlignment="1">
      <alignment vertical="center"/>
    </xf>
    <xf numFmtId="165" fontId="87" fillId="61" borderId="0" xfId="106" quotePrefix="1" applyNumberFormat="1" applyFont="1" applyFill="1" applyAlignment="1" applyProtection="1">
      <alignment horizontal="left" vertical="center"/>
      <protection locked="0"/>
    </xf>
    <xf numFmtId="165" fontId="16" fillId="61" borderId="0" xfId="106" applyFont="1" applyFill="1" applyAlignment="1" applyProtection="1">
      <alignment vertical="center"/>
      <protection locked="0"/>
    </xf>
    <xf numFmtId="165" fontId="87" fillId="61" borderId="0" xfId="106" applyNumberFormat="1" applyFont="1" applyFill="1" applyAlignment="1" applyProtection="1">
      <alignment horizontal="left" vertical="center"/>
      <protection locked="0"/>
    </xf>
    <xf numFmtId="165" fontId="16" fillId="61" borderId="0" xfId="106" applyNumberFormat="1" applyFont="1" applyFill="1" applyAlignment="1" applyProtection="1">
      <alignment vertical="center"/>
      <protection locked="0"/>
    </xf>
    <xf numFmtId="20" fontId="88" fillId="30" borderId="0" xfId="105" applyNumberFormat="1" applyFont="1" applyFill="1" applyAlignment="1" applyProtection="1">
      <alignment horizontal="center" vertical="center"/>
      <protection locked="0"/>
    </xf>
    <xf numFmtId="165" fontId="7" fillId="61" borderId="0" xfId="106" applyFont="1" applyFill="1" applyAlignment="1" applyProtection="1">
      <alignment vertical="center"/>
      <protection locked="0"/>
    </xf>
    <xf numFmtId="166" fontId="9" fillId="0" borderId="0" xfId="92" applyFont="1" applyFill="1" applyBorder="1" applyAlignment="1">
      <alignment vertical="center"/>
    </xf>
    <xf numFmtId="165" fontId="87" fillId="0" borderId="0" xfId="106" quotePrefix="1" applyNumberFormat="1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vertical="center"/>
      <protection locked="0"/>
    </xf>
    <xf numFmtId="165" fontId="16" fillId="0" borderId="0" xfId="106" applyNumberFormat="1" applyFont="1" applyFill="1" applyAlignment="1" applyProtection="1">
      <alignment horizontal="left" vertical="center"/>
      <protection locked="0"/>
    </xf>
    <xf numFmtId="165" fontId="87" fillId="0" borderId="0" xfId="106" applyNumberFormat="1" applyFont="1" applyFill="1" applyAlignment="1" applyProtection="1">
      <alignment horizontal="left" vertical="center"/>
      <protection locked="0"/>
    </xf>
    <xf numFmtId="165" fontId="16" fillId="0" borderId="0" xfId="106" applyNumberFormat="1" applyFont="1" applyFill="1" applyAlignment="1" applyProtection="1">
      <alignment vertical="center"/>
      <protection locked="0"/>
    </xf>
    <xf numFmtId="20" fontId="16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6" fillId="61" borderId="0" xfId="106" applyNumberFormat="1" applyFont="1" applyFill="1" applyAlignment="1" applyProtection="1">
      <alignment horizontal="left" vertical="center"/>
      <protection locked="0"/>
    </xf>
    <xf numFmtId="20" fontId="16" fillId="61" borderId="0" xfId="106" applyNumberFormat="1" applyFont="1" applyFill="1" applyAlignment="1" applyProtection="1">
      <alignment horizontal="center" vertical="center"/>
      <protection locked="0"/>
    </xf>
    <xf numFmtId="165" fontId="16" fillId="0" borderId="0" xfId="106" quotePrefix="1" applyNumberFormat="1" applyFont="1" applyFill="1" applyAlignment="1" applyProtection="1">
      <alignment horizontal="left" vertical="center"/>
      <protection locked="0"/>
    </xf>
    <xf numFmtId="20" fontId="16" fillId="64" borderId="0" xfId="106" applyNumberFormat="1" applyFont="1" applyFill="1" applyAlignment="1" applyProtection="1">
      <alignment horizontal="center" vertical="center"/>
      <protection locked="0"/>
    </xf>
    <xf numFmtId="165" fontId="16" fillId="61" borderId="0" xfId="106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horizontal="left" vertical="center"/>
      <protection locked="0"/>
    </xf>
    <xf numFmtId="165" fontId="16" fillId="61" borderId="0" xfId="106" quotePrefix="1" applyFont="1" applyFill="1" applyAlignment="1" applyProtection="1">
      <alignment horizontal="left" vertical="center"/>
      <protection locked="0"/>
    </xf>
    <xf numFmtId="166" fontId="73" fillId="26" borderId="0" xfId="103" applyFill="1" applyAlignment="1">
      <alignment horizontal="center"/>
    </xf>
    <xf numFmtId="165" fontId="87" fillId="64" borderId="0" xfId="106" quotePrefix="1" applyNumberFormat="1" applyFont="1" applyFill="1" applyAlignment="1" applyProtection="1">
      <alignment horizontal="left" vertical="center"/>
      <protection locked="0"/>
    </xf>
    <xf numFmtId="166" fontId="73" fillId="26" borderId="27" xfId="103" applyFill="1" applyBorder="1" applyAlignment="1">
      <alignment vertical="center"/>
    </xf>
    <xf numFmtId="166" fontId="9" fillId="64" borderId="0" xfId="92" applyFont="1" applyFill="1" applyBorder="1" applyAlignment="1">
      <alignment vertical="center"/>
    </xf>
    <xf numFmtId="165" fontId="16" fillId="64" borderId="0" xfId="106" applyFont="1" applyFill="1" applyAlignment="1" applyProtection="1">
      <alignment vertical="center"/>
      <protection locked="0"/>
    </xf>
    <xf numFmtId="165" fontId="16" fillId="64" borderId="0" xfId="106" applyNumberFormat="1" applyFont="1" applyFill="1" applyAlignment="1" applyProtection="1">
      <alignment horizontal="left" vertical="center"/>
      <protection locked="0"/>
    </xf>
    <xf numFmtId="165" fontId="16" fillId="64" borderId="0" xfId="106" applyNumberFormat="1" applyFont="1" applyFill="1" applyAlignment="1" applyProtection="1">
      <alignment vertical="center"/>
      <protection locked="0"/>
    </xf>
    <xf numFmtId="165" fontId="7" fillId="64" borderId="0" xfId="106" applyFont="1" applyFill="1" applyAlignment="1" applyProtection="1">
      <alignment vertical="center"/>
      <protection locked="0"/>
    </xf>
    <xf numFmtId="165" fontId="87" fillId="64" borderId="0" xfId="106" applyNumberFormat="1" applyFont="1" applyFill="1" applyAlignment="1" applyProtection="1">
      <alignment horizontal="left" vertical="center"/>
      <protection locked="0"/>
    </xf>
    <xf numFmtId="165" fontId="89" fillId="65" borderId="0" xfId="107" applyNumberFormat="1" applyFont="1" applyFill="1" applyBorder="1" applyAlignment="1">
      <alignment horizontal="left" vertical="center"/>
    </xf>
    <xf numFmtId="0" fontId="89" fillId="65" borderId="0" xfId="107" applyNumberFormat="1" applyFont="1" applyFill="1" applyBorder="1" applyAlignment="1">
      <alignment horizontal="center" vertical="center"/>
    </xf>
    <xf numFmtId="165" fontId="87" fillId="65" borderId="0" xfId="106" applyNumberFormat="1" applyFont="1" applyFill="1" applyBorder="1" applyAlignment="1" applyProtection="1">
      <alignment horizontal="left" vertical="center"/>
    </xf>
    <xf numFmtId="165" fontId="16" fillId="65" borderId="0" xfId="106" applyFont="1" applyFill="1" applyBorder="1" applyAlignment="1">
      <alignment vertical="center"/>
    </xf>
    <xf numFmtId="0" fontId="30" fillId="25" borderId="0" xfId="108" applyFont="1" applyFill="1" applyBorder="1" applyAlignment="1">
      <alignment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9" fillId="61" borderId="0" xfId="107" applyNumberFormat="1" applyFont="1" applyFill="1" applyBorder="1" applyAlignment="1">
      <alignment horizontal="left" vertical="center"/>
    </xf>
    <xf numFmtId="0" fontId="87" fillId="61" borderId="0" xfId="107" applyNumberFormat="1" applyFont="1" applyFill="1" applyBorder="1" applyAlignment="1" applyProtection="1">
      <alignment horizontal="left" vertical="center"/>
    </xf>
    <xf numFmtId="165" fontId="16" fillId="61" borderId="0" xfId="106" applyFont="1" applyFill="1" applyBorder="1" applyAlignment="1">
      <alignment vertical="center"/>
    </xf>
    <xf numFmtId="0" fontId="30" fillId="61" borderId="0" xfId="108" applyFont="1" applyFill="1" applyBorder="1" applyAlignment="1">
      <alignment vertical="center"/>
    </xf>
    <xf numFmtId="20" fontId="30" fillId="61" borderId="0" xfId="108" applyNumberFormat="1" applyFont="1" applyFill="1" applyBorder="1" applyAlignment="1">
      <alignment horizontal="center" vertical="center"/>
    </xf>
    <xf numFmtId="0" fontId="87" fillId="65" borderId="0" xfId="107" applyNumberFormat="1" applyFont="1" applyFill="1" applyBorder="1" applyAlignment="1" applyProtection="1">
      <alignment horizontal="left" vertical="center"/>
    </xf>
    <xf numFmtId="165" fontId="7" fillId="65" borderId="0" xfId="106" applyFont="1" applyFill="1" applyBorder="1" applyAlignment="1">
      <alignment vertical="center"/>
    </xf>
    <xf numFmtId="0" fontId="90" fillId="61" borderId="0" xfId="103" applyNumberFormat="1" applyFont="1" applyFill="1" applyBorder="1" applyAlignment="1">
      <alignment vertical="center"/>
    </xf>
    <xf numFmtId="165" fontId="7" fillId="61" borderId="0" xfId="106" applyFont="1" applyFill="1" applyBorder="1" applyAlignment="1">
      <alignment vertical="center"/>
    </xf>
    <xf numFmtId="0" fontId="90" fillId="65" borderId="0" xfId="103" applyNumberFormat="1" applyFont="1" applyFill="1" applyBorder="1" applyAlignment="1">
      <alignment vertical="center"/>
    </xf>
    <xf numFmtId="0" fontId="14" fillId="61" borderId="0" xfId="108" applyFont="1" applyFill="1" applyBorder="1" applyAlignment="1">
      <alignment vertical="center"/>
    </xf>
    <xf numFmtId="0" fontId="72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30" fillId="60" borderId="0" xfId="69" applyFont="1" applyFill="1" applyBorder="1" applyAlignment="1">
      <alignment vertical="center"/>
    </xf>
    <xf numFmtId="20" fontId="30" fillId="60" borderId="0" xfId="69" applyNumberFormat="1" applyFont="1" applyFill="1" applyBorder="1" applyAlignment="1">
      <alignment horizontal="center" vertical="center"/>
    </xf>
    <xf numFmtId="0" fontId="30" fillId="60" borderId="0" xfId="69" applyFont="1" applyFill="1" applyBorder="1" applyAlignment="1">
      <alignment horizontal="center" vertical="center"/>
    </xf>
    <xf numFmtId="0" fontId="84" fillId="61" borderId="0" xfId="69" applyFont="1" applyFill="1" applyBorder="1" applyAlignment="1">
      <alignment horizontal="center" vertical="center"/>
    </xf>
    <xf numFmtId="0" fontId="15" fillId="62" borderId="0" xfId="69" applyFont="1" applyFill="1" applyAlignment="1">
      <alignment vertical="center"/>
    </xf>
    <xf numFmtId="0" fontId="17" fillId="62" borderId="0" xfId="69" applyFont="1" applyFill="1" applyAlignment="1">
      <alignment vertical="center"/>
    </xf>
    <xf numFmtId="0" fontId="7" fillId="63" borderId="0" xfId="69" applyFill="1" applyAlignment="1">
      <alignment vertical="center"/>
    </xf>
    <xf numFmtId="0" fontId="85" fillId="63" borderId="0" xfId="69" quotePrefix="1" applyFont="1" applyFill="1" applyAlignment="1">
      <alignment horizontal="center" vertical="center"/>
    </xf>
    <xf numFmtId="0" fontId="85" fillId="63" borderId="0" xfId="69" applyFont="1" applyFill="1" applyAlignment="1">
      <alignment horizontal="left" vertical="center"/>
    </xf>
    <xf numFmtId="0" fontId="72" fillId="63" borderId="0" xfId="69" applyFont="1" applyFill="1" applyAlignment="1">
      <alignment horizontal="left" vertical="center"/>
    </xf>
    <xf numFmtId="0" fontId="72" fillId="63" borderId="0" xfId="69" applyFont="1" applyFill="1" applyAlignment="1">
      <alignment vertical="center"/>
    </xf>
    <xf numFmtId="20" fontId="72" fillId="63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61" borderId="0" xfId="106" applyFont="1" applyFill="1" applyBorder="1" applyAlignment="1">
      <alignment horizontal="left" vertical="center"/>
    </xf>
    <xf numFmtId="165" fontId="83" fillId="61" borderId="0" xfId="106" applyFont="1" applyFill="1" applyBorder="1" applyAlignment="1">
      <alignment horizontal="center" vertical="center"/>
    </xf>
    <xf numFmtId="165" fontId="83" fillId="61" borderId="0" xfId="106" quotePrefix="1" applyFont="1" applyFill="1" applyBorder="1" applyAlignment="1">
      <alignment horizontal="center" vertical="center"/>
    </xf>
    <xf numFmtId="20" fontId="83" fillId="61" borderId="0" xfId="106" quotePrefix="1" applyNumberFormat="1" applyFont="1" applyFill="1" applyBorder="1" applyAlignment="1">
      <alignment horizontal="center" vertical="center"/>
    </xf>
    <xf numFmtId="165" fontId="16" fillId="61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87" fillId="25" borderId="0" xfId="106" applyNumberFormat="1" applyFont="1" applyFill="1" applyAlignment="1" applyProtection="1">
      <alignment horizontal="left" vertical="center"/>
      <protection locked="0"/>
    </xf>
    <xf numFmtId="0" fontId="9" fillId="61" borderId="0" xfId="69" applyFont="1" applyFill="1" applyBorder="1" applyAlignment="1">
      <alignment vertical="center"/>
    </xf>
    <xf numFmtId="0" fontId="87" fillId="61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87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87" fillId="61" borderId="0" xfId="109" applyNumberFormat="1" applyFont="1" applyFill="1" applyAlignment="1" applyProtection="1">
      <alignment horizontal="left" vertical="center"/>
      <protection locked="0"/>
    </xf>
    <xf numFmtId="165" fontId="87" fillId="61" borderId="0" xfId="109" applyNumberFormat="1" applyFont="1" applyFill="1" applyAlignment="1" applyProtection="1">
      <alignment horizontal="left" vertical="center"/>
      <protection locked="0"/>
    </xf>
    <xf numFmtId="0" fontId="16" fillId="61" borderId="0" xfId="69" applyFont="1" applyFill="1" applyAlignment="1" applyProtection="1">
      <alignment vertical="center" wrapText="1"/>
      <protection locked="0"/>
    </xf>
    <xf numFmtId="165" fontId="16" fillId="61" borderId="0" xfId="109" applyNumberFormat="1" applyFont="1" applyFill="1" applyAlignment="1" applyProtection="1">
      <alignment vertical="center"/>
      <protection locked="0"/>
    </xf>
    <xf numFmtId="165" fontId="7" fillId="61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91" fillId="27" borderId="0" xfId="108" applyFont="1" applyFill="1" applyBorder="1" applyAlignment="1">
      <alignment vertical="center"/>
    </xf>
    <xf numFmtId="0" fontId="84" fillId="27" borderId="0" xfId="108" applyFont="1" applyFill="1" applyBorder="1" applyAlignment="1">
      <alignment horizontal="center" vertical="center"/>
    </xf>
    <xf numFmtId="0" fontId="17" fillId="27" borderId="0" xfId="108" applyFont="1" applyFill="1" applyBorder="1" applyAlignment="1">
      <alignment vertical="center"/>
    </xf>
    <xf numFmtId="0" fontId="15" fillId="63" borderId="0" xfId="110" applyFont="1" applyFill="1" applyAlignment="1">
      <alignment vertical="center"/>
    </xf>
    <xf numFmtId="0" fontId="72" fillId="63" borderId="0" xfId="110" applyFont="1" applyFill="1" applyAlignment="1">
      <alignment horizontal="left" vertical="center"/>
    </xf>
    <xf numFmtId="0" fontId="72" fillId="63" borderId="0" xfId="110" applyFont="1" applyFill="1" applyAlignment="1">
      <alignment vertical="center"/>
    </xf>
    <xf numFmtId="0" fontId="17" fillId="63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109" applyFont="1" applyFill="1" applyBorder="1" applyAlignment="1">
      <alignment horizontal="left" vertical="center"/>
    </xf>
    <xf numFmtId="165" fontId="7" fillId="61" borderId="0" xfId="109" applyFont="1" applyFill="1" applyBorder="1" applyAlignment="1">
      <alignment horizontal="left" vertical="center"/>
    </xf>
    <xf numFmtId="165" fontId="83" fillId="61" borderId="0" xfId="109" applyFont="1" applyFill="1" applyBorder="1" applyAlignment="1">
      <alignment horizontal="center" vertical="center"/>
    </xf>
    <xf numFmtId="165" fontId="83" fillId="61" borderId="0" xfId="109" quotePrefix="1" applyFont="1" applyFill="1" applyBorder="1" applyAlignment="1">
      <alignment horizontal="center" vertical="center"/>
    </xf>
    <xf numFmtId="20" fontId="83" fillId="61" borderId="0" xfId="109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87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Font="1" applyFill="1" applyAlignment="1" applyProtection="1">
      <alignment vertical="center"/>
      <protection locked="0"/>
    </xf>
    <xf numFmtId="165" fontId="87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NumberFormat="1" applyFont="1" applyFill="1" applyAlignment="1" applyProtection="1">
      <alignment horizontal="center" vertical="center"/>
      <protection locked="0"/>
    </xf>
    <xf numFmtId="20" fontId="16" fillId="25" borderId="0" xfId="109" applyNumberFormat="1" applyFont="1" applyFill="1" applyAlignment="1" applyProtection="1">
      <alignment horizontal="center" vertical="center"/>
      <protection locked="0"/>
    </xf>
    <xf numFmtId="0" fontId="9" fillId="61" borderId="0" xfId="110" applyFont="1" applyFill="1" applyBorder="1" applyAlignment="1">
      <alignment vertical="center"/>
    </xf>
    <xf numFmtId="0" fontId="87" fillId="61" borderId="0" xfId="109" quotePrefix="1" applyNumberFormat="1" applyFont="1" applyFill="1" applyAlignment="1" applyProtection="1">
      <alignment horizontal="left" vertical="center"/>
      <protection locked="0"/>
    </xf>
    <xf numFmtId="165" fontId="16" fillId="61" borderId="0" xfId="109" applyFont="1" applyFill="1" applyAlignment="1" applyProtection="1">
      <alignment vertical="center"/>
      <protection locked="0"/>
    </xf>
    <xf numFmtId="0" fontId="16" fillId="61" borderId="0" xfId="110" applyFont="1" applyFill="1" applyAlignment="1" applyProtection="1">
      <alignment vertical="center" wrapText="1"/>
      <protection locked="0"/>
    </xf>
    <xf numFmtId="165" fontId="16" fillId="61" borderId="0" xfId="109" applyNumberFormat="1" applyFont="1" applyFill="1" applyAlignment="1" applyProtection="1">
      <alignment horizontal="center" vertical="center"/>
      <protection locked="0"/>
    </xf>
    <xf numFmtId="20" fontId="16" fillId="61" borderId="0" xfId="109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6" fillId="0" borderId="0" xfId="110" applyFont="1" applyFill="1" applyBorder="1" applyAlignment="1">
      <alignment vertical="center"/>
    </xf>
    <xf numFmtId="0" fontId="16" fillId="0" borderId="0" xfId="110" applyFont="1" applyFill="1" applyBorder="1" applyAlignment="1">
      <alignment horizontal="center" vertical="center"/>
    </xf>
    <xf numFmtId="20" fontId="16" fillId="0" borderId="0" xfId="109" applyNumberFormat="1" applyFont="1" applyFill="1" applyAlignment="1" applyProtection="1">
      <alignment horizontal="center" vertical="center"/>
      <protection locked="0"/>
    </xf>
    <xf numFmtId="165" fontId="16" fillId="61" borderId="0" xfId="109" applyNumberFormat="1" applyFont="1" applyFill="1" applyAlignment="1" applyProtection="1">
      <alignment horizontal="left" vertical="center"/>
      <protection locked="0"/>
    </xf>
    <xf numFmtId="0" fontId="87" fillId="0" borderId="0" xfId="109" quotePrefix="1" applyNumberFormat="1" applyFont="1" applyFill="1" applyAlignment="1" applyProtection="1">
      <alignment horizontal="left" vertical="center"/>
      <protection locked="0"/>
    </xf>
    <xf numFmtId="165" fontId="16" fillId="0" borderId="0" xfId="109" applyFont="1" applyFill="1" applyAlignment="1" applyProtection="1">
      <alignment vertical="center"/>
      <protection locked="0"/>
    </xf>
    <xf numFmtId="165" fontId="16" fillId="0" borderId="0" xfId="109" applyNumberFormat="1" applyFont="1" applyFill="1" applyAlignment="1" applyProtection="1">
      <alignment horizontal="left" vertical="center"/>
      <protection locked="0"/>
    </xf>
    <xf numFmtId="165" fontId="87" fillId="0" borderId="0" xfId="109" applyNumberFormat="1" applyFont="1" applyFill="1" applyAlignment="1" applyProtection="1">
      <alignment horizontal="left" vertical="center"/>
      <protection locked="0"/>
    </xf>
    <xf numFmtId="165" fontId="16" fillId="0" borderId="0" xfId="109" applyNumberFormat="1" applyFont="1" applyFill="1" applyAlignment="1" applyProtection="1">
      <alignment horizontal="center" vertical="center"/>
      <protection locked="0"/>
    </xf>
    <xf numFmtId="0" fontId="87" fillId="0" borderId="0" xfId="109" applyNumberFormat="1" applyFont="1" applyFill="1" applyAlignment="1" applyProtection="1">
      <alignment horizontal="left" vertical="center"/>
      <protection locked="0"/>
    </xf>
    <xf numFmtId="0" fontId="27" fillId="30" borderId="0" xfId="110" applyFont="1" applyFill="1" applyBorder="1" applyAlignment="1">
      <alignment vertical="center"/>
    </xf>
    <xf numFmtId="165" fontId="16" fillId="61" borderId="0" xfId="109" applyNumberFormat="1" applyFont="1" applyFill="1" applyAlignment="1" applyProtection="1">
      <alignment horizontal="left" vertical="center" wrapText="1"/>
      <protection locked="0"/>
    </xf>
    <xf numFmtId="165" fontId="16" fillId="0" borderId="0" xfId="109" quotePrefix="1" applyFont="1" applyFill="1" applyAlignment="1" applyProtection="1">
      <alignment vertical="center"/>
      <protection locked="0"/>
    </xf>
    <xf numFmtId="165" fontId="16" fillId="65" borderId="0" xfId="109" applyFont="1" applyFill="1" applyBorder="1" applyAlignment="1">
      <alignment vertical="center"/>
    </xf>
    <xf numFmtId="165" fontId="16" fillId="61" borderId="0" xfId="109" applyFont="1" applyFill="1" applyBorder="1" applyAlignment="1">
      <alignment vertical="center"/>
    </xf>
    <xf numFmtId="165" fontId="87" fillId="25" borderId="0" xfId="109" applyNumberFormat="1" applyFont="1" applyFill="1" applyBorder="1" applyAlignment="1" applyProtection="1">
      <alignment horizontal="left" vertical="center"/>
    </xf>
    <xf numFmtId="20" fontId="30" fillId="25" borderId="0" xfId="110" applyNumberFormat="1" applyFont="1" applyFill="1" applyBorder="1" applyAlignment="1">
      <alignment horizontal="center" vertical="center"/>
    </xf>
    <xf numFmtId="165" fontId="89" fillId="61" borderId="0" xfId="111" applyFont="1" applyFill="1" applyBorder="1" applyAlignment="1">
      <alignment horizontal="left" vertical="center"/>
    </xf>
    <xf numFmtId="165" fontId="87" fillId="61" borderId="0" xfId="109" applyNumberFormat="1" applyFont="1" applyFill="1" applyBorder="1" applyAlignment="1" applyProtection="1">
      <alignment horizontal="left" vertical="center"/>
    </xf>
    <xf numFmtId="49" fontId="87" fillId="61" borderId="0" xfId="109" applyNumberFormat="1" applyFont="1" applyFill="1" applyBorder="1" applyAlignment="1" applyProtection="1">
      <alignment horizontal="left" vertical="center"/>
    </xf>
    <xf numFmtId="0" fontId="30" fillId="61" borderId="0" xfId="110" applyFont="1" applyFill="1" applyBorder="1" applyAlignment="1">
      <alignment vertical="center"/>
    </xf>
    <xf numFmtId="20" fontId="30" fillId="61" borderId="0" xfId="110" applyNumberFormat="1" applyFont="1" applyFill="1" applyBorder="1" applyAlignment="1">
      <alignment horizontal="center" vertical="center"/>
    </xf>
    <xf numFmtId="165" fontId="89" fillId="65" borderId="0" xfId="111" applyFont="1" applyFill="1" applyBorder="1" applyAlignment="1">
      <alignment horizontal="left" vertical="center"/>
    </xf>
    <xf numFmtId="0" fontId="89" fillId="65" borderId="0" xfId="111" applyNumberFormat="1" applyFont="1" applyFill="1" applyBorder="1" applyAlignment="1">
      <alignment horizontal="center" vertical="center"/>
    </xf>
    <xf numFmtId="165" fontId="87" fillId="65" borderId="0" xfId="109" applyNumberFormat="1" applyFont="1" applyFill="1" applyBorder="1" applyAlignment="1" applyProtection="1">
      <alignment horizontal="left" vertical="center"/>
    </xf>
    <xf numFmtId="0" fontId="30" fillId="25" borderId="0" xfId="110" applyFont="1" applyFill="1" applyBorder="1" applyAlignment="1">
      <alignment vertical="center"/>
    </xf>
    <xf numFmtId="0" fontId="90" fillId="61" borderId="0" xfId="69" applyFont="1" applyFill="1" applyBorder="1" applyAlignment="1">
      <alignment vertical="center"/>
    </xf>
    <xf numFmtId="0" fontId="87" fillId="61" borderId="0" xfId="111" applyNumberFormat="1" applyFont="1" applyFill="1" applyBorder="1" applyAlignment="1" applyProtection="1">
      <alignment horizontal="left" vertical="center"/>
    </xf>
    <xf numFmtId="0" fontId="90" fillId="65" borderId="0" xfId="69" applyFont="1" applyFill="1" applyBorder="1" applyAlignment="1">
      <alignment vertical="center"/>
    </xf>
    <xf numFmtId="0" fontId="87" fillId="65" borderId="0" xfId="111" applyNumberFormat="1" applyFont="1" applyFill="1" applyBorder="1" applyAlignment="1" applyProtection="1">
      <alignment horizontal="left" vertical="center"/>
    </xf>
    <xf numFmtId="165" fontId="7" fillId="65" borderId="0" xfId="109" applyFont="1" applyFill="1" applyBorder="1" applyAlignment="1">
      <alignment vertical="center"/>
    </xf>
    <xf numFmtId="165" fontId="7" fillId="61" borderId="0" xfId="109" applyFont="1" applyFill="1" applyBorder="1" applyAlignment="1">
      <alignment vertical="center"/>
    </xf>
    <xf numFmtId="0" fontId="72" fillId="24" borderId="0" xfId="110" applyFont="1" applyFill="1" applyBorder="1" applyAlignment="1">
      <alignment vertical="center"/>
    </xf>
    <xf numFmtId="165" fontId="7" fillId="24" borderId="0" xfId="109" applyFont="1" applyFill="1" applyBorder="1" applyAlignment="1">
      <alignment horizontal="left" vertical="center"/>
    </xf>
    <xf numFmtId="0" fontId="14" fillId="61" borderId="0" xfId="110" applyFont="1" applyFill="1" applyBorder="1" applyAlignment="1">
      <alignment vertical="center"/>
    </xf>
    <xf numFmtId="0" fontId="7" fillId="0" borderId="0" xfId="69"/>
    <xf numFmtId="0" fontId="92" fillId="24" borderId="0" xfId="109" applyNumberFormat="1" applyFont="1" applyFill="1" applyAlignment="1" applyProtection="1">
      <alignment horizontal="left" vertical="center"/>
      <protection locked="0"/>
    </xf>
    <xf numFmtId="165" fontId="92" fillId="24" borderId="0" xfId="109" applyNumberFormat="1" applyFont="1" applyFill="1" applyAlignment="1" applyProtection="1">
      <alignment horizontal="left" vertical="center"/>
      <protection locked="0"/>
    </xf>
    <xf numFmtId="0" fontId="92" fillId="24" borderId="0" xfId="110" applyFont="1" applyFill="1" applyAlignment="1" applyProtection="1">
      <alignment vertical="center" wrapText="1"/>
      <protection locked="0"/>
    </xf>
    <xf numFmtId="165" fontId="92" fillId="24" borderId="0" xfId="109" applyNumberFormat="1" applyFont="1" applyFill="1" applyAlignment="1" applyProtection="1">
      <alignment vertical="center"/>
      <protection locked="0"/>
    </xf>
    <xf numFmtId="20" fontId="92" fillId="24" borderId="0" xfId="109" applyNumberFormat="1" applyFont="1" applyFill="1" applyAlignment="1" applyProtection="1">
      <alignment horizontal="center" vertical="center"/>
      <protection locked="0"/>
    </xf>
    <xf numFmtId="0" fontId="30" fillId="0" borderId="0" xfId="108" applyFont="1" applyFill="1" applyBorder="1" applyAlignment="1">
      <alignment vertical="center"/>
    </xf>
    <xf numFmtId="20" fontId="30" fillId="0" borderId="0" xfId="108" applyNumberFormat="1" applyFont="1" applyFill="1" applyBorder="1" applyAlignment="1">
      <alignment horizontal="center" vertical="center"/>
    </xf>
    <xf numFmtId="0" fontId="61" fillId="37" borderId="17" xfId="0" applyFont="1" applyFill="1" applyBorder="1" applyAlignment="1">
      <alignment vertical="center" wrapText="1"/>
    </xf>
    <xf numFmtId="20" fontId="9" fillId="44" borderId="0" xfId="0" applyNumberFormat="1" applyFont="1" applyFill="1" applyAlignment="1">
      <alignment horizontal="center" wrapText="1"/>
    </xf>
    <xf numFmtId="20" fontId="9" fillId="4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8" fillId="0" borderId="0" xfId="0" applyNumberFormat="1" applyFont="1" applyBorder="1" applyAlignment="1">
      <alignment wrapText="1"/>
    </xf>
    <xf numFmtId="20" fontId="80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8" fillId="0" borderId="10" xfId="0" applyNumberFormat="1" applyFont="1" applyBorder="1" applyAlignment="1">
      <alignment wrapText="1"/>
    </xf>
    <xf numFmtId="20" fontId="9" fillId="49" borderId="0" xfId="0" applyNumberFormat="1" applyFont="1" applyFill="1" applyAlignment="1">
      <alignment wrapText="1"/>
    </xf>
    <xf numFmtId="20" fontId="16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0" fontId="0" fillId="0" borderId="0" xfId="0"/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4" fillId="0" borderId="24" xfId="0" applyFont="1" applyFill="1" applyBorder="1" applyAlignment="1">
      <alignment horizontal="center" vertical="center" wrapText="1" readingOrder="1"/>
    </xf>
    <xf numFmtId="0" fontId="64" fillId="0" borderId="11" xfId="0" applyFont="1" applyFill="1" applyBorder="1" applyAlignment="1">
      <alignment horizontal="center" vertical="center" wrapText="1" readingOrder="1"/>
    </xf>
    <xf numFmtId="0" fontId="64" fillId="0" borderId="25" xfId="0" applyFont="1" applyFill="1" applyBorder="1" applyAlignment="1">
      <alignment horizontal="center" vertical="center" wrapText="1" readingOrder="1"/>
    </xf>
    <xf numFmtId="0" fontId="64" fillId="0" borderId="21" xfId="0" applyFont="1" applyFill="1" applyBorder="1" applyAlignment="1">
      <alignment horizontal="center" vertical="center" wrapText="1" readingOrder="1"/>
    </xf>
    <xf numFmtId="0" fontId="64" fillId="0" borderId="0" xfId="0" applyFont="1" applyFill="1" applyBorder="1" applyAlignment="1">
      <alignment horizontal="center" vertical="center" wrapText="1" readingOrder="1"/>
    </xf>
    <xf numFmtId="0" fontId="64" fillId="0" borderId="15" xfId="0" applyFont="1" applyFill="1" applyBorder="1" applyAlignment="1">
      <alignment horizontal="center" vertical="center" wrapText="1" readingOrder="1"/>
    </xf>
    <xf numFmtId="0" fontId="64" fillId="0" borderId="22" xfId="0" applyFont="1" applyFill="1" applyBorder="1" applyAlignment="1">
      <alignment horizontal="center" vertical="center" wrapText="1" readingOrder="1"/>
    </xf>
    <xf numFmtId="0" fontId="64" fillId="0" borderId="10" xfId="0" applyFont="1" applyFill="1" applyBorder="1" applyAlignment="1">
      <alignment horizontal="center" vertical="center" wrapText="1" readingOrder="1"/>
    </xf>
    <xf numFmtId="0" fontId="64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16" fillId="37" borderId="0" xfId="0" applyFont="1" applyFill="1" applyAlignment="1">
      <alignment horizontal="left"/>
    </xf>
    <xf numFmtId="0" fontId="8" fillId="48" borderId="19" xfId="0" applyFont="1" applyFill="1" applyBorder="1" applyAlignment="1">
      <alignment horizontal="center" vertical="center" wrapText="1"/>
    </xf>
    <xf numFmtId="0" fontId="8" fillId="48" borderId="28" xfId="0" applyFont="1" applyFill="1" applyBorder="1" applyAlignment="1">
      <alignment horizontal="center" vertical="center" wrapText="1"/>
    </xf>
    <xf numFmtId="0" fontId="61" fillId="37" borderId="24" xfId="0" applyFont="1" applyFill="1" applyBorder="1" applyAlignment="1">
      <alignment horizontal="center" vertical="center" wrapText="1"/>
    </xf>
    <xf numFmtId="0" fontId="61" fillId="37" borderId="11" xfId="0" applyFont="1" applyFill="1" applyBorder="1" applyAlignment="1">
      <alignment horizontal="center" vertical="center" wrapText="1"/>
    </xf>
    <xf numFmtId="0" fontId="61" fillId="37" borderId="25" xfId="0" applyFont="1" applyFill="1" applyBorder="1" applyAlignment="1">
      <alignment horizontal="center" vertical="center" wrapText="1"/>
    </xf>
    <xf numFmtId="0" fontId="61" fillId="37" borderId="21" xfId="0" applyFont="1" applyFill="1" applyBorder="1" applyAlignment="1">
      <alignment horizontal="center" vertical="center" wrapText="1"/>
    </xf>
    <xf numFmtId="0" fontId="61" fillId="37" borderId="0" xfId="0" applyFont="1" applyFill="1" applyBorder="1" applyAlignment="1">
      <alignment horizontal="center" vertical="center" wrapText="1"/>
    </xf>
    <xf numFmtId="0" fontId="61" fillId="37" borderId="15" xfId="0" applyFont="1" applyFill="1" applyBorder="1" applyAlignment="1">
      <alignment horizontal="center" vertical="center" wrapText="1"/>
    </xf>
    <xf numFmtId="0" fontId="61" fillId="37" borderId="22" xfId="0" applyFont="1" applyFill="1" applyBorder="1" applyAlignment="1">
      <alignment horizontal="center" vertical="center" wrapText="1"/>
    </xf>
    <xf numFmtId="0" fontId="61" fillId="37" borderId="10" xfId="0" applyFont="1" applyFill="1" applyBorder="1" applyAlignment="1">
      <alignment horizontal="center" vertical="center" wrapText="1"/>
    </xf>
    <xf numFmtId="0" fontId="61" fillId="37" borderId="16" xfId="0" applyFont="1" applyFill="1" applyBorder="1" applyAlignment="1">
      <alignment horizontal="center" vertical="center" wrapText="1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58" fillId="42" borderId="19" xfId="0" applyFont="1" applyFill="1" applyBorder="1" applyAlignment="1">
      <alignment horizontal="center" vertical="center"/>
    </xf>
    <xf numFmtId="0" fontId="58" fillId="42" borderId="28" xfId="0" applyFont="1" applyFill="1" applyBorder="1" applyAlignment="1">
      <alignment horizontal="center" vertical="center"/>
    </xf>
    <xf numFmtId="0" fontId="58" fillId="42" borderId="29" xfId="0" applyFont="1" applyFill="1" applyBorder="1" applyAlignment="1">
      <alignment horizontal="center" vertical="center"/>
    </xf>
    <xf numFmtId="0" fontId="70" fillId="0" borderId="0" xfId="0" applyFont="1" applyBorder="1" applyAlignment="1">
      <alignment horizontal="center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61" fillId="37" borderId="17" xfId="0" applyFont="1" applyFill="1" applyBorder="1" applyAlignment="1">
      <alignment horizontal="center" vertical="center" wrapText="1"/>
    </xf>
    <xf numFmtId="0" fontId="59" fillId="45" borderId="19" xfId="61" applyFont="1" applyFill="1" applyBorder="1" applyAlignment="1" applyProtection="1">
      <alignment horizontal="center" vertical="center" wrapText="1"/>
    </xf>
    <xf numFmtId="0" fontId="59" fillId="45" borderId="28" xfId="61" applyFont="1" applyFill="1" applyBorder="1" applyAlignment="1" applyProtection="1">
      <alignment horizontal="center" vertical="center" wrapText="1"/>
    </xf>
    <xf numFmtId="0" fontId="59" fillId="45" borderId="29" xfId="61" applyFont="1" applyFill="1" applyBorder="1" applyAlignment="1" applyProtection="1">
      <alignment horizontal="center" vertical="center" wrapText="1"/>
    </xf>
    <xf numFmtId="0" fontId="58" fillId="38" borderId="19" xfId="0" applyFont="1" applyFill="1" applyBorder="1" applyAlignment="1">
      <alignment horizontal="center" vertical="center"/>
    </xf>
    <xf numFmtId="0" fontId="58" fillId="38" borderId="28" xfId="0" applyFont="1" applyFill="1" applyBorder="1" applyAlignment="1">
      <alignment horizontal="center" vertical="center"/>
    </xf>
    <xf numFmtId="0" fontId="58" fillId="38" borderId="17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22" fillId="52" borderId="19" xfId="0" applyFont="1" applyFill="1" applyBorder="1" applyAlignment="1">
      <alignment horizontal="center" vertical="center"/>
    </xf>
    <xf numFmtId="0" fontId="22" fillId="52" borderId="28" xfId="0" applyFont="1" applyFill="1" applyBorder="1" applyAlignment="1">
      <alignment horizontal="center" vertical="center"/>
    </xf>
    <xf numFmtId="0" fontId="22" fillId="52" borderId="29" xfId="0" applyFont="1" applyFill="1" applyBorder="1" applyAlignment="1">
      <alignment horizontal="center" vertical="center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28" borderId="19" xfId="61" applyFont="1" applyFill="1" applyBorder="1" applyAlignment="1" applyProtection="1">
      <alignment horizontal="center" vertical="center" wrapText="1"/>
    </xf>
    <xf numFmtId="0" fontId="58" fillId="28" borderId="28" xfId="61" applyFont="1" applyFill="1" applyBorder="1" applyAlignment="1" applyProtection="1">
      <alignment horizontal="center" vertical="center" wrapText="1"/>
    </xf>
    <xf numFmtId="0" fontId="62" fillId="35" borderId="19" xfId="61" applyFont="1" applyFill="1" applyBorder="1" applyAlignment="1" applyProtection="1">
      <alignment horizontal="center" vertical="center" wrapText="1"/>
    </xf>
    <xf numFmtId="0" fontId="62" fillId="35" borderId="28" xfId="61" applyFont="1" applyFill="1" applyBorder="1" applyAlignment="1" applyProtection="1">
      <alignment horizontal="center" vertical="center" wrapText="1"/>
    </xf>
    <xf numFmtId="0" fontId="62" fillId="35" borderId="29" xfId="61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3" fillId="34" borderId="19" xfId="61" applyFont="1" applyFill="1" applyBorder="1" applyAlignment="1" applyProtection="1">
      <alignment horizontal="center" vertical="center" wrapText="1"/>
    </xf>
    <xf numFmtId="0" fontId="63" fillId="34" borderId="28" xfId="61" applyFont="1" applyFill="1" applyBorder="1" applyAlignment="1" applyProtection="1">
      <alignment horizontal="center" vertical="center" wrapText="1"/>
    </xf>
    <xf numFmtId="0" fontId="14" fillId="30" borderId="0" xfId="0" applyFont="1" applyFill="1" applyBorder="1" applyAlignment="1">
      <alignment horizontal="center" vertical="center" wrapText="1"/>
    </xf>
    <xf numFmtId="0" fontId="14" fillId="30" borderId="15" xfId="0" applyFont="1" applyFill="1" applyBorder="1" applyAlignment="1">
      <alignment horizontal="center" vertical="center" wrapText="1"/>
    </xf>
    <xf numFmtId="0" fontId="22" fillId="51" borderId="19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57" fillId="0" borderId="0" xfId="0" applyFont="1" applyBorder="1" applyAlignment="1">
      <alignment horizontal="center" vertical="center" wrapText="1"/>
    </xf>
    <xf numFmtId="0" fontId="29" fillId="54" borderId="17" xfId="61" applyFont="1" applyFill="1" applyBorder="1" applyAlignment="1" applyProtection="1">
      <alignment horizontal="center" vertical="center" wrapText="1"/>
    </xf>
    <xf numFmtId="0" fontId="22" fillId="50" borderId="19" xfId="0" applyFont="1" applyFill="1" applyBorder="1" applyAlignment="1">
      <alignment horizontal="center" vertical="center"/>
    </xf>
    <xf numFmtId="0" fontId="22" fillId="50" borderId="28" xfId="0" applyFont="1" applyFill="1" applyBorder="1" applyAlignment="1">
      <alignment horizontal="center" vertical="center"/>
    </xf>
    <xf numFmtId="0" fontId="22" fillId="50" borderId="29" xfId="0" applyFont="1" applyFill="1" applyBorder="1" applyAlignment="1">
      <alignment horizontal="center" vertical="center"/>
    </xf>
    <xf numFmtId="0" fontId="75" fillId="55" borderId="19" xfId="61" applyFont="1" applyFill="1" applyBorder="1" applyAlignment="1" applyProtection="1">
      <alignment horizontal="center" vertical="center" wrapText="1"/>
    </xf>
    <xf numFmtId="0" fontId="75" fillId="55" borderId="28" xfId="61" applyFont="1" applyFill="1" applyBorder="1" applyAlignment="1" applyProtection="1">
      <alignment horizontal="center" vertical="center" wrapText="1"/>
    </xf>
    <xf numFmtId="0" fontId="75" fillId="55" borderId="29" xfId="61" applyFont="1" applyFill="1" applyBorder="1" applyAlignment="1" applyProtection="1">
      <alignment horizontal="center" vertical="center" wrapText="1"/>
    </xf>
    <xf numFmtId="0" fontId="61" fillId="37" borderId="18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/>
    </xf>
    <xf numFmtId="0" fontId="81" fillId="59" borderId="21" xfId="0" applyFont="1" applyFill="1" applyBorder="1" applyAlignment="1">
      <alignment horizontal="center" vertical="center" wrapText="1"/>
    </xf>
    <xf numFmtId="0" fontId="81" fillId="59" borderId="21" xfId="0" applyFont="1" applyFill="1" applyBorder="1" applyAlignment="1">
      <alignment horizontal="center" vertical="center"/>
    </xf>
    <xf numFmtId="0" fontId="58" fillId="38" borderId="29" xfId="0" applyFont="1" applyFill="1" applyBorder="1" applyAlignment="1">
      <alignment horizontal="center" vertical="center"/>
    </xf>
    <xf numFmtId="0" fontId="58" fillId="28" borderId="29" xfId="61" applyFont="1" applyFill="1" applyBorder="1" applyAlignment="1" applyProtection="1">
      <alignment horizontal="center" vertical="center" wrapText="1"/>
    </xf>
    <xf numFmtId="0" fontId="80" fillId="48" borderId="24" xfId="0" applyFont="1" applyFill="1" applyBorder="1" applyAlignment="1">
      <alignment horizontal="center" vertical="center" wrapText="1"/>
    </xf>
    <xf numFmtId="0" fontId="80" fillId="48" borderId="21" xfId="0" applyFont="1" applyFill="1" applyBorder="1" applyAlignment="1">
      <alignment horizontal="center" vertical="center" wrapText="1"/>
    </xf>
    <xf numFmtId="0" fontId="80" fillId="48" borderId="22" xfId="0" applyFont="1" applyFill="1" applyBorder="1" applyAlignment="1">
      <alignment horizontal="center" vertical="center" wrapText="1"/>
    </xf>
    <xf numFmtId="0" fontId="76" fillId="58" borderId="21" xfId="0" applyFont="1" applyFill="1" applyBorder="1" applyAlignment="1">
      <alignment horizontal="center" vertical="center" wrapText="1"/>
    </xf>
    <xf numFmtId="0" fontId="76" fillId="58" borderId="0" xfId="0" applyFont="1" applyFill="1" applyBorder="1" applyAlignment="1">
      <alignment horizontal="center" vertical="center" wrapText="1"/>
    </xf>
    <xf numFmtId="0" fontId="76" fillId="58" borderId="15" xfId="0" applyFont="1" applyFill="1" applyBorder="1" applyAlignment="1">
      <alignment horizontal="center" vertical="center" wrapText="1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58" fillId="43" borderId="11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29" fillId="54" borderId="19" xfId="61" applyFont="1" applyFill="1" applyBorder="1" applyAlignment="1" applyProtection="1">
      <alignment horizontal="center" vertical="center" wrapText="1"/>
    </xf>
    <xf numFmtId="0" fontId="29" fillId="54" borderId="28" xfId="61" applyFont="1" applyFill="1" applyBorder="1" applyAlignment="1" applyProtection="1">
      <alignment horizontal="center" vertical="center" wrapText="1"/>
    </xf>
    <xf numFmtId="0" fontId="29" fillId="54" borderId="29" xfId="61" applyFont="1" applyFill="1" applyBorder="1" applyAlignment="1" applyProtection="1">
      <alignment horizontal="center" vertical="center" wrapText="1"/>
    </xf>
    <xf numFmtId="0" fontId="19" fillId="43" borderId="0" xfId="0" applyFont="1" applyFill="1" applyBorder="1" applyAlignment="1">
      <alignment horizontal="center" vertical="center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2" fillId="43" borderId="25" xfId="0" applyFont="1" applyFill="1" applyBorder="1" applyAlignment="1">
      <alignment horizontal="center" vertical="center" wrapText="1"/>
    </xf>
    <xf numFmtId="0" fontId="22" fillId="43" borderId="21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2" fillId="43" borderId="22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22" fillId="43" borderId="24" xfId="0" applyFont="1" applyFill="1" applyBorder="1" applyAlignment="1">
      <alignment horizontal="center" vertical="center"/>
    </xf>
    <xf numFmtId="0" fontId="22" fillId="43" borderId="1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0" xfId="0" applyFont="1" applyFill="1" applyBorder="1" applyAlignment="1">
      <alignment horizontal="center" vertical="center"/>
    </xf>
    <xf numFmtId="0" fontId="59" fillId="47" borderId="19" xfId="61" applyFont="1" applyFill="1" applyBorder="1" applyAlignment="1" applyProtection="1">
      <alignment horizontal="center" vertical="center" wrapText="1"/>
    </xf>
    <xf numFmtId="0" fontId="59" fillId="47" borderId="28" xfId="61" applyFont="1" applyFill="1" applyBorder="1" applyAlignment="1" applyProtection="1">
      <alignment horizontal="center" vertical="center" wrapText="1"/>
    </xf>
    <xf numFmtId="0" fontId="59" fillId="47" borderId="29" xfId="61" applyFont="1" applyFill="1" applyBorder="1" applyAlignment="1" applyProtection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76" fillId="43" borderId="21" xfId="0" applyFont="1" applyFill="1" applyBorder="1" applyAlignment="1">
      <alignment horizontal="center" vertical="center" wrapText="1"/>
    </xf>
    <xf numFmtId="0" fontId="76" fillId="43" borderId="0" xfId="0" applyFont="1" applyFill="1" applyBorder="1" applyAlignment="1">
      <alignment horizontal="center" vertical="center" wrapText="1"/>
    </xf>
    <xf numFmtId="0" fontId="76" fillId="43" borderId="15" xfId="0" applyFont="1" applyFill="1" applyBorder="1" applyAlignment="1">
      <alignment horizontal="center" vertical="center" wrapText="1"/>
    </xf>
    <xf numFmtId="0" fontId="57" fillId="30" borderId="0" xfId="0" applyFont="1" applyFill="1" applyAlignment="1">
      <alignment horizontal="center" vertical="center" wrapText="1"/>
    </xf>
    <xf numFmtId="0" fontId="50" fillId="32" borderId="24" xfId="0" quotePrefix="1" applyFont="1" applyFill="1" applyBorder="1" applyAlignment="1">
      <alignment horizontal="center" vertical="center" wrapText="1"/>
    </xf>
    <xf numFmtId="0" fontId="50" fillId="32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9" fillId="2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3" fillId="30" borderId="0" xfId="0" applyFont="1" applyFill="1" applyBorder="1" applyAlignment="1">
      <alignment horizontal="center" vertical="center" wrapText="1"/>
    </xf>
    <xf numFmtId="0" fontId="13" fillId="30" borderId="15" xfId="0" applyFont="1" applyFill="1" applyBorder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22" fillId="48" borderId="19" xfId="0" applyFont="1" applyFill="1" applyBorder="1" applyAlignment="1">
      <alignment horizontal="center" vertical="center"/>
    </xf>
    <xf numFmtId="0" fontId="22" fillId="48" borderId="28" xfId="0" applyFont="1" applyFill="1" applyBorder="1" applyAlignment="1">
      <alignment horizontal="center" vertical="center"/>
    </xf>
    <xf numFmtId="0" fontId="22" fillId="48" borderId="29" xfId="0" applyFont="1" applyFill="1" applyBorder="1" applyAlignment="1">
      <alignment horizontal="center" vertical="center"/>
    </xf>
    <xf numFmtId="0" fontId="14" fillId="53" borderId="11" xfId="0" applyFont="1" applyFill="1" applyBorder="1" applyAlignment="1">
      <alignment horizontal="center" vertical="center"/>
    </xf>
    <xf numFmtId="0" fontId="14" fillId="53" borderId="0" xfId="0" applyFont="1" applyFill="1" applyBorder="1" applyAlignment="1">
      <alignment horizontal="center" vertical="center"/>
    </xf>
    <xf numFmtId="0" fontId="68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8" borderId="0" xfId="0" applyFont="1" applyFill="1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2" fillId="24" borderId="0" xfId="108" applyFont="1" applyFill="1" applyBorder="1" applyAlignment="1">
      <alignment horizontal="center" vertical="center"/>
    </xf>
    <xf numFmtId="166" fontId="83" fillId="60" borderId="0" xfId="92" applyFont="1" applyFill="1" applyBorder="1" applyAlignment="1">
      <alignment horizontal="center" vertical="center"/>
    </xf>
    <xf numFmtId="166" fontId="17" fillId="61" borderId="0" xfId="92" applyFont="1" applyFill="1" applyBorder="1" applyAlignment="1">
      <alignment horizontal="center" vertical="center"/>
    </xf>
    <xf numFmtId="166" fontId="17" fillId="62" borderId="0" xfId="92" applyFont="1" applyFill="1" applyAlignment="1">
      <alignment horizontal="center" vertical="center"/>
    </xf>
    <xf numFmtId="166" fontId="50" fillId="24" borderId="0" xfId="92" applyFont="1" applyFill="1" applyAlignment="1">
      <alignment horizontal="center"/>
    </xf>
    <xf numFmtId="0" fontId="83" fillId="60" borderId="0" xfId="69" applyFont="1" applyFill="1" applyBorder="1" applyAlignment="1">
      <alignment horizontal="center" vertical="center"/>
    </xf>
    <xf numFmtId="0" fontId="17" fillId="61" borderId="0" xfId="69" applyFont="1" applyFill="1" applyBorder="1" applyAlignment="1">
      <alignment horizontal="center" vertical="center"/>
    </xf>
    <xf numFmtId="0" fontId="17" fillId="62" borderId="0" xfId="69" applyFont="1" applyFill="1" applyAlignment="1">
      <alignment horizontal="center" vertical="center"/>
    </xf>
    <xf numFmtId="165" fontId="83" fillId="24" borderId="0" xfId="106" applyFont="1" applyFill="1" applyBorder="1" applyAlignment="1">
      <alignment horizontal="center" vertical="center"/>
    </xf>
    <xf numFmtId="0" fontId="83" fillId="27" borderId="0" xfId="108" applyFont="1" applyFill="1" applyBorder="1" applyAlignment="1">
      <alignment horizontal="center" vertical="center"/>
    </xf>
    <xf numFmtId="0" fontId="17" fillId="27" borderId="0" xfId="108" applyFont="1" applyFill="1" applyAlignment="1">
      <alignment horizontal="center" vertical="center"/>
    </xf>
    <xf numFmtId="165" fontId="83" fillId="24" borderId="0" xfId="109" applyFont="1" applyFill="1" applyBorder="1" applyAlignment="1">
      <alignment horizontal="center" vertical="center"/>
    </xf>
    <xf numFmtId="165" fontId="83" fillId="24" borderId="0" xfId="109" quotePrefix="1" applyFont="1" applyFill="1" applyBorder="1" applyAlignment="1">
      <alignment horizontal="center" vertical="center"/>
    </xf>
    <xf numFmtId="49" fontId="12" fillId="30" borderId="0" xfId="0" applyNumberFormat="1" applyFont="1" applyFill="1" applyBorder="1" applyAlignment="1">
      <alignment wrapText="1"/>
    </xf>
    <xf numFmtId="49" fontId="55" fillId="30" borderId="0" xfId="61" applyNumberFormat="1" applyFont="1" applyFill="1" applyBorder="1" applyAlignment="1" applyProtection="1">
      <alignment wrapText="1"/>
    </xf>
    <xf numFmtId="20" fontId="12" fillId="30" borderId="0" xfId="0" applyNumberFormat="1" applyFont="1" applyFill="1" applyBorder="1" applyAlignment="1">
      <alignment wrapText="1"/>
    </xf>
    <xf numFmtId="1" fontId="12" fillId="30" borderId="0" xfId="0" applyNumberFormat="1" applyFont="1" applyFill="1" applyBorder="1" applyAlignment="1">
      <alignment wrapText="1"/>
    </xf>
    <xf numFmtId="0" fontId="93" fillId="45" borderId="19" xfId="61" applyFont="1" applyFill="1" applyBorder="1" applyAlignment="1" applyProtection="1">
      <alignment horizontal="center" vertical="center" wrapText="1"/>
    </xf>
    <xf numFmtId="0" fontId="93" fillId="45" borderId="28" xfId="61" applyFont="1" applyFill="1" applyBorder="1" applyAlignment="1" applyProtection="1">
      <alignment horizontal="center" vertical="center" wrapText="1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5" builtinId="27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B389"/>
      <color rgb="FFCCFFCC"/>
      <color rgb="FF66FFCC"/>
      <color rgb="FF00FF00"/>
      <color rgb="FFFF5050"/>
      <color rgb="FFFF6699"/>
      <color rgb="FFFF0066"/>
      <color rgb="FF99FF33"/>
      <color rgb="FF0099FF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381000</xdr:colOff>
      <xdr:row>8</xdr:row>
      <xdr:rowOff>171450</xdr:rowOff>
    </xdr:from>
    <xdr:to>
      <xdr:col>15</xdr:col>
      <xdr:colOff>171450</xdr:colOff>
      <xdr:row>22</xdr:row>
      <xdr:rowOff>76200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4075" y="183832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438150</xdr:colOff>
      <xdr:row>8</xdr:row>
      <xdr:rowOff>114300</xdr:rowOff>
    </xdr:from>
    <xdr:to>
      <xdr:col>7</xdr:col>
      <xdr:colOff>352425</xdr:colOff>
      <xdr:row>23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781175"/>
          <a:ext cx="4762500" cy="2914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7</xdr:row>
      <xdr:rowOff>190500</xdr:rowOff>
    </xdr:from>
    <xdr:to>
      <xdr:col>2</xdr:col>
      <xdr:colOff>15120</xdr:colOff>
      <xdr:row>26</xdr:row>
      <xdr:rowOff>23506</xdr:rowOff>
    </xdr:to>
    <xdr:cxnSp macro="">
      <xdr:nvCxnSpPr>
        <xdr:cNvPr id="30" name="Straight Connector 29"/>
        <xdr:cNvCxnSpPr/>
      </xdr:nvCxnSpPr>
      <xdr:spPr bwMode="auto">
        <a:xfrm flipV="1">
          <a:off x="2137834" y="2258786"/>
          <a:ext cx="0" cy="396957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15119</xdr:colOff>
      <xdr:row>6</xdr:row>
      <xdr:rowOff>16082</xdr:rowOff>
    </xdr:from>
    <xdr:to>
      <xdr:col>8</xdr:col>
      <xdr:colOff>15119</xdr:colOff>
      <xdr:row>8</xdr:row>
      <xdr:rowOff>13607</xdr:rowOff>
    </xdr:to>
    <xdr:cxnSp macro="">
      <xdr:nvCxnSpPr>
        <xdr:cNvPr id="29" name="Straight Connector 28"/>
        <xdr:cNvCxnSpPr/>
      </xdr:nvCxnSpPr>
      <xdr:spPr bwMode="auto">
        <a:xfrm flipV="1">
          <a:off x="5199440" y="1880261"/>
          <a:ext cx="0" cy="40573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108857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4586857" y="4816928"/>
          <a:ext cx="3061607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19</xdr:col>
      <xdr:colOff>601435</xdr:colOff>
      <xdr:row>37</xdr:row>
      <xdr:rowOff>50224</xdr:rowOff>
    </xdr:from>
    <xdr:to>
      <xdr:col>24</xdr:col>
      <xdr:colOff>503464</xdr:colOff>
      <xdr:row>41</xdr:row>
      <xdr:rowOff>188027</xdr:rowOff>
    </xdr:to>
    <xdr:sp macro="" textlink="">
      <xdr:nvSpPr>
        <xdr:cNvPr id="19" name="Rectangular Callout 18"/>
        <xdr:cNvSpPr/>
      </xdr:nvSpPr>
      <xdr:spPr bwMode="auto">
        <a:xfrm>
          <a:off x="13242471" y="8595510"/>
          <a:ext cx="2963636" cy="1008660"/>
        </a:xfrm>
        <a:prstGeom prst="wedgeRectCallout">
          <a:avLst>
            <a:gd name="adj1" fmla="val 2748"/>
            <a:gd name="adj2" fmla="val -676574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TGak</a:t>
          </a:r>
          <a:r>
            <a:rPr lang="en-GB" sz="2000" baseline="0"/>
            <a:t> </a:t>
          </a:r>
          <a:r>
            <a:rPr lang="en-GB" sz="2000"/>
            <a:t>Joint Meeting with 802.1Qbz,</a:t>
          </a:r>
          <a:r>
            <a:rPr lang="en-GB" sz="2000" baseline="0"/>
            <a:t> </a:t>
          </a:r>
          <a:r>
            <a:rPr lang="en-GB" sz="2000"/>
            <a:t>802.1AC &amp; ARC </a:t>
          </a:r>
        </a:p>
      </xdr:txBody>
    </xdr:sp>
    <xdr:clientData/>
  </xdr:twoCellAnchor>
  <xdr:twoCellAnchor>
    <xdr:from>
      <xdr:col>2</xdr:col>
      <xdr:colOff>4536</xdr:colOff>
      <xdr:row>7</xdr:row>
      <xdr:rowOff>203841</xdr:rowOff>
    </xdr:from>
    <xdr:to>
      <xdr:col>8</xdr:col>
      <xdr:colOff>13607</xdr:colOff>
      <xdr:row>8</xdr:row>
      <xdr:rowOff>14259</xdr:rowOff>
    </xdr:to>
    <xdr:cxnSp macro="">
      <xdr:nvCxnSpPr>
        <xdr:cNvPr id="18" name="Straight Connector 17"/>
        <xdr:cNvCxnSpPr/>
      </xdr:nvCxnSpPr>
      <xdr:spPr bwMode="auto">
        <a:xfrm flipH="1">
          <a:off x="2127250" y="2272127"/>
          <a:ext cx="3070678" cy="145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1552" TargetMode="External"/><Relationship Id="rId13" Type="http://schemas.openxmlformats.org/officeDocument/2006/relationships/hyperlink" Target="https://mentor.ieee.org/802.11/dcn/11-14-1585" TargetMode="External"/><Relationship Id="rId18" Type="http://schemas.openxmlformats.org/officeDocument/2006/relationships/hyperlink" Target="https://mentor.ieee.org/802.11/dcn/11-14-1561" TargetMode="External"/><Relationship Id="rId26" Type="http://schemas.openxmlformats.org/officeDocument/2006/relationships/hyperlink" Target="https://mentor.ieee.org/802.11/dcn/11-15-001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013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1562" TargetMode="External"/><Relationship Id="rId17" Type="http://schemas.openxmlformats.org/officeDocument/2006/relationships/hyperlink" Target="https://mentor.ieee.org/802.11/dcn/11-14-1578" TargetMode="External"/><Relationship Id="rId25" Type="http://schemas.openxmlformats.org/officeDocument/2006/relationships/hyperlink" Target="https://mentor.ieee.org/802.11/dcn/11-15-000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1588" TargetMode="External"/><Relationship Id="rId20" Type="http://schemas.openxmlformats.org/officeDocument/2006/relationships/hyperlink" Target="https://mentor.ieee.org/802.11/dcn/11-14-1563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" TargetMode="External"/><Relationship Id="rId24" Type="http://schemas.openxmlformats.org/officeDocument/2006/relationships/hyperlink" Target="https://mentor.ieee.org/802.11/dcn/11-15-000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1586" TargetMode="External"/><Relationship Id="rId23" Type="http://schemas.openxmlformats.org/officeDocument/2006/relationships/hyperlink" Target="https://mentor.ieee.org/802.11/dcn/11-15-0014" TargetMode="External"/><Relationship Id="rId28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1-14-1587" TargetMode="External"/><Relationship Id="rId19" Type="http://schemas.openxmlformats.org/officeDocument/2006/relationships/hyperlink" Target="https://mentor.ieee.org/802.11/dcn/11-14-156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1584" TargetMode="External"/><Relationship Id="rId14" Type="http://schemas.openxmlformats.org/officeDocument/2006/relationships/hyperlink" Target="https://mentor.ieee.org/802.11/dcn/11-14-1589" TargetMode="External"/><Relationship Id="rId22" Type="http://schemas.openxmlformats.org/officeDocument/2006/relationships/hyperlink" Target="https://mentor.ieee.org/802.11/dcn/11-14-1564" TargetMode="External"/><Relationship Id="rId27" Type="http://schemas.openxmlformats.org/officeDocument/2006/relationships/hyperlink" Target="https://mentor.ieee.org/802.11/dcn/11-15-001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005" TargetMode="External"/><Relationship Id="rId18" Type="http://schemas.openxmlformats.org/officeDocument/2006/relationships/hyperlink" Target="https://mentor.ieee.org/802.11/dcn/11-15-0005" TargetMode="External"/><Relationship Id="rId26" Type="http://schemas.openxmlformats.org/officeDocument/2006/relationships/hyperlink" Target="https://mentor.ieee.org/802.11/dcn/11-14-1563" TargetMode="External"/><Relationship Id="rId39" Type="http://schemas.openxmlformats.org/officeDocument/2006/relationships/hyperlink" Target="https://mentor.ieee.org/802.11/dcn/11-15-0013" TargetMode="External"/><Relationship Id="rId21" Type="http://schemas.openxmlformats.org/officeDocument/2006/relationships/hyperlink" Target="https://mentor.ieee.org/802.11/dcn/11-14-1563" TargetMode="External"/><Relationship Id="rId34" Type="http://schemas.openxmlformats.org/officeDocument/2006/relationships/hyperlink" Target="https://mentor.ieee.org/802.11/dcn/11-15-0013" TargetMode="External"/><Relationship Id="rId42" Type="http://schemas.openxmlformats.org/officeDocument/2006/relationships/hyperlink" Target="https://mentor.ieee.org/802.11/dcn/11-15-0013" TargetMode="External"/><Relationship Id="rId47" Type="http://schemas.openxmlformats.org/officeDocument/2006/relationships/hyperlink" Target="https://mentor.ieee.org/802.11/dcn/11-14-1564" TargetMode="External"/><Relationship Id="rId50" Type="http://schemas.openxmlformats.org/officeDocument/2006/relationships/hyperlink" Target="https://mentor.ieee.org/802.11/dcn/11-14-1565" TargetMode="External"/><Relationship Id="rId55" Type="http://schemas.openxmlformats.org/officeDocument/2006/relationships/hyperlink" Target="https://mentor.ieee.org/802.11/dcn/11-14-1564" TargetMode="External"/><Relationship Id="rId63" Type="http://schemas.openxmlformats.org/officeDocument/2006/relationships/hyperlink" Target="https://mentor.ieee.org/802.11/dcn/11-15-0014" TargetMode="External"/><Relationship Id="rId68" Type="http://schemas.openxmlformats.org/officeDocument/2006/relationships/hyperlink" Target="https://mentor.ieee.org/802.11/dcn/11-15-0014" TargetMode="External"/><Relationship Id="rId76" Type="http://schemas.openxmlformats.org/officeDocument/2006/relationships/hyperlink" Target="https://mentor.ieee.org/802.11/dcn/11-15-0014" TargetMode="External"/><Relationship Id="rId84" Type="http://schemas.openxmlformats.org/officeDocument/2006/relationships/comments" Target="../comments1.xml"/><Relationship Id="rId7" Type="http://schemas.openxmlformats.org/officeDocument/2006/relationships/hyperlink" Target="http://standards.ieee.org/board/aud/LMSC.pdf" TargetMode="External"/><Relationship Id="rId71" Type="http://schemas.openxmlformats.org/officeDocument/2006/relationships/hyperlink" Target="https://mentor.ieee.org/802.11/dcn/11-15-0014" TargetMode="External"/><Relationship Id="rId2" Type="http://schemas.openxmlformats.org/officeDocument/2006/relationships/hyperlink" Target="http://standards.ieee.org/about/sasb/patcom/materials.html" TargetMode="External"/><Relationship Id="rId16" Type="http://schemas.openxmlformats.org/officeDocument/2006/relationships/hyperlink" Target="https://mentor.ieee.org/802.11/dcn/11-15-0005" TargetMode="External"/><Relationship Id="rId29" Type="http://schemas.openxmlformats.org/officeDocument/2006/relationships/hyperlink" Target="https://mentor.ieee.org/802.11/dcn/11-15-0013" TargetMode="External"/><Relationship Id="rId11" Type="http://schemas.openxmlformats.org/officeDocument/2006/relationships/hyperlink" Target="https://mentor.ieee.org/802.11/dcn/11-14-1564" TargetMode="External"/><Relationship Id="rId24" Type="http://schemas.openxmlformats.org/officeDocument/2006/relationships/hyperlink" Target="https://mentor.ieee.org/802.11/dcn/11-14-1563" TargetMode="External"/><Relationship Id="rId32" Type="http://schemas.openxmlformats.org/officeDocument/2006/relationships/hyperlink" Target="https://mentor.ieee.org/802.11/dcn/11-15-0013" TargetMode="External"/><Relationship Id="rId37" Type="http://schemas.openxmlformats.org/officeDocument/2006/relationships/hyperlink" Target="https://mentor.ieee.org/802.11/dcn/11-15-0013" TargetMode="External"/><Relationship Id="rId40" Type="http://schemas.openxmlformats.org/officeDocument/2006/relationships/hyperlink" Target="https://mentor.ieee.org/802.11/dcn/11-15-0013" TargetMode="External"/><Relationship Id="rId45" Type="http://schemas.openxmlformats.org/officeDocument/2006/relationships/hyperlink" Target="https://mentor.ieee.org/802.11/dcn/11-14-1564" TargetMode="External"/><Relationship Id="rId53" Type="http://schemas.openxmlformats.org/officeDocument/2006/relationships/hyperlink" Target="https://mentor.ieee.org/802.11/dcn/11-14-1564" TargetMode="External"/><Relationship Id="rId58" Type="http://schemas.openxmlformats.org/officeDocument/2006/relationships/hyperlink" Target="https://mentor.ieee.org/802.11/dcn/11-15-0005" TargetMode="External"/><Relationship Id="rId66" Type="http://schemas.openxmlformats.org/officeDocument/2006/relationships/hyperlink" Target="https://mentor.ieee.org/802.11/dcn/11-15-0014" TargetMode="External"/><Relationship Id="rId74" Type="http://schemas.openxmlformats.org/officeDocument/2006/relationships/hyperlink" Target="https://mentor.ieee.org/802.11/dcn/11-15-0014" TargetMode="External"/><Relationship Id="rId79" Type="http://schemas.openxmlformats.org/officeDocument/2006/relationships/hyperlink" Target="https://mentor.ieee.org/802.11/dcn/11-15-0015" TargetMode="External"/><Relationship Id="rId5" Type="http://schemas.openxmlformats.org/officeDocument/2006/relationships/hyperlink" Target="https://development.standards.ieee.org/myproject/Public/mytools/mob/loa.pdf" TargetMode="External"/><Relationship Id="rId61" Type="http://schemas.openxmlformats.org/officeDocument/2006/relationships/hyperlink" Target="https://mentor.ieee.org/802.11/dcn/11-15-0014" TargetMode="External"/><Relationship Id="rId82" Type="http://schemas.openxmlformats.org/officeDocument/2006/relationships/printerSettings" Target="../printerSettings/printerSettings14.bin"/><Relationship Id="rId10" Type="http://schemas.openxmlformats.org/officeDocument/2006/relationships/hyperlink" Target="https://mentor.ieee.org/802.11/dcn/11-14-1563" TargetMode="External"/><Relationship Id="rId19" Type="http://schemas.openxmlformats.org/officeDocument/2006/relationships/hyperlink" Target="https://mentor.ieee.org/802.11/dcn/11-14-1564" TargetMode="External"/><Relationship Id="rId31" Type="http://schemas.openxmlformats.org/officeDocument/2006/relationships/hyperlink" Target="https://mentor.ieee.org/802.11/dcn/11-15-0013" TargetMode="External"/><Relationship Id="rId44" Type="http://schemas.openxmlformats.org/officeDocument/2006/relationships/hyperlink" Target="https://mentor.ieee.org/802.11/dcn/11-14-1565" TargetMode="External"/><Relationship Id="rId52" Type="http://schemas.openxmlformats.org/officeDocument/2006/relationships/hyperlink" Target="https://mentor.ieee.org/802.11/dcn/11-14-1564" TargetMode="External"/><Relationship Id="rId60" Type="http://schemas.openxmlformats.org/officeDocument/2006/relationships/hyperlink" Target="https://mentor.ieee.org/802.11/dcn/11-15-0014" TargetMode="External"/><Relationship Id="rId65" Type="http://schemas.openxmlformats.org/officeDocument/2006/relationships/hyperlink" Target="https://mentor.ieee.org/802.11/dcn/11-15-0014" TargetMode="External"/><Relationship Id="rId73" Type="http://schemas.openxmlformats.org/officeDocument/2006/relationships/hyperlink" Target="https://mentor.ieee.org/802.11/dcn/11-15-0014" TargetMode="External"/><Relationship Id="rId78" Type="http://schemas.openxmlformats.org/officeDocument/2006/relationships/hyperlink" Target="https://mentor.ieee.org/802.11/dcn/11-15-0015" TargetMode="External"/><Relationship Id="rId81" Type="http://schemas.openxmlformats.org/officeDocument/2006/relationships/hyperlink" Target="https://mentor.ieee.org/802.11/dcn/11-14-1564" TargetMode="External"/><Relationship Id="rId4" Type="http://schemas.openxmlformats.org/officeDocument/2006/relationships/hyperlink" Target="http://standards.ieee.org/faqs/affiliationFAQ.html" TargetMode="External"/><Relationship Id="rId9" Type="http://schemas.openxmlformats.org/officeDocument/2006/relationships/hyperlink" Target="https://mentor.ieee.org/802.11/dcn/11-14-1564" TargetMode="External"/><Relationship Id="rId14" Type="http://schemas.openxmlformats.org/officeDocument/2006/relationships/hyperlink" Target="https://mentor.ieee.org/802.11/dcn/11-15-0005" TargetMode="External"/><Relationship Id="rId22" Type="http://schemas.openxmlformats.org/officeDocument/2006/relationships/hyperlink" Target="https://mentor.ieee.org/802.11/dcn/11-14-1563" TargetMode="External"/><Relationship Id="rId27" Type="http://schemas.openxmlformats.org/officeDocument/2006/relationships/hyperlink" Target="https://mentor.ieee.org/802.11/dcn/11-14-1563" TargetMode="External"/><Relationship Id="rId30" Type="http://schemas.openxmlformats.org/officeDocument/2006/relationships/hyperlink" Target="https://mentor.ieee.org/802.11/dcn/11-15-0013" TargetMode="External"/><Relationship Id="rId35" Type="http://schemas.openxmlformats.org/officeDocument/2006/relationships/hyperlink" Target="https://mentor.ieee.org/802.11/dcn/11-15-0013" TargetMode="External"/><Relationship Id="rId43" Type="http://schemas.openxmlformats.org/officeDocument/2006/relationships/hyperlink" Target="https://mentor.ieee.org/802.11/dcn/11-15-0013" TargetMode="External"/><Relationship Id="rId48" Type="http://schemas.openxmlformats.org/officeDocument/2006/relationships/hyperlink" Target="https://mentor.ieee.org/802.11/dcn/11-14-1564" TargetMode="External"/><Relationship Id="rId56" Type="http://schemas.openxmlformats.org/officeDocument/2006/relationships/hyperlink" Target="https://mentor.ieee.org/802.11/dcn/11-14-1564" TargetMode="External"/><Relationship Id="rId64" Type="http://schemas.openxmlformats.org/officeDocument/2006/relationships/hyperlink" Target="https://mentor.ieee.org/802.11/dcn/11-15-0014" TargetMode="External"/><Relationship Id="rId69" Type="http://schemas.openxmlformats.org/officeDocument/2006/relationships/hyperlink" Target="https://mentor.ieee.org/802.11/dcn/11-15-0014" TargetMode="External"/><Relationship Id="rId77" Type="http://schemas.openxmlformats.org/officeDocument/2006/relationships/hyperlink" Target="https://mentor.ieee.org/802.11/dcn/11-15-001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1564" TargetMode="External"/><Relationship Id="rId72" Type="http://schemas.openxmlformats.org/officeDocument/2006/relationships/hyperlink" Target="https://mentor.ieee.org/802.11/dcn/11-15-0014" TargetMode="External"/><Relationship Id="rId80" Type="http://schemas.openxmlformats.org/officeDocument/2006/relationships/hyperlink" Target="https://mentor.ieee.org/802.11/dcn/11-14-1564" TargetMode="External"/><Relationship Id="rId3" Type="http://schemas.openxmlformats.org/officeDocument/2006/relationships/hyperlink" Target="http://www.ieee.org/web/membership/ethics/code_ethics.html" TargetMode="External"/><Relationship Id="rId12" Type="http://schemas.openxmlformats.org/officeDocument/2006/relationships/hyperlink" Target="https://mentor.ieee.org/802.11/dcn/11-15-0005" TargetMode="External"/><Relationship Id="rId17" Type="http://schemas.openxmlformats.org/officeDocument/2006/relationships/hyperlink" Target="https://mentor.ieee.org/802.11/dcn/11-15-0005" TargetMode="External"/><Relationship Id="rId25" Type="http://schemas.openxmlformats.org/officeDocument/2006/relationships/hyperlink" Target="https://mentor.ieee.org/802.11/dcn/11-14-1563" TargetMode="External"/><Relationship Id="rId33" Type="http://schemas.openxmlformats.org/officeDocument/2006/relationships/hyperlink" Target="https://mentor.ieee.org/802.11/dcn/11-15-0013" TargetMode="External"/><Relationship Id="rId38" Type="http://schemas.openxmlformats.org/officeDocument/2006/relationships/hyperlink" Target="https://mentor.ieee.org/802.11/dcn/11-15-0013" TargetMode="External"/><Relationship Id="rId46" Type="http://schemas.openxmlformats.org/officeDocument/2006/relationships/hyperlink" Target="https://mentor.ieee.org/802.11/dcn/11-14-1564" TargetMode="External"/><Relationship Id="rId59" Type="http://schemas.openxmlformats.org/officeDocument/2006/relationships/hyperlink" Target="https://mentor.ieee.org/802.11/dcn/11-15-0014" TargetMode="External"/><Relationship Id="rId67" Type="http://schemas.openxmlformats.org/officeDocument/2006/relationships/hyperlink" Target="https://mentor.ieee.org/802.11/dcn/11-15-0014" TargetMode="External"/><Relationship Id="rId20" Type="http://schemas.openxmlformats.org/officeDocument/2006/relationships/hyperlink" Target="https://mentor.ieee.org/802.11/dcn/11-14-1564" TargetMode="External"/><Relationship Id="rId41" Type="http://schemas.openxmlformats.org/officeDocument/2006/relationships/hyperlink" Target="https://mentor.ieee.org/802.11/dcn/11-15-0013" TargetMode="External"/><Relationship Id="rId54" Type="http://schemas.openxmlformats.org/officeDocument/2006/relationships/hyperlink" Target="https://mentor.ieee.org/802.11/dcn/11-14-1564" TargetMode="External"/><Relationship Id="rId62" Type="http://schemas.openxmlformats.org/officeDocument/2006/relationships/hyperlink" Target="https://mentor.ieee.org/802.11/dcn/11-15-0014" TargetMode="External"/><Relationship Id="rId70" Type="http://schemas.openxmlformats.org/officeDocument/2006/relationships/hyperlink" Target="https://mentor.ieee.org/802.11/dcn/11-15-0014" TargetMode="External"/><Relationship Id="rId75" Type="http://schemas.openxmlformats.org/officeDocument/2006/relationships/hyperlink" Target="https://mentor.ieee.org/802.11/dcn/11-15-0014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4-1565" TargetMode="External"/><Relationship Id="rId6" Type="http://schemas.openxmlformats.org/officeDocument/2006/relationships/hyperlink" Target="http://standards.ieee.org/board/pat/index.html" TargetMode="External"/><Relationship Id="rId15" Type="http://schemas.openxmlformats.org/officeDocument/2006/relationships/hyperlink" Target="https://mentor.ieee.org/802.11/dcn/11-15-0005" TargetMode="External"/><Relationship Id="rId23" Type="http://schemas.openxmlformats.org/officeDocument/2006/relationships/hyperlink" Target="https://mentor.ieee.org/802.11/dcn/11-14-1563" TargetMode="External"/><Relationship Id="rId28" Type="http://schemas.openxmlformats.org/officeDocument/2006/relationships/hyperlink" Target="https://mentor.ieee.org/802.11/dcn/11-15-0013" TargetMode="External"/><Relationship Id="rId36" Type="http://schemas.openxmlformats.org/officeDocument/2006/relationships/hyperlink" Target="https://mentor.ieee.org/802.11/dcn/11-15-0013" TargetMode="External"/><Relationship Id="rId49" Type="http://schemas.openxmlformats.org/officeDocument/2006/relationships/hyperlink" Target="https://mentor.ieee.org/802.11/dcn/11-14-1565" TargetMode="External"/><Relationship Id="rId57" Type="http://schemas.openxmlformats.org/officeDocument/2006/relationships/hyperlink" Target="https://mentor.ieee.org/802.11/dcn/11-15-001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9" sqref="C9"/>
    </sheetView>
  </sheetViews>
  <sheetFormatPr defaultColWidth="9.140625" defaultRowHeight="20.100000000000001" customHeight="1" x14ac:dyDescent="0.25"/>
  <cols>
    <col min="1" max="1" width="1.42578125" style="28" customWidth="1"/>
    <col min="2" max="2" width="19.7109375" style="34" customWidth="1"/>
    <col min="3" max="3" width="18.7109375" style="34" customWidth="1"/>
    <col min="4" max="5" width="9.140625" style="34"/>
    <col min="6" max="6" width="14.140625" style="34" customWidth="1"/>
    <col min="7" max="7" width="9.140625" style="34"/>
    <col min="8" max="8" width="22" style="34" customWidth="1"/>
    <col min="9" max="9" width="15.140625" style="34" customWidth="1"/>
    <col min="10" max="16384" width="9.140625" style="34"/>
  </cols>
  <sheetData>
    <row r="1" spans="1:15" s="31" customFormat="1" ht="20.100000000000001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0.100000000000001" customHeight="1" x14ac:dyDescent="0.3">
      <c r="B2" s="32"/>
      <c r="C2" s="33" t="s">
        <v>12</v>
      </c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20.100000000000001" customHeight="1" x14ac:dyDescent="0.3">
      <c r="B3" s="32"/>
      <c r="C3" s="35" t="s">
        <v>13</v>
      </c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20.100000000000001" customHeight="1" x14ac:dyDescent="0.3">
      <c r="B4" s="35" t="s">
        <v>14</v>
      </c>
      <c r="C4" s="35" t="s">
        <v>608</v>
      </c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0.100000000000001" customHeight="1" x14ac:dyDescent="0.3">
      <c r="B5" s="35" t="s">
        <v>15</v>
      </c>
      <c r="C5" s="36" t="s">
        <v>498</v>
      </c>
      <c r="D5" s="32"/>
      <c r="E5" s="32"/>
      <c r="F5" s="32"/>
      <c r="G5" s="37"/>
      <c r="H5" s="32"/>
      <c r="I5" s="32"/>
      <c r="J5" s="32"/>
      <c r="K5" s="32"/>
      <c r="L5" s="32"/>
      <c r="M5" s="32"/>
    </row>
    <row r="6" spans="1:15" ht="20.100000000000001" customHeight="1" x14ac:dyDescent="0.3">
      <c r="B6" s="35" t="s">
        <v>16</v>
      </c>
      <c r="C6" s="38" t="s">
        <v>93</v>
      </c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5" s="42" customFormat="1" ht="20.100000000000001" customHeight="1" thickBot="1" x14ac:dyDescent="0.35">
      <c r="A7" s="39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5" s="47" customFormat="1" ht="20.100000000000001" customHeight="1" x14ac:dyDescent="0.3">
      <c r="A8" s="28"/>
      <c r="B8" s="43" t="s">
        <v>17</v>
      </c>
      <c r="C8" s="44" t="s">
        <v>502</v>
      </c>
      <c r="D8" s="45"/>
      <c r="E8" s="45"/>
      <c r="F8" s="45"/>
      <c r="G8" s="45"/>
      <c r="H8" s="46"/>
      <c r="I8" s="46"/>
      <c r="J8" s="46"/>
      <c r="K8" s="46"/>
      <c r="L8" s="46"/>
      <c r="M8" s="46"/>
    </row>
    <row r="9" spans="1:15" ht="20.100000000000001" customHeight="1" x14ac:dyDescent="0.3">
      <c r="B9" s="35" t="s">
        <v>18</v>
      </c>
      <c r="C9" s="83">
        <v>42018</v>
      </c>
      <c r="D9" s="48"/>
      <c r="E9" s="48"/>
      <c r="F9" s="48"/>
      <c r="G9" s="48"/>
      <c r="H9" s="32"/>
      <c r="I9" s="32"/>
      <c r="J9" s="32"/>
      <c r="K9" s="32"/>
      <c r="L9" s="32"/>
      <c r="M9" s="32"/>
    </row>
    <row r="10" spans="1:15" ht="20.100000000000001" customHeight="1" x14ac:dyDescent="0.3">
      <c r="B10" s="35" t="s">
        <v>19</v>
      </c>
      <c r="C10" s="84" t="s">
        <v>67</v>
      </c>
      <c r="D10" s="38"/>
      <c r="E10" s="38"/>
      <c r="F10" s="38"/>
      <c r="G10" s="38"/>
      <c r="H10" s="49"/>
      <c r="I10" s="84" t="s">
        <v>5</v>
      </c>
      <c r="J10" s="38"/>
      <c r="K10" s="48"/>
      <c r="L10" s="48"/>
      <c r="M10" s="48"/>
    </row>
    <row r="11" spans="1:15" ht="20.100000000000001" customHeight="1" x14ac:dyDescent="0.3">
      <c r="B11" s="48"/>
      <c r="C11" s="38" t="s">
        <v>20</v>
      </c>
      <c r="D11" s="38"/>
      <c r="E11" s="38"/>
      <c r="F11" s="38"/>
      <c r="G11" s="38"/>
      <c r="H11" s="49"/>
      <c r="I11" s="38" t="s">
        <v>119</v>
      </c>
      <c r="J11" s="38"/>
      <c r="K11" s="48"/>
      <c r="L11" s="48"/>
      <c r="M11" s="48"/>
    </row>
    <row r="12" spans="1:15" ht="20.100000000000001" customHeight="1" x14ac:dyDescent="0.3">
      <c r="B12" s="48"/>
      <c r="C12" s="38" t="s">
        <v>23</v>
      </c>
      <c r="D12" s="38" t="s">
        <v>68</v>
      </c>
      <c r="E12" s="38"/>
      <c r="F12" s="38"/>
      <c r="G12" s="38"/>
      <c r="H12" s="49"/>
      <c r="I12" s="38" t="s">
        <v>123</v>
      </c>
      <c r="J12" s="38"/>
      <c r="K12" s="48"/>
      <c r="L12" s="48"/>
      <c r="M12" s="48"/>
    </row>
    <row r="13" spans="1:15" ht="20.100000000000001" customHeight="1" x14ac:dyDescent="0.3">
      <c r="B13" s="48"/>
      <c r="C13" s="38" t="s">
        <v>24</v>
      </c>
      <c r="D13" s="38" t="s">
        <v>69</v>
      </c>
      <c r="E13" s="38"/>
      <c r="F13" s="38"/>
      <c r="G13" s="38"/>
      <c r="H13" s="49"/>
      <c r="I13" s="48" t="s">
        <v>55</v>
      </c>
      <c r="J13" s="38"/>
      <c r="K13" s="48"/>
      <c r="L13" s="48"/>
      <c r="M13" s="48"/>
    </row>
    <row r="14" spans="1:15" ht="20.100000000000001" customHeight="1" x14ac:dyDescent="0.3">
      <c r="B14" s="48"/>
      <c r="C14" s="50" t="s">
        <v>70</v>
      </c>
      <c r="D14" s="38"/>
      <c r="E14" s="38"/>
      <c r="F14" s="38"/>
      <c r="G14" s="38"/>
      <c r="H14" s="49"/>
      <c r="I14" s="50" t="s">
        <v>59</v>
      </c>
      <c r="J14" s="38"/>
      <c r="K14" s="48"/>
      <c r="L14" s="48"/>
      <c r="M14" s="48"/>
    </row>
    <row r="15" spans="1:15" ht="20.100000000000001" customHeight="1" x14ac:dyDescent="0.3">
      <c r="B15" s="48"/>
      <c r="C15" s="38"/>
      <c r="D15" s="38"/>
      <c r="E15" s="38"/>
      <c r="F15" s="38"/>
      <c r="G15" s="38"/>
      <c r="H15" s="49"/>
      <c r="I15" s="49"/>
      <c r="J15" s="49"/>
      <c r="K15" s="32"/>
      <c r="L15" s="32"/>
      <c r="M15" s="32"/>
    </row>
    <row r="16" spans="1:15" ht="20.100000000000001" customHeight="1" x14ac:dyDescent="0.3">
      <c r="C16" s="32"/>
      <c r="D16" s="32"/>
      <c r="E16" s="32"/>
      <c r="F16" s="32"/>
      <c r="G16" s="32"/>
      <c r="H16" s="32"/>
      <c r="I16" s="84" t="s">
        <v>118</v>
      </c>
      <c r="J16" s="32"/>
      <c r="K16" s="32"/>
      <c r="L16" s="32"/>
      <c r="M16" s="32"/>
    </row>
    <row r="17" spans="1:16" ht="20.100000000000001" customHeight="1" x14ac:dyDescent="0.3">
      <c r="A17" s="55"/>
      <c r="C17" s="32"/>
      <c r="D17" s="32"/>
      <c r="E17" s="32"/>
      <c r="F17" s="32"/>
      <c r="G17" s="32"/>
      <c r="H17" s="32"/>
      <c r="I17" s="38" t="s">
        <v>120</v>
      </c>
      <c r="J17" s="32"/>
      <c r="K17" s="32"/>
      <c r="L17" s="32"/>
      <c r="M17" s="32"/>
    </row>
    <row r="18" spans="1:16" ht="20.100000000000001" customHeight="1" x14ac:dyDescent="0.3">
      <c r="A18" s="55"/>
      <c r="C18" s="32"/>
      <c r="D18" s="32"/>
      <c r="E18" s="32"/>
      <c r="F18" s="32"/>
      <c r="G18" s="32"/>
      <c r="H18" s="32"/>
      <c r="I18" s="38" t="s">
        <v>122</v>
      </c>
      <c r="J18" s="32"/>
      <c r="K18" s="32"/>
      <c r="L18" s="32"/>
      <c r="M18" s="32"/>
    </row>
    <row r="19" spans="1:16" ht="20.100000000000001" customHeight="1" x14ac:dyDescent="0.3">
      <c r="A19" s="55"/>
      <c r="C19" s="32"/>
      <c r="D19" s="32"/>
      <c r="E19" s="32"/>
      <c r="F19" s="32"/>
      <c r="G19" s="32"/>
      <c r="H19" s="32"/>
      <c r="I19" s="48" t="s">
        <v>121</v>
      </c>
      <c r="J19" s="32"/>
      <c r="K19" s="32"/>
      <c r="L19" s="32"/>
      <c r="M19" s="32"/>
    </row>
    <row r="20" spans="1:16" ht="20.100000000000001" customHeight="1" x14ac:dyDescent="0.25">
      <c r="A20" s="55"/>
      <c r="C20" s="32"/>
      <c r="D20" s="32"/>
      <c r="E20" s="32"/>
      <c r="F20" s="32"/>
      <c r="G20" s="32"/>
      <c r="H20" s="32"/>
      <c r="I20" s="50" t="s">
        <v>150</v>
      </c>
      <c r="J20" s="32"/>
      <c r="K20" s="32"/>
      <c r="L20" s="32"/>
      <c r="M20" s="32"/>
    </row>
    <row r="21" spans="1:16" ht="20.100000000000001" customHeight="1" x14ac:dyDescent="0.3">
      <c r="A21" s="55"/>
      <c r="C21" s="32"/>
      <c r="D21" s="32"/>
      <c r="E21" s="32"/>
      <c r="F21" s="32"/>
      <c r="G21" s="32"/>
      <c r="H21" s="32"/>
      <c r="I21" s="38"/>
      <c r="J21" s="32"/>
      <c r="K21" s="32"/>
      <c r="L21" s="32"/>
      <c r="M21" s="32"/>
    </row>
    <row r="22" spans="1:16" ht="20.100000000000001" customHeight="1" x14ac:dyDescent="0.25">
      <c r="C22" s="378" t="s">
        <v>163</v>
      </c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79"/>
      <c r="P22" s="380"/>
    </row>
    <row r="23" spans="1:16" ht="20.100000000000001" customHeight="1" x14ac:dyDescent="0.3">
      <c r="B23" s="51" t="s">
        <v>162</v>
      </c>
      <c r="C23" s="381"/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3"/>
    </row>
    <row r="24" spans="1:16" ht="20.100000000000001" customHeight="1" x14ac:dyDescent="0.25">
      <c r="C24" s="384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6"/>
    </row>
    <row r="32" spans="1:16" ht="20.100000000000001" customHeight="1" x14ac:dyDescent="0.25">
      <c r="B32" s="52"/>
      <c r="C32" s="377"/>
      <c r="D32" s="377"/>
      <c r="E32" s="377"/>
      <c r="F32" s="377"/>
    </row>
    <row r="33" spans="2:6" ht="20.100000000000001" customHeight="1" x14ac:dyDescent="0.25">
      <c r="B33" s="47"/>
      <c r="C33" s="53"/>
      <c r="D33" s="53"/>
      <c r="E33" s="53"/>
      <c r="F33" s="53"/>
    </row>
    <row r="34" spans="2:6" ht="20.100000000000001" customHeight="1" x14ac:dyDescent="0.25">
      <c r="B34" s="47"/>
      <c r="C34" s="376"/>
      <c r="D34" s="376"/>
      <c r="E34" s="376"/>
      <c r="F34" s="376"/>
    </row>
    <row r="35" spans="2:6" ht="20.100000000000001" customHeight="1" x14ac:dyDescent="0.25">
      <c r="B35" s="47"/>
      <c r="C35" s="53"/>
      <c r="D35" s="53"/>
      <c r="E35" s="53"/>
      <c r="F35" s="53"/>
    </row>
    <row r="36" spans="2:6" ht="20.100000000000001" customHeight="1" x14ac:dyDescent="0.25">
      <c r="B36" s="47"/>
      <c r="C36" s="376"/>
      <c r="D36" s="376"/>
      <c r="E36" s="376"/>
      <c r="F36" s="376"/>
    </row>
    <row r="37" spans="2:6" ht="20.100000000000001" customHeight="1" x14ac:dyDescent="0.25">
      <c r="C37" s="376"/>
      <c r="D37" s="376"/>
      <c r="E37" s="376"/>
      <c r="F37" s="37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197"/>
  <sheetViews>
    <sheetView workbookViewId="0">
      <selection sqref="A1:A4"/>
    </sheetView>
  </sheetViews>
  <sheetFormatPr defaultRowHeight="15.75" x14ac:dyDescent="0.2"/>
  <cols>
    <col min="1" max="1" width="2.28515625" style="183" customWidth="1"/>
    <col min="2" max="2" width="1.42578125" style="358" customWidth="1"/>
    <col min="3" max="3" width="3.7109375" style="358" customWidth="1"/>
    <col min="4" max="4" width="8.5703125" style="358" customWidth="1"/>
    <col min="5" max="5" width="8.140625" style="358" customWidth="1"/>
    <col min="6" max="6" width="75.85546875" style="358" customWidth="1"/>
    <col min="7" max="7" width="4.5703125" style="358" customWidth="1"/>
    <col min="8" max="8" width="10.7109375" style="358" customWidth="1"/>
    <col min="9" max="9" width="5" style="358" customWidth="1"/>
    <col min="10" max="10" width="10.85546875" style="359" customWidth="1"/>
    <col min="11" max="11" width="14.140625" style="183" customWidth="1"/>
    <col min="12" max="16384" width="9.140625" style="183"/>
  </cols>
  <sheetData>
    <row r="1" spans="1:10" x14ac:dyDescent="0.2">
      <c r="A1" s="424"/>
      <c r="B1" s="289"/>
      <c r="C1" s="289"/>
      <c r="D1" s="289"/>
      <c r="E1" s="289"/>
      <c r="F1" s="289"/>
      <c r="G1" s="289"/>
      <c r="H1" s="289"/>
      <c r="I1" s="289"/>
      <c r="J1" s="183"/>
    </row>
    <row r="2" spans="1:10" ht="18" customHeight="1" x14ac:dyDescent="0.2">
      <c r="A2" s="425"/>
      <c r="B2" s="551" t="s">
        <v>558</v>
      </c>
      <c r="C2" s="551"/>
      <c r="D2" s="551"/>
      <c r="E2" s="551"/>
      <c r="F2" s="551"/>
      <c r="G2" s="551"/>
      <c r="H2" s="551"/>
      <c r="I2" s="551"/>
      <c r="J2" s="183"/>
    </row>
    <row r="3" spans="1:10" ht="18" customHeight="1" x14ac:dyDescent="0.2">
      <c r="A3" s="425"/>
      <c r="B3" s="290"/>
      <c r="C3" s="291"/>
      <c r="D3" s="291"/>
      <c r="E3" s="291"/>
      <c r="F3" s="291"/>
      <c r="G3" s="291"/>
      <c r="H3" s="291"/>
      <c r="I3" s="291"/>
      <c r="J3" s="183"/>
    </row>
    <row r="4" spans="1:10" ht="16.5" customHeight="1" x14ac:dyDescent="0.2">
      <c r="A4" s="426"/>
      <c r="B4" s="552" t="s">
        <v>559</v>
      </c>
      <c r="C4" s="552"/>
      <c r="D4" s="552"/>
      <c r="E4" s="552"/>
      <c r="F4" s="552"/>
      <c r="G4" s="552"/>
      <c r="H4" s="552"/>
      <c r="I4" s="552"/>
      <c r="J4" s="183"/>
    </row>
    <row r="5" spans="1:10" ht="12.75" x14ac:dyDescent="0.2">
      <c r="B5" s="183"/>
      <c r="C5" s="183"/>
      <c r="D5" s="183"/>
      <c r="E5" s="183"/>
      <c r="F5" s="183"/>
      <c r="G5" s="183"/>
      <c r="H5" s="183"/>
      <c r="I5" s="183"/>
      <c r="J5" s="183"/>
    </row>
    <row r="6" spans="1:10" ht="13.9" customHeight="1" x14ac:dyDescent="0.2">
      <c r="B6" s="292"/>
      <c r="C6" s="262" t="s">
        <v>541</v>
      </c>
      <c r="D6" s="263" t="s">
        <v>560</v>
      </c>
      <c r="E6" s="293"/>
      <c r="F6" s="294"/>
      <c r="G6" s="295"/>
      <c r="H6" s="295"/>
      <c r="I6" s="295"/>
      <c r="J6" s="295"/>
    </row>
    <row r="7" spans="1:10" ht="13.9" customHeight="1" x14ac:dyDescent="0.2">
      <c r="B7" s="296"/>
      <c r="C7" s="296"/>
      <c r="D7" s="296"/>
      <c r="E7" s="296"/>
      <c r="F7" s="296"/>
      <c r="G7" s="296"/>
      <c r="H7" s="297"/>
      <c r="I7" s="296"/>
      <c r="J7" s="298"/>
    </row>
    <row r="8" spans="1:10" ht="18" x14ac:dyDescent="0.2">
      <c r="B8" s="299"/>
      <c r="C8" s="553" t="s">
        <v>561</v>
      </c>
      <c r="D8" s="553"/>
      <c r="E8" s="553"/>
      <c r="F8" s="553"/>
      <c r="G8" s="553"/>
      <c r="H8" s="553"/>
      <c r="I8" s="553"/>
      <c r="J8" s="553"/>
    </row>
    <row r="9" spans="1:10" ht="18" x14ac:dyDescent="0.2">
      <c r="B9" s="300"/>
      <c r="C9" s="301"/>
      <c r="D9" s="302"/>
      <c r="E9" s="302"/>
      <c r="F9" s="302"/>
      <c r="G9" s="302"/>
      <c r="H9" s="302"/>
      <c r="I9" s="302"/>
      <c r="J9" s="303"/>
    </row>
    <row r="10" spans="1:10" x14ac:dyDescent="0.2">
      <c r="B10" s="304"/>
      <c r="C10" s="304"/>
      <c r="D10" s="305">
        <v>1</v>
      </c>
      <c r="E10" s="306" t="s">
        <v>515</v>
      </c>
      <c r="F10" s="307" t="s">
        <v>562</v>
      </c>
      <c r="G10" s="307" t="s">
        <v>517</v>
      </c>
      <c r="H10" s="307" t="s">
        <v>0</v>
      </c>
      <c r="I10" s="308">
        <v>1</v>
      </c>
      <c r="J10" s="309"/>
    </row>
    <row r="11" spans="1:10" x14ac:dyDescent="0.2">
      <c r="B11" s="310"/>
      <c r="C11" s="310"/>
      <c r="D11" s="311">
        <v>2</v>
      </c>
      <c r="E11" s="312" t="s">
        <v>515</v>
      </c>
      <c r="F11" s="313" t="s">
        <v>563</v>
      </c>
      <c r="G11" s="284" t="s">
        <v>517</v>
      </c>
      <c r="H11" s="284" t="s">
        <v>0</v>
      </c>
      <c r="I11" s="314">
        <v>1</v>
      </c>
      <c r="J11" s="315"/>
    </row>
    <row r="12" spans="1:10" x14ac:dyDescent="0.2">
      <c r="B12" s="316"/>
      <c r="C12" s="316"/>
      <c r="D12" s="305">
        <v>3</v>
      </c>
      <c r="E12" s="316" t="s">
        <v>183</v>
      </c>
      <c r="F12" s="317" t="s">
        <v>564</v>
      </c>
      <c r="G12" s="317" t="s">
        <v>517</v>
      </c>
      <c r="H12" s="317" t="s">
        <v>0</v>
      </c>
      <c r="I12" s="318">
        <v>2</v>
      </c>
      <c r="J12" s="319"/>
    </row>
    <row r="13" spans="1:10" x14ac:dyDescent="0.2">
      <c r="B13" s="310"/>
      <c r="C13" s="310"/>
      <c r="D13" s="311">
        <v>4</v>
      </c>
      <c r="E13" s="312" t="s">
        <v>183</v>
      </c>
      <c r="F13" s="320" t="s">
        <v>565</v>
      </c>
      <c r="G13" s="284" t="s">
        <v>517</v>
      </c>
      <c r="H13" s="284" t="s">
        <v>0</v>
      </c>
      <c r="I13" s="314">
        <v>2</v>
      </c>
      <c r="J13" s="315"/>
    </row>
    <row r="14" spans="1:10" x14ac:dyDescent="0.2">
      <c r="B14" s="316"/>
      <c r="C14" s="316"/>
      <c r="D14" s="321">
        <v>5</v>
      </c>
      <c r="E14" s="322" t="s">
        <v>186</v>
      </c>
      <c r="F14" s="323" t="s">
        <v>566</v>
      </c>
      <c r="G14" s="324" t="s">
        <v>517</v>
      </c>
      <c r="H14" s="324" t="s">
        <v>182</v>
      </c>
      <c r="I14" s="325">
        <v>5</v>
      </c>
      <c r="J14" s="319"/>
    </row>
    <row r="15" spans="1:10" x14ac:dyDescent="0.2">
      <c r="B15" s="310"/>
      <c r="C15" s="310"/>
      <c r="D15" s="311">
        <v>6</v>
      </c>
      <c r="E15" s="312" t="s">
        <v>186</v>
      </c>
      <c r="F15" s="320" t="s">
        <v>567</v>
      </c>
      <c r="G15" s="284" t="s">
        <v>517</v>
      </c>
      <c r="H15" s="284" t="s">
        <v>182</v>
      </c>
      <c r="I15" s="314">
        <v>2</v>
      </c>
      <c r="J15" s="315"/>
    </row>
    <row r="16" spans="1:10" x14ac:dyDescent="0.2">
      <c r="B16" s="316"/>
      <c r="C16" s="316"/>
      <c r="D16" s="321">
        <v>7</v>
      </c>
      <c r="E16" s="326" t="s">
        <v>184</v>
      </c>
      <c r="F16" s="323" t="s">
        <v>568</v>
      </c>
      <c r="G16" s="324" t="s">
        <v>517</v>
      </c>
      <c r="H16" s="324" t="s">
        <v>182</v>
      </c>
      <c r="I16" s="325">
        <v>2</v>
      </c>
      <c r="J16" s="319"/>
    </row>
    <row r="17" spans="2:10" x14ac:dyDescent="0.2">
      <c r="B17" s="327"/>
      <c r="C17" s="310"/>
      <c r="D17" s="311">
        <v>8</v>
      </c>
      <c r="E17" s="312" t="s">
        <v>184</v>
      </c>
      <c r="F17" s="320" t="s">
        <v>569</v>
      </c>
      <c r="G17" s="284" t="s">
        <v>517</v>
      </c>
      <c r="H17" s="284" t="s">
        <v>182</v>
      </c>
      <c r="I17" s="314">
        <v>5</v>
      </c>
      <c r="J17" s="315"/>
    </row>
    <row r="18" spans="2:10" x14ac:dyDescent="0.2">
      <c r="B18" s="316"/>
      <c r="C18" s="316"/>
      <c r="D18" s="321">
        <v>9</v>
      </c>
      <c r="E18" s="322" t="s">
        <v>184</v>
      </c>
      <c r="F18" s="322" t="s">
        <v>570</v>
      </c>
      <c r="G18" s="324" t="s">
        <v>517</v>
      </c>
      <c r="H18" s="324" t="s">
        <v>182</v>
      </c>
      <c r="I18" s="325">
        <v>5</v>
      </c>
      <c r="J18" s="319"/>
    </row>
    <row r="19" spans="2:10" x14ac:dyDescent="0.2">
      <c r="B19" s="310"/>
      <c r="C19" s="310"/>
      <c r="D19" s="311">
        <v>10</v>
      </c>
      <c r="E19" s="312" t="s">
        <v>184</v>
      </c>
      <c r="F19" s="328" t="s">
        <v>571</v>
      </c>
      <c r="G19" s="284" t="s">
        <v>517</v>
      </c>
      <c r="H19" s="284" t="s">
        <v>182</v>
      </c>
      <c r="I19" s="314" t="s">
        <v>572</v>
      </c>
      <c r="J19" s="315"/>
    </row>
    <row r="20" spans="2:10" x14ac:dyDescent="0.2">
      <c r="B20" s="316"/>
      <c r="C20" s="316"/>
      <c r="D20" s="321">
        <v>11</v>
      </c>
      <c r="E20" s="322" t="s">
        <v>184</v>
      </c>
      <c r="F20" s="323" t="s">
        <v>573</v>
      </c>
      <c r="G20" s="324" t="s">
        <v>517</v>
      </c>
      <c r="H20" s="324" t="s">
        <v>182</v>
      </c>
      <c r="I20" s="325" t="s">
        <v>572</v>
      </c>
      <c r="J20" s="319"/>
    </row>
    <row r="21" spans="2:10" x14ac:dyDescent="0.2">
      <c r="B21" s="310"/>
      <c r="C21" s="310"/>
      <c r="D21" s="311">
        <v>12</v>
      </c>
      <c r="E21" s="312" t="s">
        <v>184</v>
      </c>
      <c r="F21" s="328" t="s">
        <v>574</v>
      </c>
      <c r="G21" s="284" t="s">
        <v>517</v>
      </c>
      <c r="H21" s="284" t="s">
        <v>182</v>
      </c>
      <c r="I21" s="314" t="s">
        <v>572</v>
      </c>
      <c r="J21" s="315"/>
    </row>
    <row r="22" spans="2:10" x14ac:dyDescent="0.2">
      <c r="B22" s="316"/>
      <c r="C22" s="316"/>
      <c r="D22" s="321">
        <v>13</v>
      </c>
      <c r="E22" s="322" t="s">
        <v>186</v>
      </c>
      <c r="F22" s="323" t="s">
        <v>11</v>
      </c>
      <c r="G22" s="324" t="s">
        <v>517</v>
      </c>
      <c r="H22" s="324" t="s">
        <v>182</v>
      </c>
      <c r="I22" s="325" t="s">
        <v>572</v>
      </c>
      <c r="J22" s="319"/>
    </row>
    <row r="23" spans="2:10" ht="12.75" x14ac:dyDescent="0.2">
      <c r="B23" s="328"/>
      <c r="C23" s="328"/>
      <c r="D23" s="311"/>
      <c r="E23" s="312"/>
      <c r="F23" s="328"/>
      <c r="G23" s="284" t="s">
        <v>517</v>
      </c>
      <c r="H23" s="284" t="s">
        <v>182</v>
      </c>
      <c r="I23" s="314" t="s">
        <v>572</v>
      </c>
      <c r="J23" s="315"/>
    </row>
    <row r="24" spans="2:10" ht="15.6" customHeight="1" x14ac:dyDescent="0.2">
      <c r="B24" s="323"/>
      <c r="C24" s="316"/>
      <c r="D24" s="321"/>
      <c r="E24" s="329"/>
      <c r="F24" s="330"/>
      <c r="G24" s="324" t="s">
        <v>517</v>
      </c>
      <c r="H24" s="324" t="s">
        <v>182</v>
      </c>
      <c r="I24" s="325" t="s">
        <v>572</v>
      </c>
      <c r="J24" s="319"/>
    </row>
    <row r="25" spans="2:10" ht="15.6" customHeight="1" x14ac:dyDescent="0.2">
      <c r="B25" s="328"/>
      <c r="C25" s="310"/>
      <c r="D25" s="311"/>
      <c r="E25" s="312"/>
      <c r="F25" s="331"/>
      <c r="G25" s="284"/>
      <c r="H25" s="284"/>
      <c r="I25" s="314"/>
      <c r="J25" s="315"/>
    </row>
    <row r="26" spans="2:10" x14ac:dyDescent="0.2">
      <c r="B26" s="316"/>
      <c r="C26" s="316"/>
      <c r="D26" s="321"/>
      <c r="E26" s="322"/>
      <c r="F26" s="330" t="s">
        <v>535</v>
      </c>
      <c r="G26" s="324"/>
      <c r="H26" s="324"/>
      <c r="I26" s="325"/>
      <c r="J26" s="319"/>
    </row>
    <row r="27" spans="2:10" x14ac:dyDescent="0.2">
      <c r="B27" s="278"/>
      <c r="C27" s="310"/>
      <c r="D27" s="311"/>
      <c r="E27" s="312"/>
      <c r="F27" s="331" t="s">
        <v>536</v>
      </c>
      <c r="G27" s="284"/>
      <c r="H27" s="284"/>
      <c r="I27" s="314"/>
      <c r="J27" s="315"/>
    </row>
    <row r="28" spans="2:10" x14ac:dyDescent="0.2">
      <c r="B28" s="276"/>
      <c r="C28" s="276"/>
      <c r="D28" s="321"/>
      <c r="E28" s="332"/>
      <c r="F28" s="330"/>
      <c r="G28" s="307"/>
      <c r="H28" s="307"/>
      <c r="I28" s="308"/>
      <c r="J28" s="333"/>
    </row>
    <row r="29" spans="2:10" x14ac:dyDescent="0.2">
      <c r="B29" s="334"/>
      <c r="C29" s="278"/>
      <c r="D29" s="335"/>
      <c r="E29" s="335"/>
      <c r="F29" s="336" t="s">
        <v>537</v>
      </c>
      <c r="G29" s="337"/>
      <c r="H29" s="337"/>
      <c r="I29" s="337"/>
      <c r="J29" s="338"/>
    </row>
    <row r="30" spans="2:10" x14ac:dyDescent="0.2">
      <c r="B30" s="339"/>
      <c r="C30" s="340"/>
      <c r="D30" s="341" t="s">
        <v>534</v>
      </c>
      <c r="E30" s="341"/>
      <c r="F30" s="330" t="s">
        <v>538</v>
      </c>
      <c r="G30" s="342"/>
      <c r="H30" s="342"/>
      <c r="I30" s="342"/>
      <c r="J30" s="333"/>
    </row>
    <row r="31" spans="2:10" ht="15.75" customHeight="1" x14ac:dyDescent="0.2">
      <c r="B31" s="343"/>
      <c r="C31" s="344"/>
      <c r="D31" s="331"/>
      <c r="E31" s="331"/>
      <c r="F31" s="331"/>
      <c r="G31" s="337"/>
      <c r="H31" s="337"/>
      <c r="I31" s="337"/>
      <c r="J31" s="338"/>
    </row>
    <row r="32" spans="2:10" ht="12.75" customHeight="1" x14ac:dyDescent="0.2">
      <c r="B32" s="345"/>
      <c r="C32" s="346"/>
      <c r="D32" s="347"/>
      <c r="E32" s="347"/>
      <c r="F32" s="330"/>
      <c r="G32" s="342"/>
      <c r="H32" s="342"/>
      <c r="I32" s="342"/>
      <c r="J32" s="333"/>
    </row>
    <row r="33" spans="2:10" ht="12.75" customHeight="1" x14ac:dyDescent="0.2">
      <c r="B33" s="337"/>
      <c r="C33" s="343"/>
      <c r="D33" s="348"/>
      <c r="E33" s="348"/>
      <c r="F33" s="331"/>
      <c r="G33" s="337"/>
      <c r="H33" s="337"/>
      <c r="I33" s="337"/>
      <c r="J33" s="338"/>
    </row>
    <row r="34" spans="2:10" ht="12.75" customHeight="1" x14ac:dyDescent="0.2">
      <c r="B34" s="349"/>
      <c r="C34" s="345"/>
      <c r="D34" s="347"/>
      <c r="E34" s="347"/>
      <c r="F34" s="330"/>
      <c r="G34" s="342"/>
      <c r="H34" s="342"/>
      <c r="I34" s="342"/>
      <c r="J34" s="333"/>
    </row>
    <row r="35" spans="2:10" ht="18" x14ac:dyDescent="0.2">
      <c r="B35" s="350"/>
      <c r="C35" s="337"/>
      <c r="D35" s="351"/>
      <c r="E35" s="337"/>
      <c r="F35" s="337"/>
      <c r="G35" s="337"/>
      <c r="H35" s="337"/>
      <c r="I35" s="337"/>
      <c r="J35" s="338"/>
    </row>
    <row r="36" spans="2:10" ht="15.75" customHeight="1" x14ac:dyDescent="0.2">
      <c r="B36" s="352"/>
      <c r="C36" s="349"/>
      <c r="D36" s="353"/>
      <c r="E36" s="354"/>
      <c r="F36" s="355"/>
      <c r="G36" s="354"/>
      <c r="H36" s="354"/>
      <c r="I36" s="356"/>
      <c r="J36" s="357"/>
    </row>
    <row r="37" spans="2:10" ht="18" x14ac:dyDescent="0.2">
      <c r="B37" s="352"/>
      <c r="C37" s="553"/>
      <c r="D37" s="554"/>
      <c r="E37" s="554"/>
      <c r="F37" s="554"/>
      <c r="G37" s="554"/>
      <c r="H37" s="554"/>
      <c r="I37" s="554"/>
      <c r="J37" s="554"/>
    </row>
    <row r="38" spans="2:10" ht="15.75" customHeight="1" x14ac:dyDescent="0.2">
      <c r="B38" s="183"/>
      <c r="C38" s="183"/>
      <c r="D38" s="183"/>
      <c r="E38" s="183"/>
      <c r="F38" s="183"/>
      <c r="G38" s="183"/>
      <c r="H38" s="183"/>
      <c r="I38" s="183"/>
      <c r="J38" s="183"/>
    </row>
    <row r="39" spans="2:10" ht="15.75" customHeight="1" x14ac:dyDescent="0.2">
      <c r="B39" s="183"/>
      <c r="C39" s="183"/>
      <c r="D39" s="183"/>
      <c r="E39" s="183"/>
      <c r="F39" s="183"/>
      <c r="G39" s="183"/>
      <c r="H39" s="183"/>
      <c r="I39" s="183"/>
      <c r="J39" s="183"/>
    </row>
    <row r="40" spans="2:10" ht="12.75" x14ac:dyDescent="0.2">
      <c r="B40" s="183"/>
      <c r="C40" s="183"/>
      <c r="D40" s="183"/>
      <c r="E40" s="183"/>
      <c r="F40" s="183"/>
      <c r="G40" s="183"/>
      <c r="H40" s="183"/>
      <c r="I40" s="183"/>
      <c r="J40" s="183"/>
    </row>
    <row r="41" spans="2:10" ht="13.9" customHeight="1" x14ac:dyDescent="0.2">
      <c r="B41" s="183"/>
      <c r="C41" s="183"/>
      <c r="D41" s="183"/>
      <c r="E41" s="183"/>
      <c r="F41" s="183"/>
      <c r="G41" s="183"/>
      <c r="H41" s="183"/>
      <c r="I41" s="183"/>
      <c r="J41" s="183"/>
    </row>
    <row r="42" spans="2:10" ht="13.9" customHeight="1" x14ac:dyDescent="0.2">
      <c r="B42" s="352"/>
      <c r="C42" s="352"/>
      <c r="D42" s="352"/>
      <c r="E42" s="352"/>
      <c r="F42" s="352"/>
      <c r="G42" s="352"/>
      <c r="H42" s="352"/>
      <c r="I42" s="352"/>
      <c r="J42" s="352"/>
    </row>
    <row r="43" spans="2:10" ht="12.75" x14ac:dyDescent="0.2">
      <c r="B43" s="183"/>
      <c r="C43" s="183"/>
      <c r="D43" s="183"/>
      <c r="E43" s="183"/>
      <c r="F43" s="183"/>
      <c r="G43" s="183"/>
      <c r="H43" s="183"/>
      <c r="I43" s="183"/>
      <c r="J43" s="183"/>
    </row>
    <row r="44" spans="2:10" ht="12.75" x14ac:dyDescent="0.2">
      <c r="B44" s="183"/>
      <c r="C44" s="183"/>
      <c r="D44" s="183"/>
      <c r="E44" s="183"/>
      <c r="F44" s="183"/>
      <c r="G44" s="183"/>
      <c r="H44" s="183"/>
      <c r="I44" s="183"/>
      <c r="J44" s="183"/>
    </row>
    <row r="45" spans="2:10" ht="12.75" x14ac:dyDescent="0.2">
      <c r="B45" s="183"/>
      <c r="C45" s="183"/>
      <c r="D45" s="183"/>
      <c r="E45" s="183"/>
      <c r="F45" s="183"/>
      <c r="G45" s="183"/>
      <c r="H45" s="183"/>
      <c r="I45" s="183"/>
      <c r="J45" s="183"/>
    </row>
    <row r="46" spans="2:10" ht="12.75" x14ac:dyDescent="0.2">
      <c r="B46" s="183"/>
      <c r="C46" s="183"/>
      <c r="D46" s="183"/>
      <c r="E46" s="183"/>
      <c r="F46" s="183"/>
      <c r="G46" s="183"/>
      <c r="H46" s="183"/>
      <c r="I46" s="183"/>
      <c r="J46" s="183"/>
    </row>
    <row r="47" spans="2:10" ht="12.75" x14ac:dyDescent="0.2">
      <c r="B47" s="183"/>
      <c r="C47" s="183"/>
      <c r="D47" s="183"/>
      <c r="E47" s="183"/>
      <c r="F47" s="183"/>
      <c r="G47" s="183"/>
      <c r="H47" s="183"/>
      <c r="I47" s="183"/>
      <c r="J47" s="183"/>
    </row>
    <row r="48" spans="2:10" ht="12.75" x14ac:dyDescent="0.2">
      <c r="B48" s="183"/>
      <c r="C48" s="183"/>
      <c r="D48" s="183"/>
      <c r="E48" s="183"/>
      <c r="F48" s="183"/>
      <c r="G48" s="183"/>
      <c r="H48" s="183"/>
      <c r="I48" s="183"/>
      <c r="J48" s="183"/>
    </row>
    <row r="49" spans="2:10" ht="12.75" x14ac:dyDescent="0.2">
      <c r="B49" s="183"/>
      <c r="C49" s="183"/>
      <c r="D49" s="183"/>
      <c r="E49" s="183"/>
      <c r="F49" s="183"/>
      <c r="G49" s="183"/>
      <c r="H49" s="183"/>
      <c r="I49" s="183"/>
      <c r="J49" s="183"/>
    </row>
    <row r="50" spans="2:10" ht="12.75" x14ac:dyDescent="0.2">
      <c r="B50" s="183"/>
      <c r="C50" s="183"/>
      <c r="D50" s="183"/>
      <c r="E50" s="183"/>
      <c r="F50" s="183"/>
      <c r="G50" s="183"/>
      <c r="H50" s="183"/>
      <c r="I50" s="183"/>
      <c r="J50" s="183"/>
    </row>
    <row r="51" spans="2:10" ht="12.75" x14ac:dyDescent="0.2">
      <c r="B51" s="183"/>
      <c r="C51" s="183"/>
      <c r="D51" s="183"/>
      <c r="E51" s="183"/>
      <c r="F51" s="183"/>
      <c r="G51" s="183"/>
      <c r="H51" s="183"/>
      <c r="I51" s="183"/>
      <c r="J51" s="183"/>
    </row>
    <row r="52" spans="2:10" ht="12.75" x14ac:dyDescent="0.2">
      <c r="B52" s="183"/>
      <c r="C52" s="183"/>
      <c r="D52" s="183"/>
      <c r="E52" s="183"/>
      <c r="F52" s="183"/>
      <c r="G52" s="183"/>
      <c r="H52" s="183"/>
      <c r="I52" s="183"/>
      <c r="J52" s="183"/>
    </row>
    <row r="53" spans="2:10" ht="12.75" x14ac:dyDescent="0.2">
      <c r="B53" s="183"/>
      <c r="C53" s="183"/>
      <c r="D53" s="183"/>
      <c r="E53" s="183"/>
      <c r="F53" s="183"/>
      <c r="G53" s="183"/>
      <c r="H53" s="183"/>
      <c r="I53" s="183"/>
      <c r="J53" s="183"/>
    </row>
    <row r="54" spans="2:10" ht="12.75" x14ac:dyDescent="0.2">
      <c r="B54" s="183"/>
      <c r="C54" s="183"/>
      <c r="D54" s="183"/>
      <c r="E54" s="183"/>
      <c r="F54" s="183"/>
      <c r="G54" s="183"/>
      <c r="H54" s="183"/>
      <c r="I54" s="183"/>
      <c r="J54" s="183"/>
    </row>
    <row r="55" spans="2:10" ht="12.75" x14ac:dyDescent="0.2">
      <c r="B55" s="183"/>
      <c r="C55" s="183"/>
      <c r="D55" s="183"/>
      <c r="E55" s="183"/>
      <c r="F55" s="183"/>
      <c r="G55" s="183"/>
      <c r="H55" s="183"/>
      <c r="I55" s="183"/>
      <c r="J55" s="183"/>
    </row>
    <row r="56" spans="2:10" ht="12.75" x14ac:dyDescent="0.2">
      <c r="B56" s="183"/>
      <c r="C56" s="183"/>
      <c r="D56" s="183"/>
      <c r="E56" s="183"/>
      <c r="F56" s="183"/>
      <c r="G56" s="183"/>
      <c r="H56" s="183"/>
      <c r="I56" s="183"/>
      <c r="J56" s="183"/>
    </row>
    <row r="57" spans="2:10" ht="12.75" x14ac:dyDescent="0.2">
      <c r="B57" s="183"/>
      <c r="C57" s="183"/>
      <c r="D57" s="183"/>
      <c r="E57" s="183"/>
      <c r="F57" s="183"/>
      <c r="G57" s="183"/>
      <c r="H57" s="183"/>
      <c r="I57" s="183"/>
      <c r="J57" s="183"/>
    </row>
    <row r="58" spans="2:10" ht="12.75" x14ac:dyDescent="0.2">
      <c r="B58" s="183"/>
      <c r="C58" s="183"/>
      <c r="D58" s="183"/>
      <c r="E58" s="183"/>
      <c r="F58" s="183"/>
      <c r="G58" s="183"/>
      <c r="H58" s="183"/>
      <c r="I58" s="183"/>
      <c r="J58" s="183"/>
    </row>
    <row r="59" spans="2:10" ht="12.75" x14ac:dyDescent="0.2">
      <c r="B59" s="183"/>
      <c r="C59" s="183"/>
      <c r="D59" s="183"/>
      <c r="E59" s="183"/>
      <c r="F59" s="183"/>
      <c r="G59" s="183"/>
      <c r="H59" s="183"/>
      <c r="I59" s="183"/>
      <c r="J59" s="183"/>
    </row>
    <row r="60" spans="2:10" ht="12.75" x14ac:dyDescent="0.2">
      <c r="B60" s="183"/>
      <c r="C60" s="183"/>
      <c r="D60" s="183"/>
      <c r="E60" s="183"/>
      <c r="F60" s="183"/>
      <c r="G60" s="183"/>
      <c r="H60" s="183"/>
      <c r="I60" s="183"/>
      <c r="J60" s="183"/>
    </row>
    <row r="61" spans="2:10" ht="12.75" x14ac:dyDescent="0.2">
      <c r="B61" s="183"/>
      <c r="C61" s="183"/>
      <c r="D61" s="183"/>
      <c r="E61" s="183"/>
      <c r="F61" s="183"/>
      <c r="G61" s="183"/>
      <c r="H61" s="183"/>
      <c r="I61" s="183"/>
      <c r="J61" s="183"/>
    </row>
    <row r="62" spans="2:10" ht="12.75" x14ac:dyDescent="0.2">
      <c r="B62" s="183"/>
      <c r="C62" s="183"/>
      <c r="D62" s="183"/>
      <c r="E62" s="183"/>
      <c r="F62" s="183"/>
      <c r="G62" s="183"/>
      <c r="H62" s="183"/>
      <c r="I62" s="183"/>
      <c r="J62" s="183"/>
    </row>
    <row r="63" spans="2:10" ht="12.75" x14ac:dyDescent="0.2">
      <c r="B63" s="183"/>
      <c r="C63" s="183"/>
      <c r="D63" s="183"/>
      <c r="E63" s="183"/>
      <c r="F63" s="183"/>
      <c r="G63" s="183"/>
      <c r="H63" s="183"/>
      <c r="I63" s="183"/>
      <c r="J63" s="183"/>
    </row>
    <row r="64" spans="2:10" ht="12.75" x14ac:dyDescent="0.2">
      <c r="B64" s="183"/>
      <c r="C64" s="183"/>
      <c r="D64" s="183"/>
      <c r="E64" s="183"/>
      <c r="F64" s="183"/>
      <c r="G64" s="183"/>
      <c r="H64" s="183"/>
      <c r="I64" s="183"/>
      <c r="J64" s="183"/>
    </row>
    <row r="65" spans="2:10" ht="12.75" x14ac:dyDescent="0.2">
      <c r="B65" s="183"/>
      <c r="C65" s="183"/>
      <c r="D65" s="183"/>
      <c r="E65" s="183"/>
      <c r="F65" s="183"/>
      <c r="G65" s="183"/>
      <c r="H65" s="183"/>
      <c r="I65" s="183"/>
      <c r="J65" s="183"/>
    </row>
    <row r="66" spans="2:10" ht="12.75" x14ac:dyDescent="0.2">
      <c r="B66" s="183"/>
      <c r="C66" s="183"/>
      <c r="D66" s="183"/>
      <c r="E66" s="183"/>
      <c r="F66" s="183"/>
      <c r="G66" s="183"/>
      <c r="H66" s="183"/>
      <c r="I66" s="183"/>
      <c r="J66" s="183"/>
    </row>
    <row r="67" spans="2:10" ht="12.75" x14ac:dyDescent="0.2">
      <c r="B67" s="183"/>
      <c r="C67" s="183"/>
      <c r="D67" s="183"/>
      <c r="E67" s="183"/>
      <c r="F67" s="183"/>
      <c r="G67" s="183"/>
      <c r="H67" s="183"/>
      <c r="I67" s="183"/>
      <c r="J67" s="183"/>
    </row>
    <row r="68" spans="2:10" ht="12.75" x14ac:dyDescent="0.2">
      <c r="B68" s="183"/>
      <c r="C68" s="183"/>
      <c r="D68" s="183"/>
      <c r="E68" s="183"/>
      <c r="F68" s="183"/>
      <c r="G68" s="183"/>
      <c r="H68" s="183"/>
      <c r="I68" s="183"/>
      <c r="J68" s="183"/>
    </row>
    <row r="69" spans="2:10" ht="12.75" x14ac:dyDescent="0.2">
      <c r="B69" s="183"/>
      <c r="C69" s="183"/>
      <c r="D69" s="183"/>
      <c r="E69" s="183"/>
      <c r="F69" s="183"/>
      <c r="G69" s="183"/>
      <c r="H69" s="183"/>
      <c r="I69" s="183"/>
      <c r="J69" s="183"/>
    </row>
    <row r="70" spans="2:10" ht="12.75" x14ac:dyDescent="0.2">
      <c r="B70" s="183"/>
      <c r="C70" s="183"/>
      <c r="D70" s="183"/>
      <c r="E70" s="183"/>
      <c r="F70" s="183"/>
      <c r="G70" s="183"/>
      <c r="H70" s="183"/>
      <c r="I70" s="183"/>
      <c r="J70" s="183"/>
    </row>
    <row r="71" spans="2:10" ht="12.75" x14ac:dyDescent="0.2">
      <c r="B71" s="183"/>
      <c r="C71" s="183"/>
      <c r="D71" s="183"/>
      <c r="E71" s="183"/>
      <c r="F71" s="183"/>
      <c r="G71" s="183"/>
      <c r="H71" s="183"/>
      <c r="I71" s="183"/>
      <c r="J71" s="183"/>
    </row>
    <row r="72" spans="2:10" ht="12.75" x14ac:dyDescent="0.2">
      <c r="B72" s="183"/>
      <c r="C72" s="183"/>
      <c r="D72" s="183"/>
      <c r="E72" s="183"/>
      <c r="F72" s="183"/>
      <c r="G72" s="183"/>
      <c r="H72" s="183"/>
      <c r="I72" s="183"/>
      <c r="J72" s="183"/>
    </row>
    <row r="73" spans="2:10" ht="12.75" x14ac:dyDescent="0.2">
      <c r="B73" s="183"/>
      <c r="C73" s="183"/>
      <c r="D73" s="183"/>
      <c r="E73" s="183"/>
      <c r="F73" s="183"/>
      <c r="G73" s="183"/>
      <c r="H73" s="183"/>
      <c r="I73" s="183"/>
      <c r="J73" s="183"/>
    </row>
    <row r="74" spans="2:10" ht="12.75" x14ac:dyDescent="0.2">
      <c r="B74" s="183"/>
      <c r="C74" s="183"/>
      <c r="D74" s="183"/>
      <c r="E74" s="183"/>
      <c r="F74" s="183"/>
      <c r="G74" s="183"/>
      <c r="H74" s="183"/>
      <c r="I74" s="183"/>
      <c r="J74" s="183"/>
    </row>
    <row r="75" spans="2:10" ht="12.75" x14ac:dyDescent="0.2">
      <c r="B75" s="183"/>
      <c r="C75" s="183"/>
      <c r="D75" s="183"/>
      <c r="E75" s="183"/>
      <c r="F75" s="183"/>
      <c r="G75" s="183"/>
      <c r="H75" s="183"/>
      <c r="I75" s="183"/>
      <c r="J75" s="183"/>
    </row>
    <row r="76" spans="2:10" ht="12.75" x14ac:dyDescent="0.2">
      <c r="B76" s="183"/>
      <c r="C76" s="183"/>
      <c r="D76" s="183"/>
      <c r="E76" s="183"/>
      <c r="F76" s="183"/>
      <c r="G76" s="183"/>
      <c r="H76" s="183"/>
      <c r="I76" s="183"/>
      <c r="J76" s="183"/>
    </row>
    <row r="77" spans="2:10" ht="12.75" x14ac:dyDescent="0.2">
      <c r="B77" s="183"/>
      <c r="C77" s="183"/>
      <c r="D77" s="183"/>
      <c r="E77" s="183"/>
      <c r="F77" s="183"/>
      <c r="G77" s="183"/>
      <c r="H77" s="183"/>
      <c r="I77" s="183"/>
      <c r="J77" s="183"/>
    </row>
    <row r="78" spans="2:10" ht="12.75" x14ac:dyDescent="0.2">
      <c r="B78" s="183"/>
      <c r="C78" s="183"/>
      <c r="D78" s="183"/>
      <c r="E78" s="183"/>
      <c r="F78" s="183"/>
      <c r="G78" s="183"/>
      <c r="H78" s="183"/>
      <c r="I78" s="183"/>
      <c r="J78" s="183"/>
    </row>
    <row r="79" spans="2:10" ht="12.75" x14ac:dyDescent="0.2">
      <c r="B79" s="183"/>
      <c r="C79" s="183"/>
      <c r="D79" s="183"/>
      <c r="E79" s="183"/>
      <c r="F79" s="183"/>
      <c r="G79" s="183"/>
      <c r="H79" s="183"/>
      <c r="I79" s="183"/>
      <c r="J79" s="183"/>
    </row>
    <row r="80" spans="2:10" ht="12.75" x14ac:dyDescent="0.2">
      <c r="B80" s="183"/>
      <c r="C80" s="183"/>
      <c r="D80" s="183"/>
      <c r="E80" s="183"/>
      <c r="F80" s="183"/>
      <c r="G80" s="183"/>
      <c r="H80" s="183"/>
      <c r="I80" s="183"/>
      <c r="J80" s="183"/>
    </row>
    <row r="81" spans="2:10" ht="12.75" x14ac:dyDescent="0.2">
      <c r="B81" s="183"/>
      <c r="C81" s="183"/>
      <c r="D81" s="183"/>
      <c r="E81" s="183"/>
      <c r="F81" s="183"/>
      <c r="G81" s="183"/>
      <c r="H81" s="183"/>
      <c r="I81" s="183"/>
      <c r="J81" s="183"/>
    </row>
    <row r="82" spans="2:10" ht="12.75" x14ac:dyDescent="0.2">
      <c r="B82" s="183"/>
      <c r="C82" s="183"/>
      <c r="D82" s="183"/>
      <c r="E82" s="183"/>
      <c r="F82" s="183"/>
      <c r="G82" s="183"/>
      <c r="H82" s="183"/>
      <c r="I82" s="183"/>
      <c r="J82" s="183"/>
    </row>
    <row r="83" spans="2:10" ht="12.75" x14ac:dyDescent="0.2">
      <c r="B83" s="183"/>
      <c r="C83" s="183"/>
      <c r="D83" s="183"/>
      <c r="E83" s="183"/>
      <c r="F83" s="183"/>
      <c r="G83" s="183"/>
      <c r="H83" s="183"/>
      <c r="I83" s="183"/>
      <c r="J83" s="183"/>
    </row>
    <row r="84" spans="2:10" ht="12.75" x14ac:dyDescent="0.2">
      <c r="B84" s="183"/>
      <c r="C84" s="183"/>
      <c r="D84" s="183"/>
      <c r="E84" s="183"/>
      <c r="F84" s="183"/>
      <c r="G84" s="183"/>
      <c r="H84" s="183"/>
      <c r="I84" s="183"/>
      <c r="J84" s="183"/>
    </row>
    <row r="85" spans="2:10" ht="12.75" x14ac:dyDescent="0.2">
      <c r="B85" s="183"/>
      <c r="C85" s="183"/>
      <c r="D85" s="183"/>
      <c r="E85" s="183"/>
      <c r="F85" s="183"/>
      <c r="G85" s="183"/>
      <c r="H85" s="183"/>
      <c r="I85" s="183"/>
      <c r="J85" s="183"/>
    </row>
    <row r="86" spans="2:10" ht="12.75" x14ac:dyDescent="0.2">
      <c r="B86" s="183"/>
      <c r="C86" s="183"/>
      <c r="D86" s="183"/>
      <c r="E86" s="183"/>
      <c r="F86" s="183"/>
      <c r="G86" s="183"/>
      <c r="H86" s="183"/>
      <c r="I86" s="183"/>
      <c r="J86" s="183"/>
    </row>
    <row r="87" spans="2:10" ht="12.75" x14ac:dyDescent="0.2">
      <c r="B87" s="183"/>
      <c r="C87" s="183"/>
      <c r="D87" s="183"/>
      <c r="E87" s="183"/>
      <c r="F87" s="183"/>
      <c r="G87" s="183"/>
      <c r="H87" s="183"/>
      <c r="I87" s="183"/>
      <c r="J87" s="183"/>
    </row>
    <row r="88" spans="2:10" ht="12.75" x14ac:dyDescent="0.2">
      <c r="B88" s="183"/>
      <c r="C88" s="183"/>
      <c r="D88" s="183"/>
      <c r="E88" s="183"/>
      <c r="F88" s="183"/>
      <c r="G88" s="183"/>
      <c r="H88" s="183"/>
      <c r="I88" s="183"/>
      <c r="J88" s="183"/>
    </row>
    <row r="89" spans="2:10" ht="12.75" x14ac:dyDescent="0.2">
      <c r="B89" s="183"/>
      <c r="C89" s="183"/>
      <c r="D89" s="183"/>
      <c r="E89" s="183"/>
      <c r="F89" s="183"/>
      <c r="G89" s="183"/>
      <c r="H89" s="183"/>
      <c r="I89" s="183"/>
      <c r="J89" s="183"/>
    </row>
    <row r="90" spans="2:10" ht="12.75" x14ac:dyDescent="0.2">
      <c r="B90" s="183"/>
      <c r="C90" s="183"/>
      <c r="D90" s="183"/>
      <c r="E90" s="183"/>
      <c r="F90" s="183"/>
      <c r="G90" s="183"/>
      <c r="H90" s="183"/>
      <c r="I90" s="183"/>
      <c r="J90" s="183"/>
    </row>
    <row r="91" spans="2:10" ht="12.75" x14ac:dyDescent="0.2">
      <c r="B91" s="183"/>
      <c r="C91" s="183"/>
      <c r="D91" s="183"/>
      <c r="E91" s="183"/>
      <c r="F91" s="183"/>
      <c r="G91" s="183"/>
      <c r="H91" s="183"/>
      <c r="I91" s="183"/>
      <c r="J91" s="183"/>
    </row>
    <row r="92" spans="2:10" ht="12.75" x14ac:dyDescent="0.2">
      <c r="B92" s="183"/>
      <c r="C92" s="183"/>
      <c r="D92" s="183"/>
      <c r="E92" s="183"/>
      <c r="F92" s="183"/>
      <c r="G92" s="183"/>
      <c r="H92" s="183"/>
      <c r="I92" s="183"/>
      <c r="J92" s="183"/>
    </row>
    <row r="93" spans="2:10" ht="12.75" x14ac:dyDescent="0.2">
      <c r="B93" s="183"/>
      <c r="C93" s="183"/>
      <c r="D93" s="183"/>
      <c r="E93" s="183"/>
      <c r="F93" s="183"/>
      <c r="G93" s="183"/>
      <c r="H93" s="183"/>
      <c r="I93" s="183"/>
      <c r="J93" s="183"/>
    </row>
    <row r="94" spans="2:10" ht="12.75" x14ac:dyDescent="0.2">
      <c r="B94" s="183"/>
      <c r="C94" s="183"/>
      <c r="D94" s="183"/>
      <c r="E94" s="183"/>
      <c r="F94" s="183"/>
      <c r="G94" s="183"/>
      <c r="H94" s="183"/>
      <c r="I94" s="183"/>
      <c r="J94" s="183"/>
    </row>
    <row r="95" spans="2:10" ht="12.75" x14ac:dyDescent="0.2">
      <c r="B95" s="183"/>
      <c r="C95" s="183"/>
      <c r="D95" s="183"/>
      <c r="E95" s="183"/>
      <c r="F95" s="183"/>
      <c r="G95" s="183"/>
      <c r="H95" s="183"/>
      <c r="I95" s="183"/>
      <c r="J95" s="183"/>
    </row>
    <row r="96" spans="2:10" ht="12.75" x14ac:dyDescent="0.2">
      <c r="B96" s="183"/>
      <c r="C96" s="183"/>
      <c r="D96" s="183"/>
      <c r="E96" s="183"/>
      <c r="F96" s="183"/>
      <c r="G96" s="183"/>
      <c r="H96" s="183"/>
      <c r="I96" s="183"/>
      <c r="J96" s="183"/>
    </row>
    <row r="97" spans="2:10" ht="12.75" x14ac:dyDescent="0.2">
      <c r="B97" s="183"/>
      <c r="C97" s="183"/>
      <c r="D97" s="183"/>
      <c r="E97" s="183"/>
      <c r="F97" s="183"/>
      <c r="G97" s="183"/>
      <c r="H97" s="183"/>
      <c r="I97" s="183"/>
      <c r="J97" s="183"/>
    </row>
    <row r="98" spans="2:10" ht="12.75" x14ac:dyDescent="0.2">
      <c r="B98" s="183"/>
      <c r="C98" s="183"/>
      <c r="D98" s="183"/>
      <c r="E98" s="183"/>
      <c r="F98" s="183"/>
      <c r="G98" s="183"/>
      <c r="H98" s="183"/>
      <c r="I98" s="183"/>
      <c r="J98" s="183"/>
    </row>
    <row r="99" spans="2:10" ht="12.75" x14ac:dyDescent="0.2">
      <c r="B99" s="183"/>
      <c r="C99" s="183"/>
      <c r="D99" s="183"/>
      <c r="E99" s="183"/>
      <c r="F99" s="183"/>
      <c r="G99" s="183"/>
      <c r="H99" s="183"/>
      <c r="I99" s="183"/>
      <c r="J99" s="183"/>
    </row>
    <row r="100" spans="2:10" ht="12.75" x14ac:dyDescent="0.2">
      <c r="B100" s="183"/>
      <c r="C100" s="183"/>
      <c r="D100" s="183"/>
      <c r="E100" s="183"/>
      <c r="F100" s="183"/>
      <c r="G100" s="183"/>
      <c r="H100" s="183"/>
      <c r="I100" s="183"/>
      <c r="J100" s="183"/>
    </row>
    <row r="101" spans="2:10" ht="12.75" x14ac:dyDescent="0.2">
      <c r="B101" s="183"/>
      <c r="C101" s="183"/>
      <c r="D101" s="183"/>
      <c r="E101" s="183"/>
      <c r="F101" s="183"/>
      <c r="G101" s="183"/>
      <c r="H101" s="183"/>
      <c r="I101" s="183"/>
      <c r="J101" s="183"/>
    </row>
    <row r="102" spans="2:10" ht="12.75" x14ac:dyDescent="0.2">
      <c r="B102" s="183"/>
      <c r="C102" s="183"/>
      <c r="D102" s="183"/>
      <c r="E102" s="183"/>
      <c r="F102" s="183"/>
      <c r="G102" s="183"/>
      <c r="H102" s="183"/>
      <c r="I102" s="183"/>
      <c r="J102" s="183"/>
    </row>
    <row r="103" spans="2:10" ht="12.75" x14ac:dyDescent="0.2">
      <c r="B103" s="183"/>
      <c r="C103" s="183"/>
      <c r="D103" s="183"/>
      <c r="E103" s="183"/>
      <c r="F103" s="183"/>
      <c r="G103" s="183"/>
      <c r="H103" s="183"/>
      <c r="I103" s="183"/>
      <c r="J103" s="183"/>
    </row>
    <row r="104" spans="2:10" ht="12.75" x14ac:dyDescent="0.2">
      <c r="B104" s="183"/>
      <c r="C104" s="183"/>
      <c r="D104" s="183"/>
      <c r="E104" s="183"/>
      <c r="F104" s="183"/>
      <c r="G104" s="183"/>
      <c r="H104" s="183"/>
      <c r="I104" s="183"/>
      <c r="J104" s="183"/>
    </row>
    <row r="105" spans="2:10" ht="12.75" x14ac:dyDescent="0.2">
      <c r="B105" s="183"/>
      <c r="C105" s="183"/>
      <c r="D105" s="183"/>
      <c r="E105" s="183"/>
      <c r="F105" s="183"/>
      <c r="G105" s="183"/>
      <c r="H105" s="183"/>
      <c r="I105" s="183"/>
      <c r="J105" s="183"/>
    </row>
    <row r="106" spans="2:10" ht="12.75" x14ac:dyDescent="0.2">
      <c r="B106" s="183"/>
      <c r="C106" s="183"/>
      <c r="D106" s="183"/>
      <c r="E106" s="183"/>
      <c r="F106" s="183"/>
      <c r="G106" s="183"/>
      <c r="H106" s="183"/>
      <c r="I106" s="183"/>
      <c r="J106" s="183"/>
    </row>
    <row r="107" spans="2:10" ht="12.75" x14ac:dyDescent="0.2">
      <c r="B107" s="183"/>
      <c r="C107" s="183"/>
      <c r="D107" s="183"/>
      <c r="E107" s="183"/>
      <c r="F107" s="183"/>
      <c r="G107" s="183"/>
      <c r="H107" s="183"/>
      <c r="I107" s="183"/>
      <c r="J107" s="183"/>
    </row>
    <row r="108" spans="2:10" ht="12.75" x14ac:dyDescent="0.2">
      <c r="B108" s="183"/>
      <c r="C108" s="183"/>
      <c r="D108" s="183"/>
      <c r="E108" s="183"/>
      <c r="F108" s="183"/>
      <c r="G108" s="183"/>
      <c r="H108" s="183"/>
      <c r="I108" s="183"/>
      <c r="J108" s="183"/>
    </row>
    <row r="109" spans="2:10" ht="12.75" x14ac:dyDescent="0.2">
      <c r="B109" s="183"/>
      <c r="C109" s="183"/>
      <c r="D109" s="183"/>
      <c r="E109" s="183"/>
      <c r="F109" s="183"/>
      <c r="G109" s="183"/>
      <c r="H109" s="183"/>
      <c r="I109" s="183"/>
      <c r="J109" s="183"/>
    </row>
    <row r="110" spans="2:10" ht="12.75" x14ac:dyDescent="0.2">
      <c r="B110" s="183"/>
      <c r="C110" s="183"/>
      <c r="D110" s="183"/>
      <c r="E110" s="183"/>
      <c r="F110" s="183"/>
      <c r="G110" s="183"/>
      <c r="H110" s="183"/>
      <c r="I110" s="183"/>
      <c r="J110" s="183"/>
    </row>
    <row r="111" spans="2:10" ht="12.75" x14ac:dyDescent="0.2">
      <c r="B111" s="183"/>
      <c r="C111" s="183"/>
      <c r="D111" s="183"/>
      <c r="E111" s="183"/>
      <c r="F111" s="183"/>
      <c r="G111" s="183"/>
      <c r="H111" s="183"/>
      <c r="I111" s="183"/>
      <c r="J111" s="183"/>
    </row>
    <row r="112" spans="2:10" ht="12.75" x14ac:dyDescent="0.2">
      <c r="B112" s="183"/>
      <c r="C112" s="183"/>
      <c r="D112" s="183"/>
      <c r="E112" s="183"/>
      <c r="F112" s="183"/>
      <c r="G112" s="183"/>
      <c r="H112" s="183"/>
      <c r="I112" s="183"/>
      <c r="J112" s="183"/>
    </row>
    <row r="113" spans="2:10" ht="12.75" x14ac:dyDescent="0.2">
      <c r="B113" s="183"/>
      <c r="C113" s="183"/>
      <c r="D113" s="183"/>
      <c r="E113" s="183"/>
      <c r="F113" s="183"/>
      <c r="G113" s="183"/>
      <c r="H113" s="183"/>
      <c r="I113" s="183"/>
      <c r="J113" s="183"/>
    </row>
    <row r="114" spans="2:10" ht="12.75" x14ac:dyDescent="0.2">
      <c r="B114" s="183"/>
      <c r="C114" s="183"/>
      <c r="D114" s="183"/>
      <c r="E114" s="183"/>
      <c r="F114" s="183"/>
      <c r="G114" s="183"/>
      <c r="H114" s="183"/>
      <c r="I114" s="183"/>
      <c r="J114" s="183"/>
    </row>
    <row r="115" spans="2:10" ht="12.75" x14ac:dyDescent="0.2">
      <c r="B115" s="183"/>
      <c r="C115" s="183"/>
      <c r="D115" s="183"/>
      <c r="E115" s="183"/>
      <c r="F115" s="183"/>
      <c r="G115" s="183"/>
      <c r="H115" s="183"/>
      <c r="I115" s="183"/>
      <c r="J115" s="183"/>
    </row>
    <row r="116" spans="2:10" ht="12.75" x14ac:dyDescent="0.2">
      <c r="B116" s="183"/>
      <c r="C116" s="183"/>
      <c r="D116" s="183"/>
      <c r="E116" s="183"/>
      <c r="F116" s="183"/>
      <c r="G116" s="183"/>
      <c r="H116" s="183"/>
      <c r="I116" s="183"/>
      <c r="J116" s="183"/>
    </row>
    <row r="117" spans="2:10" ht="12.75" x14ac:dyDescent="0.2">
      <c r="B117" s="183"/>
      <c r="C117" s="183"/>
      <c r="D117" s="183"/>
      <c r="E117" s="183"/>
      <c r="F117" s="183"/>
      <c r="G117" s="183"/>
      <c r="H117" s="183"/>
      <c r="I117" s="183"/>
      <c r="J117" s="183"/>
    </row>
    <row r="118" spans="2:10" ht="12.75" x14ac:dyDescent="0.2">
      <c r="B118" s="183"/>
      <c r="C118" s="183"/>
      <c r="D118" s="183"/>
      <c r="E118" s="183"/>
      <c r="F118" s="183"/>
      <c r="G118" s="183"/>
      <c r="H118" s="183"/>
      <c r="I118" s="183"/>
      <c r="J118" s="183"/>
    </row>
    <row r="119" spans="2:10" ht="12.75" x14ac:dyDescent="0.2">
      <c r="B119" s="183"/>
      <c r="C119" s="183"/>
      <c r="D119" s="183"/>
      <c r="E119" s="183"/>
      <c r="F119" s="183"/>
      <c r="G119" s="183"/>
      <c r="H119" s="183"/>
      <c r="I119" s="183"/>
      <c r="J119" s="183"/>
    </row>
    <row r="120" spans="2:10" ht="12.75" x14ac:dyDescent="0.2">
      <c r="B120" s="183"/>
      <c r="C120" s="183"/>
      <c r="D120" s="183"/>
      <c r="E120" s="183"/>
      <c r="F120" s="183"/>
      <c r="G120" s="183"/>
      <c r="H120" s="183"/>
      <c r="I120" s="183"/>
      <c r="J120" s="183"/>
    </row>
    <row r="121" spans="2:10" ht="12.75" x14ac:dyDescent="0.2">
      <c r="B121" s="183"/>
      <c r="C121" s="183"/>
      <c r="D121" s="183"/>
      <c r="E121" s="183"/>
      <c r="F121" s="183"/>
      <c r="G121" s="183"/>
      <c r="H121" s="183"/>
      <c r="I121" s="183"/>
      <c r="J121" s="183"/>
    </row>
    <row r="122" spans="2:10" ht="12.75" x14ac:dyDescent="0.2">
      <c r="B122" s="183"/>
      <c r="C122" s="183"/>
      <c r="D122" s="183"/>
      <c r="E122" s="183"/>
      <c r="F122" s="183"/>
      <c r="G122" s="183"/>
      <c r="H122" s="183"/>
      <c r="I122" s="183"/>
      <c r="J122" s="183"/>
    </row>
    <row r="123" spans="2:10" ht="12.75" x14ac:dyDescent="0.2">
      <c r="B123" s="183"/>
      <c r="C123" s="183"/>
      <c r="D123" s="183"/>
      <c r="E123" s="183"/>
      <c r="F123" s="183"/>
      <c r="G123" s="183"/>
      <c r="H123" s="183"/>
      <c r="I123" s="183"/>
      <c r="J123" s="183"/>
    </row>
    <row r="124" spans="2:10" ht="12.75" x14ac:dyDescent="0.2">
      <c r="B124" s="183"/>
      <c r="C124" s="183"/>
      <c r="D124" s="183"/>
      <c r="E124" s="183"/>
      <c r="F124" s="183"/>
      <c r="G124" s="183"/>
      <c r="H124" s="183"/>
      <c r="I124" s="183"/>
      <c r="J124" s="183"/>
    </row>
    <row r="125" spans="2:10" ht="12.75" x14ac:dyDescent="0.2">
      <c r="B125" s="183"/>
      <c r="C125" s="183"/>
      <c r="D125" s="183"/>
      <c r="E125" s="183"/>
      <c r="F125" s="183"/>
      <c r="G125" s="183"/>
      <c r="H125" s="183"/>
      <c r="I125" s="183"/>
      <c r="J125" s="183"/>
    </row>
    <row r="126" spans="2:10" ht="12.75" x14ac:dyDescent="0.2">
      <c r="B126" s="183"/>
      <c r="C126" s="183"/>
      <c r="D126" s="183"/>
      <c r="E126" s="183"/>
      <c r="F126" s="183"/>
      <c r="G126" s="183"/>
      <c r="H126" s="183"/>
      <c r="I126" s="183"/>
      <c r="J126" s="183"/>
    </row>
    <row r="127" spans="2:10" ht="12.75" x14ac:dyDescent="0.2">
      <c r="B127" s="183"/>
      <c r="C127" s="183"/>
      <c r="D127" s="183"/>
      <c r="E127" s="183"/>
      <c r="F127" s="183"/>
      <c r="G127" s="183"/>
      <c r="H127" s="183"/>
      <c r="I127" s="183"/>
      <c r="J127" s="183"/>
    </row>
    <row r="128" spans="2:10" ht="12.75" x14ac:dyDescent="0.2">
      <c r="B128" s="183"/>
      <c r="C128" s="183"/>
      <c r="D128" s="183"/>
      <c r="E128" s="183"/>
      <c r="F128" s="183"/>
      <c r="G128" s="183"/>
      <c r="H128" s="183"/>
      <c r="I128" s="183"/>
      <c r="J128" s="183"/>
    </row>
    <row r="129" spans="2:10" ht="12.75" x14ac:dyDescent="0.2">
      <c r="B129" s="183"/>
      <c r="C129" s="183"/>
      <c r="D129" s="183"/>
      <c r="E129" s="183"/>
      <c r="F129" s="183"/>
      <c r="G129" s="183"/>
      <c r="H129" s="183"/>
      <c r="I129" s="183"/>
      <c r="J129" s="183"/>
    </row>
    <row r="130" spans="2:10" ht="12.75" x14ac:dyDescent="0.2">
      <c r="B130" s="183"/>
      <c r="C130" s="183"/>
      <c r="D130" s="183"/>
      <c r="E130" s="183"/>
      <c r="F130" s="183"/>
      <c r="G130" s="183"/>
      <c r="H130" s="183"/>
      <c r="I130" s="183"/>
      <c r="J130" s="183"/>
    </row>
    <row r="131" spans="2:10" ht="12.75" x14ac:dyDescent="0.2">
      <c r="B131" s="183"/>
      <c r="C131" s="183"/>
      <c r="D131" s="183"/>
      <c r="E131" s="183"/>
      <c r="F131" s="183"/>
      <c r="G131" s="183"/>
      <c r="H131" s="183"/>
      <c r="I131" s="183"/>
      <c r="J131" s="183"/>
    </row>
    <row r="132" spans="2:10" ht="12.75" x14ac:dyDescent="0.2">
      <c r="B132" s="183"/>
      <c r="C132" s="183"/>
      <c r="D132" s="183"/>
      <c r="E132" s="183"/>
      <c r="F132" s="183"/>
      <c r="G132" s="183"/>
      <c r="H132" s="183"/>
      <c r="I132" s="183"/>
      <c r="J132" s="183"/>
    </row>
    <row r="133" spans="2:10" ht="12.75" x14ac:dyDescent="0.2">
      <c r="B133" s="183"/>
      <c r="C133" s="183"/>
      <c r="D133" s="183"/>
      <c r="E133" s="183"/>
      <c r="F133" s="183"/>
      <c r="G133" s="183"/>
      <c r="H133" s="183"/>
      <c r="I133" s="183"/>
      <c r="J133" s="183"/>
    </row>
    <row r="134" spans="2:10" ht="12.75" x14ac:dyDescent="0.2">
      <c r="B134" s="183"/>
      <c r="C134" s="183"/>
      <c r="D134" s="183"/>
      <c r="E134" s="183"/>
      <c r="F134" s="183"/>
      <c r="G134" s="183"/>
      <c r="H134" s="183"/>
      <c r="I134" s="183"/>
      <c r="J134" s="183"/>
    </row>
    <row r="135" spans="2:10" ht="12.75" x14ac:dyDescent="0.2">
      <c r="B135" s="183"/>
      <c r="C135" s="183"/>
      <c r="D135" s="183"/>
      <c r="E135" s="183"/>
      <c r="F135" s="183"/>
      <c r="G135" s="183"/>
      <c r="H135" s="183"/>
      <c r="I135" s="183"/>
      <c r="J135" s="183"/>
    </row>
    <row r="136" spans="2:10" ht="12.75" x14ac:dyDescent="0.2">
      <c r="B136" s="183"/>
      <c r="C136" s="183"/>
      <c r="D136" s="183"/>
      <c r="E136" s="183"/>
      <c r="F136" s="183"/>
      <c r="G136" s="183"/>
      <c r="H136" s="183"/>
      <c r="I136" s="183"/>
      <c r="J136" s="183"/>
    </row>
    <row r="137" spans="2:10" ht="12.75" x14ac:dyDescent="0.2">
      <c r="B137" s="183"/>
      <c r="C137" s="183"/>
      <c r="D137" s="183"/>
      <c r="E137" s="183"/>
      <c r="F137" s="183"/>
      <c r="G137" s="183"/>
      <c r="H137" s="183"/>
      <c r="I137" s="183"/>
      <c r="J137" s="183"/>
    </row>
    <row r="138" spans="2:10" ht="12.75" x14ac:dyDescent="0.2">
      <c r="B138" s="183"/>
      <c r="C138" s="183"/>
      <c r="D138" s="183"/>
      <c r="E138" s="183"/>
      <c r="F138" s="183"/>
      <c r="G138" s="183"/>
      <c r="H138" s="183"/>
      <c r="I138" s="183"/>
      <c r="J138" s="183"/>
    </row>
    <row r="139" spans="2:10" ht="12.75" x14ac:dyDescent="0.2">
      <c r="B139" s="183"/>
      <c r="C139" s="183"/>
      <c r="D139" s="183"/>
      <c r="E139" s="183"/>
      <c r="F139" s="183"/>
      <c r="G139" s="183"/>
      <c r="H139" s="183"/>
      <c r="I139" s="183"/>
      <c r="J139" s="183"/>
    </row>
    <row r="140" spans="2:10" ht="12.75" x14ac:dyDescent="0.2">
      <c r="B140" s="183"/>
      <c r="C140" s="183"/>
      <c r="D140" s="183"/>
      <c r="E140" s="183"/>
      <c r="F140" s="183"/>
      <c r="G140" s="183"/>
      <c r="H140" s="183"/>
      <c r="I140" s="183"/>
      <c r="J140" s="183"/>
    </row>
    <row r="141" spans="2:10" ht="12.75" x14ac:dyDescent="0.2">
      <c r="B141" s="183"/>
      <c r="C141" s="183"/>
      <c r="D141" s="183"/>
      <c r="E141" s="183"/>
      <c r="F141" s="183"/>
      <c r="G141" s="183"/>
      <c r="H141" s="183"/>
      <c r="I141" s="183"/>
      <c r="J141" s="183"/>
    </row>
    <row r="142" spans="2:10" ht="12.75" x14ac:dyDescent="0.2">
      <c r="B142" s="183"/>
      <c r="C142" s="183"/>
      <c r="D142" s="183"/>
      <c r="E142" s="183"/>
      <c r="F142" s="183"/>
      <c r="G142" s="183"/>
      <c r="H142" s="183"/>
      <c r="I142" s="183"/>
      <c r="J142" s="183"/>
    </row>
    <row r="143" spans="2:10" ht="12.75" x14ac:dyDescent="0.2">
      <c r="B143" s="183"/>
      <c r="C143" s="183"/>
      <c r="D143" s="183"/>
      <c r="E143" s="183"/>
      <c r="F143" s="183"/>
      <c r="G143" s="183"/>
      <c r="H143" s="183"/>
      <c r="I143" s="183"/>
      <c r="J143" s="183"/>
    </row>
    <row r="144" spans="2:10" ht="12.75" x14ac:dyDescent="0.2">
      <c r="B144" s="183"/>
      <c r="C144" s="183"/>
      <c r="D144" s="183"/>
      <c r="E144" s="183"/>
      <c r="F144" s="183"/>
      <c r="G144" s="183"/>
      <c r="H144" s="183"/>
      <c r="I144" s="183"/>
      <c r="J144" s="183"/>
    </row>
    <row r="145" spans="2:10" ht="12.75" x14ac:dyDescent="0.2">
      <c r="B145" s="183"/>
      <c r="C145" s="183"/>
      <c r="D145" s="183"/>
      <c r="E145" s="183"/>
      <c r="F145" s="183"/>
      <c r="G145" s="183"/>
      <c r="H145" s="183"/>
      <c r="I145" s="183"/>
      <c r="J145" s="183"/>
    </row>
    <row r="146" spans="2:10" ht="12.75" x14ac:dyDescent="0.2">
      <c r="B146" s="183"/>
      <c r="C146" s="183"/>
      <c r="D146" s="183"/>
      <c r="E146" s="183"/>
      <c r="F146" s="183"/>
      <c r="G146" s="183"/>
      <c r="H146" s="183"/>
      <c r="I146" s="183"/>
      <c r="J146" s="183"/>
    </row>
    <row r="147" spans="2:10" ht="12.75" x14ac:dyDescent="0.2">
      <c r="B147" s="183"/>
      <c r="C147" s="183"/>
      <c r="D147" s="183"/>
      <c r="E147" s="183"/>
      <c r="F147" s="183"/>
      <c r="G147" s="183"/>
      <c r="H147" s="183"/>
      <c r="I147" s="183"/>
      <c r="J147" s="183"/>
    </row>
    <row r="148" spans="2:10" ht="12.75" x14ac:dyDescent="0.2">
      <c r="B148" s="183"/>
      <c r="C148" s="183"/>
      <c r="D148" s="183"/>
      <c r="E148" s="183"/>
      <c r="F148" s="183"/>
      <c r="G148" s="183"/>
      <c r="H148" s="183"/>
      <c r="I148" s="183"/>
      <c r="J148" s="183"/>
    </row>
    <row r="149" spans="2:10" ht="12.75" x14ac:dyDescent="0.2">
      <c r="B149" s="183"/>
      <c r="C149" s="183"/>
      <c r="D149" s="183"/>
      <c r="E149" s="183"/>
      <c r="F149" s="183"/>
      <c r="G149" s="183"/>
      <c r="H149" s="183"/>
      <c r="I149" s="183"/>
      <c r="J149" s="183"/>
    </row>
    <row r="150" spans="2:10" ht="12.75" x14ac:dyDescent="0.2">
      <c r="B150" s="183"/>
      <c r="C150" s="183"/>
      <c r="D150" s="183"/>
      <c r="E150" s="183"/>
      <c r="F150" s="183"/>
      <c r="G150" s="183"/>
      <c r="H150" s="183"/>
      <c r="I150" s="183"/>
      <c r="J150" s="183"/>
    </row>
    <row r="151" spans="2:10" ht="12.75" x14ac:dyDescent="0.2">
      <c r="B151" s="183"/>
      <c r="C151" s="183"/>
      <c r="D151" s="183"/>
      <c r="E151" s="183"/>
      <c r="F151" s="183"/>
      <c r="G151" s="183"/>
      <c r="H151" s="183"/>
      <c r="I151" s="183"/>
      <c r="J151" s="183"/>
    </row>
    <row r="152" spans="2:10" ht="12.75" x14ac:dyDescent="0.2">
      <c r="B152" s="183"/>
      <c r="C152" s="183"/>
      <c r="D152" s="183"/>
      <c r="E152" s="183"/>
      <c r="F152" s="183"/>
      <c r="G152" s="183"/>
      <c r="H152" s="183"/>
      <c r="I152" s="183"/>
      <c r="J152" s="183"/>
    </row>
    <row r="153" spans="2:10" ht="12.75" x14ac:dyDescent="0.2">
      <c r="B153" s="183"/>
      <c r="C153" s="183"/>
      <c r="D153" s="183"/>
      <c r="E153" s="183"/>
      <c r="F153" s="183"/>
      <c r="G153" s="183"/>
      <c r="H153" s="183"/>
      <c r="I153" s="183"/>
      <c r="J153" s="183"/>
    </row>
    <row r="154" spans="2:10" ht="12.75" x14ac:dyDescent="0.2">
      <c r="B154" s="183"/>
      <c r="C154" s="183"/>
      <c r="D154" s="183"/>
      <c r="E154" s="183"/>
      <c r="F154" s="183"/>
      <c r="G154" s="183"/>
      <c r="H154" s="183"/>
      <c r="I154" s="183"/>
      <c r="J154" s="183"/>
    </row>
    <row r="155" spans="2:10" ht="12.75" x14ac:dyDescent="0.2">
      <c r="B155" s="183"/>
      <c r="C155" s="183"/>
      <c r="D155" s="183"/>
      <c r="E155" s="183"/>
      <c r="F155" s="183"/>
      <c r="G155" s="183"/>
      <c r="H155" s="183"/>
      <c r="I155" s="183"/>
      <c r="J155" s="183"/>
    </row>
    <row r="156" spans="2:10" ht="12.75" x14ac:dyDescent="0.2">
      <c r="B156" s="183"/>
      <c r="C156" s="183"/>
      <c r="D156" s="183"/>
      <c r="E156" s="183"/>
      <c r="F156" s="183"/>
      <c r="G156" s="183"/>
      <c r="H156" s="183"/>
      <c r="I156" s="183"/>
      <c r="J156" s="183"/>
    </row>
    <row r="157" spans="2:10" ht="12.75" x14ac:dyDescent="0.2">
      <c r="B157" s="183"/>
      <c r="C157" s="183"/>
      <c r="D157" s="183"/>
      <c r="E157" s="183"/>
      <c r="F157" s="183"/>
      <c r="G157" s="183"/>
      <c r="H157" s="183"/>
      <c r="I157" s="183"/>
      <c r="J157" s="183"/>
    </row>
    <row r="158" spans="2:10" ht="12.75" x14ac:dyDescent="0.2">
      <c r="B158" s="183"/>
      <c r="C158" s="183"/>
      <c r="D158" s="183"/>
      <c r="E158" s="183"/>
      <c r="F158" s="183"/>
      <c r="G158" s="183"/>
      <c r="H158" s="183"/>
      <c r="I158" s="183"/>
      <c r="J158" s="183"/>
    </row>
    <row r="159" spans="2:10" ht="12.75" x14ac:dyDescent="0.2">
      <c r="B159" s="183"/>
      <c r="C159" s="183"/>
      <c r="D159" s="183"/>
      <c r="E159" s="183"/>
      <c r="F159" s="183"/>
      <c r="G159" s="183"/>
      <c r="H159" s="183"/>
      <c r="I159" s="183"/>
      <c r="J159" s="183"/>
    </row>
    <row r="160" spans="2:10" ht="12.75" x14ac:dyDescent="0.2">
      <c r="B160" s="183"/>
      <c r="C160" s="183"/>
      <c r="D160" s="183"/>
      <c r="E160" s="183"/>
      <c r="F160" s="183"/>
      <c r="G160" s="183"/>
      <c r="H160" s="183"/>
      <c r="I160" s="183"/>
      <c r="J160" s="183"/>
    </row>
    <row r="161" spans="2:10" ht="12.75" x14ac:dyDescent="0.2">
      <c r="B161" s="183"/>
      <c r="C161" s="183"/>
      <c r="D161" s="183"/>
      <c r="E161" s="183"/>
      <c r="F161" s="183"/>
      <c r="G161" s="183"/>
      <c r="H161" s="183"/>
      <c r="I161" s="183"/>
      <c r="J161" s="183"/>
    </row>
    <row r="162" spans="2:10" ht="12.75" x14ac:dyDescent="0.2">
      <c r="B162" s="183"/>
      <c r="C162" s="183"/>
      <c r="D162" s="183"/>
      <c r="E162" s="183"/>
      <c r="F162" s="183"/>
      <c r="G162" s="183"/>
      <c r="H162" s="183"/>
      <c r="I162" s="183"/>
      <c r="J162" s="183"/>
    </row>
    <row r="163" spans="2:10" ht="12.75" x14ac:dyDescent="0.2">
      <c r="B163" s="183"/>
      <c r="C163" s="183"/>
      <c r="D163" s="183"/>
      <c r="E163" s="183"/>
      <c r="F163" s="183"/>
      <c r="G163" s="183"/>
      <c r="H163" s="183"/>
      <c r="I163" s="183"/>
      <c r="J163" s="183"/>
    </row>
    <row r="164" spans="2:10" ht="12.75" x14ac:dyDescent="0.2">
      <c r="B164" s="183"/>
      <c r="C164" s="183"/>
      <c r="D164" s="183"/>
      <c r="E164" s="183"/>
      <c r="F164" s="183"/>
      <c r="G164" s="183"/>
      <c r="H164" s="183"/>
      <c r="I164" s="183"/>
      <c r="J164" s="183"/>
    </row>
    <row r="165" spans="2:10" ht="12.75" x14ac:dyDescent="0.2">
      <c r="B165" s="183"/>
      <c r="C165" s="183"/>
      <c r="D165" s="183"/>
      <c r="E165" s="183"/>
      <c r="F165" s="183"/>
      <c r="G165" s="183"/>
      <c r="H165" s="183"/>
      <c r="I165" s="183"/>
      <c r="J165" s="183"/>
    </row>
    <row r="166" spans="2:10" ht="12.75" x14ac:dyDescent="0.2">
      <c r="B166" s="183"/>
      <c r="C166" s="183"/>
      <c r="D166" s="183"/>
      <c r="E166" s="183"/>
      <c r="F166" s="183"/>
      <c r="G166" s="183"/>
      <c r="H166" s="183"/>
      <c r="I166" s="183"/>
      <c r="J166" s="183"/>
    </row>
    <row r="167" spans="2:10" ht="12.75" x14ac:dyDescent="0.2">
      <c r="B167" s="183"/>
      <c r="C167" s="183"/>
      <c r="D167" s="183"/>
      <c r="E167" s="183"/>
      <c r="F167" s="183"/>
      <c r="G167" s="183"/>
      <c r="H167" s="183"/>
      <c r="I167" s="183"/>
      <c r="J167" s="183"/>
    </row>
    <row r="168" spans="2:10" ht="12.75" x14ac:dyDescent="0.2">
      <c r="B168" s="183"/>
      <c r="C168" s="183"/>
      <c r="D168" s="183"/>
      <c r="E168" s="183"/>
      <c r="F168" s="183"/>
      <c r="G168" s="183"/>
      <c r="H168" s="183"/>
      <c r="I168" s="183"/>
      <c r="J168" s="183"/>
    </row>
    <row r="169" spans="2:10" ht="12.75" x14ac:dyDescent="0.2">
      <c r="B169" s="183"/>
      <c r="C169" s="183"/>
      <c r="D169" s="183"/>
      <c r="E169" s="183"/>
      <c r="F169" s="183"/>
      <c r="G169" s="183"/>
      <c r="H169" s="183"/>
      <c r="I169" s="183"/>
      <c r="J169" s="183"/>
    </row>
    <row r="170" spans="2:10" ht="12.75" x14ac:dyDescent="0.2">
      <c r="B170" s="183"/>
      <c r="C170" s="183"/>
      <c r="D170" s="183"/>
      <c r="E170" s="183"/>
      <c r="F170" s="183"/>
      <c r="G170" s="183"/>
      <c r="H170" s="183"/>
      <c r="I170" s="183"/>
      <c r="J170" s="183"/>
    </row>
    <row r="171" spans="2:10" ht="12.75" x14ac:dyDescent="0.2">
      <c r="B171" s="183"/>
      <c r="C171" s="183"/>
      <c r="D171" s="183"/>
      <c r="E171" s="183"/>
      <c r="F171" s="183"/>
      <c r="G171" s="183"/>
      <c r="H171" s="183"/>
      <c r="I171" s="183"/>
      <c r="J171" s="183"/>
    </row>
    <row r="172" spans="2:10" ht="12.75" x14ac:dyDescent="0.2">
      <c r="B172" s="183"/>
      <c r="C172" s="183"/>
      <c r="D172" s="183"/>
      <c r="E172" s="183"/>
      <c r="F172" s="183"/>
      <c r="G172" s="183"/>
      <c r="H172" s="183"/>
      <c r="I172" s="183"/>
      <c r="J172" s="183"/>
    </row>
    <row r="173" spans="2:10" ht="12.75" x14ac:dyDescent="0.2">
      <c r="B173" s="183"/>
      <c r="C173" s="183"/>
      <c r="D173" s="183"/>
      <c r="E173" s="183"/>
      <c r="F173" s="183"/>
      <c r="G173" s="183"/>
      <c r="H173" s="183"/>
      <c r="I173" s="183"/>
      <c r="J173" s="183"/>
    </row>
    <row r="174" spans="2:10" ht="12.75" x14ac:dyDescent="0.2">
      <c r="B174" s="183"/>
      <c r="C174" s="183"/>
      <c r="D174" s="183"/>
      <c r="E174" s="183"/>
      <c r="F174" s="183"/>
      <c r="G174" s="183"/>
      <c r="H174" s="183"/>
      <c r="I174" s="183"/>
      <c r="J174" s="183"/>
    </row>
    <row r="175" spans="2:10" ht="12.75" x14ac:dyDescent="0.2">
      <c r="B175" s="183"/>
      <c r="C175" s="183"/>
      <c r="D175" s="183"/>
      <c r="E175" s="183"/>
      <c r="F175" s="183"/>
      <c r="G175" s="183"/>
      <c r="H175" s="183"/>
      <c r="I175" s="183"/>
      <c r="J175" s="183"/>
    </row>
    <row r="176" spans="2:10" ht="12.75" x14ac:dyDescent="0.2">
      <c r="B176" s="183"/>
      <c r="C176" s="183"/>
      <c r="D176" s="183"/>
      <c r="E176" s="183"/>
      <c r="F176" s="183"/>
      <c r="G176" s="183"/>
      <c r="H176" s="183"/>
      <c r="I176" s="183"/>
      <c r="J176" s="183"/>
    </row>
    <row r="177" spans="2:10" ht="12.75" x14ac:dyDescent="0.2">
      <c r="B177" s="183"/>
      <c r="C177" s="183"/>
      <c r="D177" s="183"/>
      <c r="E177" s="183"/>
      <c r="F177" s="183"/>
      <c r="G177" s="183"/>
      <c r="H177" s="183"/>
      <c r="I177" s="183"/>
      <c r="J177" s="183"/>
    </row>
    <row r="178" spans="2:10" ht="12.75" x14ac:dyDescent="0.2">
      <c r="B178" s="183"/>
      <c r="C178" s="183"/>
      <c r="D178" s="183"/>
      <c r="E178" s="183"/>
      <c r="F178" s="183"/>
      <c r="G178" s="183"/>
      <c r="H178" s="183"/>
      <c r="I178" s="183"/>
      <c r="J178" s="183"/>
    </row>
    <row r="179" spans="2:10" ht="12.75" x14ac:dyDescent="0.2">
      <c r="B179" s="183"/>
      <c r="C179" s="183"/>
      <c r="D179" s="183"/>
      <c r="E179" s="183"/>
      <c r="F179" s="183"/>
      <c r="G179" s="183"/>
      <c r="H179" s="183"/>
      <c r="I179" s="183"/>
      <c r="J179" s="183"/>
    </row>
    <row r="180" spans="2:10" ht="12.75" x14ac:dyDescent="0.2">
      <c r="B180" s="183"/>
      <c r="C180" s="183"/>
      <c r="D180" s="183"/>
      <c r="E180" s="183"/>
      <c r="F180" s="183"/>
      <c r="G180" s="183"/>
      <c r="H180" s="183"/>
      <c r="I180" s="183"/>
      <c r="J180" s="183"/>
    </row>
    <row r="181" spans="2:10" ht="12.75" x14ac:dyDescent="0.2">
      <c r="B181" s="183"/>
      <c r="C181" s="183"/>
      <c r="D181" s="183"/>
      <c r="E181" s="183"/>
      <c r="F181" s="183"/>
      <c r="G181" s="183"/>
      <c r="H181" s="183"/>
      <c r="I181" s="183"/>
      <c r="J181" s="183"/>
    </row>
    <row r="182" spans="2:10" ht="12.75" x14ac:dyDescent="0.2">
      <c r="B182" s="183"/>
      <c r="C182" s="183"/>
      <c r="D182" s="183"/>
      <c r="E182" s="183"/>
      <c r="F182" s="183"/>
      <c r="G182" s="183"/>
      <c r="H182" s="183"/>
      <c r="I182" s="183"/>
      <c r="J182" s="183"/>
    </row>
    <row r="183" spans="2:10" ht="12.75" x14ac:dyDescent="0.2">
      <c r="B183" s="183"/>
      <c r="C183" s="183"/>
      <c r="D183" s="183"/>
      <c r="E183" s="183"/>
      <c r="F183" s="183"/>
      <c r="G183" s="183"/>
      <c r="H183" s="183"/>
      <c r="I183" s="183"/>
      <c r="J183" s="183"/>
    </row>
    <row r="184" spans="2:10" ht="12.75" x14ac:dyDescent="0.2">
      <c r="B184" s="183"/>
      <c r="C184" s="183"/>
      <c r="D184" s="183"/>
      <c r="E184" s="183"/>
      <c r="F184" s="183"/>
      <c r="G184" s="183"/>
      <c r="H184" s="183"/>
      <c r="I184" s="183"/>
      <c r="J184" s="183"/>
    </row>
    <row r="185" spans="2:10" ht="12.75" x14ac:dyDescent="0.2">
      <c r="B185" s="183"/>
      <c r="C185" s="183"/>
      <c r="D185" s="183"/>
      <c r="E185" s="183"/>
      <c r="F185" s="183"/>
      <c r="G185" s="183"/>
      <c r="H185" s="183"/>
      <c r="I185" s="183"/>
      <c r="J185" s="183"/>
    </row>
    <row r="186" spans="2:10" ht="12.75" x14ac:dyDescent="0.2">
      <c r="B186" s="183"/>
      <c r="C186" s="183"/>
      <c r="D186" s="183"/>
      <c r="E186" s="183"/>
      <c r="F186" s="183"/>
      <c r="G186" s="183"/>
      <c r="H186" s="183"/>
      <c r="I186" s="183"/>
      <c r="J186" s="183"/>
    </row>
    <row r="187" spans="2:10" ht="12.75" x14ac:dyDescent="0.2">
      <c r="B187" s="183"/>
      <c r="C187" s="183"/>
      <c r="D187" s="183"/>
      <c r="E187" s="183"/>
      <c r="F187" s="183"/>
      <c r="G187" s="183"/>
      <c r="H187" s="183"/>
      <c r="I187" s="183"/>
      <c r="J187" s="183"/>
    </row>
    <row r="188" spans="2:10" ht="12.75" x14ac:dyDescent="0.2">
      <c r="B188" s="183"/>
      <c r="C188" s="183"/>
      <c r="D188" s="183"/>
      <c r="E188" s="183"/>
      <c r="F188" s="183"/>
      <c r="G188" s="183"/>
      <c r="H188" s="183"/>
      <c r="I188" s="183"/>
      <c r="J188" s="183"/>
    </row>
    <row r="189" spans="2:10" ht="12.75" x14ac:dyDescent="0.2">
      <c r="B189" s="183"/>
      <c r="C189" s="183"/>
      <c r="D189" s="183"/>
      <c r="E189" s="183"/>
      <c r="F189" s="183"/>
      <c r="G189" s="183"/>
      <c r="H189" s="183"/>
      <c r="I189" s="183"/>
      <c r="J189" s="183"/>
    </row>
    <row r="190" spans="2:10" ht="12.75" x14ac:dyDescent="0.2">
      <c r="B190" s="183"/>
      <c r="C190" s="183"/>
      <c r="D190" s="183"/>
      <c r="E190" s="183"/>
      <c r="F190" s="183"/>
      <c r="G190" s="183"/>
      <c r="H190" s="183"/>
      <c r="I190" s="183"/>
      <c r="J190" s="183"/>
    </row>
    <row r="191" spans="2:10" ht="12.75" x14ac:dyDescent="0.2">
      <c r="B191" s="183"/>
      <c r="C191" s="183"/>
      <c r="D191" s="183"/>
      <c r="E191" s="183"/>
      <c r="F191" s="183"/>
      <c r="G191" s="183"/>
      <c r="H191" s="183"/>
      <c r="I191" s="183"/>
      <c r="J191" s="183"/>
    </row>
    <row r="192" spans="2:10" ht="12.75" x14ac:dyDescent="0.2">
      <c r="B192" s="183"/>
      <c r="C192" s="183"/>
      <c r="D192" s="183"/>
      <c r="E192" s="183"/>
      <c r="F192" s="183"/>
      <c r="G192" s="183"/>
      <c r="H192" s="183"/>
      <c r="I192" s="183"/>
      <c r="J192" s="183"/>
    </row>
    <row r="193" spans="2:10" ht="12.75" x14ac:dyDescent="0.2">
      <c r="B193" s="183"/>
      <c r="C193" s="183"/>
      <c r="D193" s="183"/>
      <c r="E193" s="183"/>
      <c r="F193" s="183"/>
      <c r="G193" s="183"/>
      <c r="H193" s="183"/>
      <c r="I193" s="183"/>
      <c r="J193" s="183"/>
    </row>
    <row r="194" spans="2:10" ht="12.75" x14ac:dyDescent="0.2">
      <c r="B194" s="183"/>
      <c r="C194" s="183"/>
      <c r="D194" s="183"/>
      <c r="E194" s="183"/>
      <c r="F194" s="183"/>
      <c r="G194" s="183"/>
      <c r="H194" s="183"/>
      <c r="I194" s="183"/>
      <c r="J194" s="183"/>
    </row>
    <row r="195" spans="2:10" ht="12.75" x14ac:dyDescent="0.2">
      <c r="B195" s="183"/>
      <c r="C195" s="183"/>
      <c r="D195" s="183"/>
      <c r="E195" s="183"/>
      <c r="F195" s="183"/>
      <c r="G195" s="183"/>
      <c r="H195" s="183"/>
      <c r="I195" s="183"/>
      <c r="J195" s="183"/>
    </row>
    <row r="196" spans="2:10" ht="12.75" x14ac:dyDescent="0.2">
      <c r="B196" s="183"/>
      <c r="C196" s="183"/>
      <c r="D196" s="183"/>
      <c r="E196" s="183"/>
      <c r="F196" s="183"/>
      <c r="G196" s="183"/>
      <c r="H196" s="183"/>
      <c r="I196" s="183"/>
      <c r="J196" s="183"/>
    </row>
    <row r="197" spans="2:10" ht="12.75" x14ac:dyDescent="0.2">
      <c r="B197" s="183"/>
      <c r="C197" s="183"/>
      <c r="D197" s="183"/>
      <c r="E197" s="183"/>
      <c r="F197" s="183"/>
      <c r="G197" s="183"/>
      <c r="H197" s="183"/>
      <c r="I197" s="183"/>
      <c r="J197" s="183"/>
    </row>
  </sheetData>
  <mergeCells count="5">
    <mergeCell ref="B2:I2"/>
    <mergeCell ref="B4:I4"/>
    <mergeCell ref="C8:J8"/>
    <mergeCell ref="C37:J37"/>
    <mergeCell ref="A1:A4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8" customFormat="1" x14ac:dyDescent="0.2">
      <c r="A1" s="54" t="s">
        <v>131</v>
      </c>
      <c r="B1" s="54" t="s">
        <v>499</v>
      </c>
    </row>
    <row r="2" spans="1:2" x14ac:dyDescent="0.2">
      <c r="A2" s="54" t="s">
        <v>129</v>
      </c>
      <c r="B2" t="s">
        <v>500</v>
      </c>
    </row>
    <row r="3" spans="1:2" ht="13.5" thickBot="1" x14ac:dyDescent="0.25">
      <c r="A3" s="54" t="s">
        <v>130</v>
      </c>
      <c r="B3" t="s">
        <v>501</v>
      </c>
    </row>
    <row r="4" spans="1:2" s="8" customFormat="1" x14ac:dyDescent="0.2">
      <c r="A4" s="8" t="s">
        <v>125</v>
      </c>
      <c r="B4" s="56">
        <v>42015</v>
      </c>
    </row>
    <row r="5" spans="1:2" s="8" customFormat="1" x14ac:dyDescent="0.2">
      <c r="A5" s="60" t="s">
        <v>128</v>
      </c>
      <c r="B5" s="57">
        <f>B4+1</f>
        <v>42016</v>
      </c>
    </row>
    <row r="6" spans="1:2" s="8" customFormat="1" ht="13.5" thickBot="1" x14ac:dyDescent="0.25">
      <c r="A6" s="58" t="s">
        <v>126</v>
      </c>
      <c r="B6" s="59">
        <v>6</v>
      </c>
    </row>
    <row r="7" spans="1:2" s="8" customFormat="1" x14ac:dyDescent="0.2">
      <c r="A7" s="58" t="s">
        <v>127</v>
      </c>
      <c r="B7" s="56">
        <f>B4+B6-1</f>
        <v>42020</v>
      </c>
    </row>
    <row r="8" spans="1:2" x14ac:dyDescent="0.2">
      <c r="A8" t="s">
        <v>124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2" zoomScale="115" zoomScaleNormal="115" workbookViewId="0">
      <selection activeCell="R15" sqref="R15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87" t="str">
        <f>Parameters!B1</f>
        <v>149th IEEE 802.11 WIRELESS LOCAL AREA NETWORKS SESSION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9"/>
      <c r="IS2" s="1" t="s">
        <v>7</v>
      </c>
    </row>
    <row r="3" spans="1:253" ht="15.75" customHeight="1" x14ac:dyDescent="0.2">
      <c r="B3" s="390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2"/>
    </row>
    <row r="4" spans="1:253" ht="15.75" customHeight="1" x14ac:dyDescent="0.2">
      <c r="B4" s="393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5"/>
    </row>
    <row r="5" spans="1:253" ht="21" customHeight="1" x14ac:dyDescent="0.2">
      <c r="B5" s="396" t="str">
        <f>Parameters!B2</f>
        <v>Hyatt Regency, Atlanta, GA, USA</v>
      </c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</row>
    <row r="6" spans="1:253" ht="15.75" customHeight="1" x14ac:dyDescent="0.2"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</row>
    <row r="7" spans="1:253" ht="15.75" customHeight="1" x14ac:dyDescent="0.2">
      <c r="A7" s="74"/>
      <c r="B7" s="399" t="str">
        <f>Parameters!B3</f>
        <v>January 11-16, 2015</v>
      </c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399"/>
      <c r="Q7" s="171"/>
      <c r="R7" s="171"/>
    </row>
    <row r="8" spans="1:253" ht="15.75" customHeight="1" x14ac:dyDescent="0.2">
      <c r="A8" s="74"/>
      <c r="B8" s="399"/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171"/>
      <c r="R8" s="171"/>
    </row>
    <row r="9" spans="1:253" ht="15.75" customHeight="1" x14ac:dyDescent="0.2">
      <c r="A9" s="74"/>
      <c r="B9" s="171"/>
      <c r="C9" s="171"/>
      <c r="D9" s="172"/>
      <c r="E9" s="172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</row>
    <row r="10" spans="1:253" ht="15.75" customHeight="1" x14ac:dyDescent="0.2">
      <c r="A10" s="74"/>
      <c r="B10" s="171"/>
      <c r="N10" s="171"/>
      <c r="O10" s="171"/>
      <c r="P10" s="171"/>
      <c r="Q10" s="171"/>
      <c r="R10" s="171"/>
    </row>
    <row r="11" spans="1:253" ht="15.75" customHeight="1" x14ac:dyDescent="0.2">
      <c r="A11" s="74"/>
      <c r="B11" s="171"/>
      <c r="N11" s="171"/>
      <c r="O11" s="171"/>
      <c r="P11" s="171"/>
      <c r="Q11" s="171"/>
      <c r="R11" s="171"/>
    </row>
    <row r="12" spans="1:253" ht="15.75" customHeight="1" x14ac:dyDescent="0.2">
      <c r="A12" s="74"/>
      <c r="B12" s="171"/>
      <c r="N12" s="171"/>
      <c r="O12" s="171"/>
      <c r="P12" s="171"/>
      <c r="Q12" s="171"/>
      <c r="R12" s="171"/>
    </row>
    <row r="13" spans="1:253" ht="15.75" customHeight="1" x14ac:dyDescent="0.2">
      <c r="A13" s="74"/>
      <c r="B13" s="171"/>
      <c r="N13" s="171"/>
      <c r="O13" s="171"/>
      <c r="P13" s="171"/>
      <c r="Q13" s="171"/>
      <c r="R13" s="171"/>
    </row>
    <row r="14" spans="1:253" ht="15.75" customHeight="1" x14ac:dyDescent="0.2">
      <c r="A14" s="74"/>
      <c r="B14" s="171"/>
      <c r="N14" s="171"/>
      <c r="O14" s="171"/>
      <c r="P14" s="171"/>
      <c r="Q14" s="171"/>
      <c r="R14" s="171"/>
      <c r="S14"/>
    </row>
    <row r="15" spans="1:253" ht="15.75" customHeight="1" x14ac:dyDescent="0.2">
      <c r="A15" s="74"/>
      <c r="B15" s="171"/>
      <c r="N15" s="171"/>
      <c r="O15" s="171"/>
      <c r="P15" s="171"/>
      <c r="Q15" s="171"/>
      <c r="R15" s="171"/>
    </row>
    <row r="16" spans="1:253" ht="15.75" customHeight="1" x14ac:dyDescent="0.2">
      <c r="A16" s="74"/>
      <c r="B16" s="171"/>
      <c r="N16" s="171"/>
      <c r="O16" s="171"/>
      <c r="P16" s="171"/>
      <c r="Q16" s="171"/>
      <c r="R16" s="171"/>
    </row>
    <row r="17" spans="1:21" ht="15.75" customHeight="1" x14ac:dyDescent="0.2">
      <c r="A17" s="74"/>
      <c r="B17" s="171"/>
      <c r="N17" s="171"/>
      <c r="O17" s="171"/>
      <c r="P17" s="171"/>
      <c r="Q17" s="171"/>
      <c r="R17" s="171"/>
      <c r="U17"/>
    </row>
    <row r="18" spans="1:21" ht="15.75" customHeight="1" x14ac:dyDescent="0.2">
      <c r="A18" s="74"/>
      <c r="B18" s="171"/>
      <c r="N18" s="171"/>
      <c r="O18" s="171"/>
      <c r="P18" s="171"/>
      <c r="Q18" s="171"/>
      <c r="R18" s="171"/>
    </row>
    <row r="19" spans="1:21" ht="15.75" customHeight="1" x14ac:dyDescent="0.2">
      <c r="A19" s="74"/>
      <c r="B19" s="171"/>
      <c r="N19" s="171"/>
      <c r="O19" s="171"/>
      <c r="P19" s="171"/>
      <c r="Q19" s="171"/>
      <c r="R19" s="171"/>
    </row>
    <row r="20" spans="1:21" ht="15.75" customHeight="1" x14ac:dyDescent="0.2">
      <c r="A20" s="74"/>
      <c r="B20" s="171"/>
      <c r="N20" s="171"/>
      <c r="O20" s="171"/>
      <c r="P20" s="171"/>
      <c r="Q20" s="171"/>
      <c r="R20" s="171"/>
    </row>
    <row r="21" spans="1:21" ht="15.75" customHeight="1" x14ac:dyDescent="0.2">
      <c r="A21" s="74"/>
      <c r="B21" s="171"/>
      <c r="N21" s="171"/>
      <c r="O21" s="171"/>
      <c r="P21" s="171"/>
      <c r="Q21" s="171"/>
      <c r="R21" s="171"/>
    </row>
    <row r="22" spans="1:21" ht="15.75" customHeight="1" x14ac:dyDescent="0.2">
      <c r="A22" s="74"/>
      <c r="B22" s="171"/>
      <c r="N22" s="171"/>
      <c r="O22" s="171"/>
      <c r="P22" s="171"/>
      <c r="Q22" s="171"/>
      <c r="R22" s="171"/>
    </row>
    <row r="23" spans="1:21" ht="15.75" customHeight="1" x14ac:dyDescent="0.2">
      <c r="A23" s="74"/>
      <c r="B23" s="171"/>
      <c r="N23" s="171"/>
      <c r="O23" s="171"/>
      <c r="P23" s="171"/>
      <c r="Q23" s="171"/>
      <c r="R23" s="171"/>
    </row>
    <row r="24" spans="1:21" ht="15.75" customHeight="1" x14ac:dyDescent="0.2">
      <c r="A24" s="74"/>
      <c r="B24" s="171"/>
      <c r="N24" s="171"/>
      <c r="O24" s="171"/>
      <c r="P24" s="171"/>
      <c r="Q24" s="171"/>
      <c r="R24" s="171"/>
    </row>
    <row r="25" spans="1:21" ht="15.75" customHeight="1" x14ac:dyDescent="0.2">
      <c r="A25" s="74"/>
      <c r="B25" s="398" t="s">
        <v>6</v>
      </c>
      <c r="C25" s="398"/>
      <c r="D25" s="398"/>
      <c r="E25" s="398"/>
      <c r="F25" s="398"/>
      <c r="G25" s="398"/>
      <c r="H25" s="398"/>
      <c r="I25" s="398"/>
      <c r="J25" s="398"/>
      <c r="K25" s="398"/>
      <c r="L25" s="398"/>
      <c r="M25" s="398"/>
      <c r="N25" s="398"/>
      <c r="O25" s="398"/>
      <c r="P25" s="398"/>
      <c r="Q25" s="171"/>
      <c r="R25" s="171"/>
    </row>
    <row r="26" spans="1:21" ht="15.75" customHeight="1" x14ac:dyDescent="0.2">
      <c r="A26" s="74"/>
      <c r="B26" s="398"/>
      <c r="C26" s="398"/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8"/>
      <c r="Q26" s="171"/>
      <c r="R26" s="171"/>
    </row>
    <row r="27" spans="1:21" ht="15.75" customHeight="1" x14ac:dyDescent="0.2">
      <c r="B27" s="397" t="s">
        <v>161</v>
      </c>
      <c r="C27" s="397"/>
      <c r="D27" s="397"/>
      <c r="E27" s="397"/>
      <c r="F27" s="397"/>
      <c r="G27" s="397"/>
      <c r="H27" s="397"/>
      <c r="I27" s="397"/>
      <c r="J27" s="403"/>
      <c r="K27" s="403"/>
      <c r="L27" s="400" t="str">
        <f>Title!C14</f>
        <v>adrian.p.stephens@ieee.org</v>
      </c>
      <c r="M27" s="401"/>
      <c r="N27" s="401"/>
      <c r="O27" s="401"/>
      <c r="P27" s="401"/>
      <c r="Q27" s="401"/>
      <c r="R27" s="401"/>
    </row>
    <row r="28" spans="1:21" ht="15.75" customHeight="1" x14ac:dyDescent="0.2">
      <c r="B28" s="404"/>
      <c r="C28" s="404"/>
      <c r="D28" s="404"/>
      <c r="E28" s="404"/>
      <c r="F28" s="404"/>
      <c r="G28" s="404"/>
      <c r="H28" s="404"/>
      <c r="I28" s="404"/>
      <c r="J28" s="403"/>
      <c r="K28" s="403"/>
      <c r="L28" s="402"/>
      <c r="M28" s="402"/>
      <c r="N28" s="402"/>
      <c r="O28" s="402"/>
      <c r="P28" s="402"/>
      <c r="Q28" s="402"/>
      <c r="R28" s="402"/>
    </row>
    <row r="29" spans="1:21" ht="15.75" customHeight="1" x14ac:dyDescent="0.2">
      <c r="B29" s="397" t="s">
        <v>58</v>
      </c>
      <c r="C29" s="397"/>
      <c r="D29" s="397"/>
      <c r="E29" s="397"/>
      <c r="F29" s="397"/>
      <c r="G29" s="397"/>
      <c r="H29" s="397"/>
      <c r="I29" s="397"/>
      <c r="J29" s="403"/>
      <c r="K29" s="403"/>
      <c r="L29" s="400" t="str">
        <f>Title!I14</f>
        <v>jrosdahl@ieee.org</v>
      </c>
      <c r="M29" s="401"/>
      <c r="N29" s="401"/>
      <c r="O29" s="401"/>
      <c r="P29" s="401"/>
      <c r="Q29" s="401"/>
      <c r="R29" s="401"/>
    </row>
    <row r="30" spans="1:21" ht="15.75" customHeight="1" x14ac:dyDescent="0.2">
      <c r="B30" s="404"/>
      <c r="C30" s="404"/>
      <c r="D30" s="404"/>
      <c r="E30" s="404"/>
      <c r="F30" s="404"/>
      <c r="G30" s="404"/>
      <c r="H30" s="404"/>
      <c r="I30" s="404"/>
      <c r="J30" s="403"/>
      <c r="K30" s="403"/>
      <c r="L30" s="402"/>
      <c r="M30" s="402"/>
      <c r="N30" s="402"/>
      <c r="O30" s="402"/>
      <c r="P30" s="402"/>
      <c r="Q30" s="402"/>
      <c r="R30" s="402"/>
    </row>
    <row r="31" spans="1:21" ht="15.75" customHeight="1" x14ac:dyDescent="0.2">
      <c r="B31" s="397" t="s">
        <v>71</v>
      </c>
      <c r="C31" s="397"/>
      <c r="D31" s="397"/>
      <c r="E31" s="397"/>
      <c r="F31" s="397"/>
      <c r="G31" s="397"/>
      <c r="H31" s="397"/>
      <c r="I31" s="397"/>
      <c r="J31" s="403"/>
      <c r="K31" s="403"/>
      <c r="L31" s="400" t="str">
        <f>Title!I20</f>
        <v>dstanley@arubanetworks.com</v>
      </c>
      <c r="M31" s="401"/>
      <c r="N31" s="401"/>
      <c r="O31" s="401"/>
      <c r="P31" s="401"/>
      <c r="Q31" s="401"/>
      <c r="R31" s="401"/>
    </row>
    <row r="32" spans="1:21" ht="15.75" customHeight="1" x14ac:dyDescent="0.2">
      <c r="B32" s="404"/>
      <c r="C32" s="404"/>
      <c r="D32" s="404"/>
      <c r="E32" s="404"/>
      <c r="F32" s="404"/>
      <c r="G32" s="404"/>
      <c r="H32" s="404"/>
      <c r="I32" s="404"/>
      <c r="J32" s="403"/>
      <c r="K32" s="403"/>
      <c r="L32" s="402"/>
      <c r="M32" s="402"/>
      <c r="N32" s="402"/>
      <c r="O32" s="402"/>
      <c r="P32" s="402"/>
      <c r="Q32" s="402"/>
      <c r="R32" s="402"/>
    </row>
    <row r="33" spans="17:18" ht="15.75" customHeight="1" x14ac:dyDescent="0.2">
      <c r="Q33" s="85"/>
      <c r="R33" s="85"/>
    </row>
    <row r="34" spans="17:18" ht="15.75" customHeight="1" x14ac:dyDescent="0.2">
      <c r="Q34" s="85"/>
      <c r="R34" s="85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zoomScale="55" zoomScaleNormal="55" workbookViewId="0"/>
  </sheetViews>
  <sheetFormatPr defaultRowHeight="12.75" x14ac:dyDescent="0.2"/>
  <cols>
    <col min="1" max="16384" width="9.140625" style="8"/>
  </cols>
  <sheetData>
    <row r="1" spans="2:15" s="1" customForma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4" spans="2:15" ht="13.15" customHeight="1" x14ac:dyDescent="0.2"/>
    <row r="6" spans="2:15" x14ac:dyDescent="0.2">
      <c r="M6" s="405"/>
    </row>
    <row r="7" spans="2:15" x14ac:dyDescent="0.2">
      <c r="M7" s="405"/>
    </row>
    <row r="8" spans="2:15" x14ac:dyDescent="0.2">
      <c r="M8" s="405"/>
    </row>
    <row r="9" spans="2:15" x14ac:dyDescent="0.2">
      <c r="M9" s="405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13" workbookViewId="0">
      <selection activeCell="B36" sqref="B36"/>
    </sheetView>
  </sheetViews>
  <sheetFormatPr defaultRowHeight="12.75" x14ac:dyDescent="0.2"/>
  <cols>
    <col min="1" max="1" width="33.14062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91" customFormat="1" ht="35.25" x14ac:dyDescent="0.5">
      <c r="A1" s="72" t="s">
        <v>132</v>
      </c>
      <c r="B1" s="72"/>
      <c r="C1" s="72"/>
      <c r="D1" s="72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406" t="s">
        <v>133</v>
      </c>
      <c r="B3" s="406"/>
      <c r="C3" s="61"/>
      <c r="D3" s="61"/>
    </row>
    <row r="4" spans="1:4" s="4" customFormat="1" x14ac:dyDescent="0.2">
      <c r="A4" s="61" t="s">
        <v>94</v>
      </c>
      <c r="B4" s="61" t="s">
        <v>95</v>
      </c>
      <c r="C4" s="61" t="s">
        <v>0</v>
      </c>
      <c r="D4" s="61" t="s">
        <v>96</v>
      </c>
    </row>
    <row r="5" spans="1:4" x14ac:dyDescent="0.2">
      <c r="A5" s="63" t="s">
        <v>54</v>
      </c>
      <c r="B5" s="63" t="s">
        <v>113</v>
      </c>
      <c r="C5" s="63" t="s">
        <v>114</v>
      </c>
      <c r="D5" s="109" t="s">
        <v>553</v>
      </c>
    </row>
    <row r="6" spans="1:4" x14ac:dyDescent="0.2">
      <c r="A6" s="63" t="s">
        <v>108</v>
      </c>
      <c r="B6" s="63" t="s">
        <v>109</v>
      </c>
      <c r="C6" s="63" t="s">
        <v>107</v>
      </c>
      <c r="D6" s="109" t="s">
        <v>555</v>
      </c>
    </row>
    <row r="7" spans="1:4" x14ac:dyDescent="0.2">
      <c r="A7" s="63" t="s">
        <v>469</v>
      </c>
      <c r="B7" s="63" t="s">
        <v>468</v>
      </c>
      <c r="C7" s="63" t="s">
        <v>470</v>
      </c>
      <c r="D7" s="63" t="s">
        <v>576</v>
      </c>
    </row>
    <row r="8" spans="1:4" x14ac:dyDescent="0.2">
      <c r="A8" s="63" t="s">
        <v>111</v>
      </c>
      <c r="B8" s="63" t="s">
        <v>110</v>
      </c>
      <c r="C8" s="63" t="s">
        <v>112</v>
      </c>
      <c r="D8" s="109" t="s">
        <v>510</v>
      </c>
    </row>
    <row r="9" spans="1:4" x14ac:dyDescent="0.2">
      <c r="A9" s="63" t="s">
        <v>115</v>
      </c>
      <c r="B9" s="63" t="s">
        <v>116</v>
      </c>
      <c r="C9" s="63" t="s">
        <v>117</v>
      </c>
      <c r="D9" s="109" t="s">
        <v>557</v>
      </c>
    </row>
    <row r="10" spans="1:4" x14ac:dyDescent="0.2">
      <c r="A10" s="63" t="s">
        <v>104</v>
      </c>
      <c r="B10" s="63" t="s">
        <v>100</v>
      </c>
      <c r="C10" s="63" t="s">
        <v>101</v>
      </c>
      <c r="D10" s="109" t="s">
        <v>556</v>
      </c>
    </row>
    <row r="11" spans="1:4" x14ac:dyDescent="0.2">
      <c r="A11" s="63" t="s">
        <v>105</v>
      </c>
      <c r="B11" s="63" t="s">
        <v>106</v>
      </c>
      <c r="C11" s="63" t="s">
        <v>107</v>
      </c>
      <c r="D11" s="109" t="s">
        <v>554</v>
      </c>
    </row>
    <row r="12" spans="1:4" x14ac:dyDescent="0.2">
      <c r="A12" s="63" t="s">
        <v>102</v>
      </c>
      <c r="B12" s="63" t="s">
        <v>87</v>
      </c>
      <c r="C12" s="63" t="s">
        <v>103</v>
      </c>
      <c r="D12" s="109" t="s">
        <v>575</v>
      </c>
    </row>
    <row r="13" spans="1:4" x14ac:dyDescent="0.2">
      <c r="A13" s="62" t="s">
        <v>97</v>
      </c>
      <c r="B13" s="62" t="s">
        <v>98</v>
      </c>
      <c r="C13" s="62" t="s">
        <v>99</v>
      </c>
      <c r="D13" s="109" t="s">
        <v>578</v>
      </c>
    </row>
    <row r="14" spans="1:4" x14ac:dyDescent="0.2">
      <c r="A14" s="63" t="s">
        <v>180</v>
      </c>
      <c r="B14" s="63" t="s">
        <v>181</v>
      </c>
      <c r="C14" s="63" t="s">
        <v>493</v>
      </c>
      <c r="D14" s="109" t="s">
        <v>497</v>
      </c>
    </row>
    <row r="15" spans="1:4" x14ac:dyDescent="0.2">
      <c r="A15" s="63" t="s">
        <v>494</v>
      </c>
      <c r="B15" s="63" t="s">
        <v>495</v>
      </c>
      <c r="C15" s="63" t="s">
        <v>496</v>
      </c>
      <c r="D15" s="109" t="s">
        <v>577</v>
      </c>
    </row>
    <row r="17" spans="1:4" s="4" customFormat="1" x14ac:dyDescent="0.2">
      <c r="A17" s="67" t="s">
        <v>134</v>
      </c>
      <c r="B17" s="67"/>
    </row>
    <row r="18" spans="1:4" ht="15" x14ac:dyDescent="0.2">
      <c r="A18" s="82" t="s">
        <v>149</v>
      </c>
      <c r="B18" s="64"/>
      <c r="C18" s="2"/>
      <c r="D18" s="2"/>
    </row>
    <row r="19" spans="1:4" ht="15" x14ac:dyDescent="0.2">
      <c r="B19" s="5"/>
      <c r="C19" s="2"/>
      <c r="D19" s="2"/>
    </row>
    <row r="20" spans="1:4" s="4" customFormat="1" ht="15.75" x14ac:dyDescent="0.2">
      <c r="A20" s="68" t="s">
        <v>139</v>
      </c>
      <c r="B20" s="69"/>
    </row>
    <row r="21" spans="1:4" x14ac:dyDescent="0.2">
      <c r="A21" s="65" t="s">
        <v>135</v>
      </c>
      <c r="B21" s="66" t="s">
        <v>136</v>
      </c>
      <c r="C21" s="2"/>
      <c r="D21" s="2"/>
    </row>
    <row r="22" spans="1:4" x14ac:dyDescent="0.2">
      <c r="A22" s="65" t="s">
        <v>137</v>
      </c>
      <c r="B22" s="66" t="s">
        <v>138</v>
      </c>
      <c r="C22" s="2"/>
      <c r="D22" s="2"/>
    </row>
    <row r="23" spans="1:4" x14ac:dyDescent="0.2">
      <c r="A23" s="65" t="s">
        <v>140</v>
      </c>
      <c r="B23" s="66" t="s">
        <v>141</v>
      </c>
      <c r="C23" s="2"/>
      <c r="D23" s="2"/>
    </row>
    <row r="24" spans="1:4" x14ac:dyDescent="0.2">
      <c r="A24" s="65" t="s">
        <v>142</v>
      </c>
      <c r="B24" s="66" t="s">
        <v>143</v>
      </c>
      <c r="C24" s="2"/>
      <c r="D24" s="2"/>
    </row>
    <row r="25" spans="1:4" x14ac:dyDescent="0.2">
      <c r="A25" s="65" t="s">
        <v>144</v>
      </c>
      <c r="B25" s="66" t="s">
        <v>145</v>
      </c>
      <c r="C25" s="2"/>
      <c r="D25" s="2"/>
    </row>
    <row r="26" spans="1:4" x14ac:dyDescent="0.2">
      <c r="A26" s="65" t="s">
        <v>146</v>
      </c>
      <c r="B26" s="66" t="s">
        <v>147</v>
      </c>
      <c r="C26" s="2"/>
      <c r="D26" s="2"/>
    </row>
    <row r="27" spans="1:4" x14ac:dyDescent="0.2">
      <c r="B27" s="8"/>
      <c r="C27" s="2"/>
      <c r="D27" s="2"/>
    </row>
    <row r="28" spans="1:4" s="4" customFormat="1" x14ac:dyDescent="0.2">
      <c r="A28" s="71" t="s">
        <v>148</v>
      </c>
      <c r="B28" s="70"/>
    </row>
    <row r="29" spans="1:4" x14ac:dyDescent="0.2">
      <c r="A29" s="70" t="s">
        <v>151</v>
      </c>
      <c r="B29" s="174" t="s">
        <v>503</v>
      </c>
      <c r="C29" s="2"/>
      <c r="D29" s="2"/>
    </row>
    <row r="30" spans="1:4" x14ac:dyDescent="0.2">
      <c r="A30" s="70" t="s">
        <v>152</v>
      </c>
      <c r="B30" s="174" t="s">
        <v>504</v>
      </c>
      <c r="C30" s="2"/>
      <c r="D30" s="2"/>
    </row>
    <row r="31" spans="1:4" x14ac:dyDescent="0.2">
      <c r="A31" s="70" t="s">
        <v>153</v>
      </c>
      <c r="B31" s="174" t="s">
        <v>595</v>
      </c>
      <c r="C31" s="2"/>
      <c r="D31" s="2"/>
    </row>
    <row r="32" spans="1:4" x14ac:dyDescent="0.2">
      <c r="A32" s="70" t="s">
        <v>154</v>
      </c>
      <c r="B32" s="174" t="s">
        <v>505</v>
      </c>
      <c r="C32" s="2"/>
      <c r="D32" s="2"/>
    </row>
    <row r="33" spans="1:4" x14ac:dyDescent="0.2">
      <c r="A33" s="70" t="s">
        <v>4</v>
      </c>
      <c r="B33" s="174" t="s">
        <v>596</v>
      </c>
      <c r="C33" s="2"/>
      <c r="D33" s="2"/>
    </row>
    <row r="34" spans="1:4" x14ac:dyDescent="0.2">
      <c r="A34" s="70" t="s">
        <v>155</v>
      </c>
      <c r="B34" s="174" t="s">
        <v>592</v>
      </c>
      <c r="C34" s="2"/>
      <c r="D34" s="2"/>
    </row>
    <row r="35" spans="1:4" ht="14.25" x14ac:dyDescent="0.2">
      <c r="A35" s="70" t="s">
        <v>156</v>
      </c>
      <c r="B35" s="174" t="s">
        <v>593</v>
      </c>
      <c r="C35" s="2"/>
      <c r="D35" s="2"/>
    </row>
    <row r="36" spans="1:4" x14ac:dyDescent="0.2">
      <c r="A36" s="70" t="s">
        <v>157</v>
      </c>
      <c r="B36" s="174" t="s">
        <v>594</v>
      </c>
      <c r="C36" s="2"/>
      <c r="D36" s="2"/>
    </row>
    <row r="37" spans="1:4" ht="14.25" x14ac:dyDescent="0.2">
      <c r="A37" s="70" t="s">
        <v>158</v>
      </c>
      <c r="B37" s="174" t="s">
        <v>598</v>
      </c>
      <c r="C37" s="2"/>
      <c r="D37" s="2"/>
    </row>
    <row r="38" spans="1:4" x14ac:dyDescent="0.2">
      <c r="B38" s="95"/>
      <c r="C38" s="2"/>
      <c r="D38" s="2"/>
    </row>
    <row r="39" spans="1:4" x14ac:dyDescent="0.2">
      <c r="A39" s="102" t="s">
        <v>159</v>
      </c>
      <c r="B39" s="101" t="s">
        <v>160</v>
      </c>
      <c r="C39" s="2"/>
      <c r="D39" s="2"/>
    </row>
    <row r="40" spans="1:4" x14ac:dyDescent="0.2">
      <c r="C40" s="2"/>
      <c r="D40" s="2"/>
    </row>
    <row r="41" spans="1:4" s="4" customFormat="1" x14ac:dyDescent="0.2">
      <c r="A41" s="107" t="s">
        <v>169</v>
      </c>
      <c r="B41" s="107"/>
    </row>
    <row r="42" spans="1:4" x14ac:dyDescent="0.2">
      <c r="A42" s="106" t="s">
        <v>170</v>
      </c>
      <c r="B42" s="108" t="s">
        <v>171</v>
      </c>
      <c r="C42" s="2"/>
      <c r="D42" s="2"/>
    </row>
    <row r="43" spans="1:4" x14ac:dyDescent="0.2">
      <c r="A43" s="106" t="s">
        <v>75</v>
      </c>
      <c r="B43" s="108" t="s">
        <v>172</v>
      </c>
      <c r="C43" s="2"/>
      <c r="D43" s="2"/>
    </row>
    <row r="44" spans="1:4" x14ac:dyDescent="0.2">
      <c r="A44" s="106" t="s">
        <v>173</v>
      </c>
      <c r="B44" s="108" t="s">
        <v>174</v>
      </c>
      <c r="C44" s="117"/>
      <c r="D44" s="2"/>
    </row>
    <row r="45" spans="1:4" x14ac:dyDescent="0.2">
      <c r="A45" s="106" t="s">
        <v>9</v>
      </c>
      <c r="B45" s="108" t="s">
        <v>175</v>
      </c>
      <c r="C45" s="117"/>
      <c r="D45" s="2"/>
    </row>
    <row r="46" spans="1:4" x14ac:dyDescent="0.2">
      <c r="A46" s="106" t="s">
        <v>176</v>
      </c>
      <c r="B46" s="106" t="s">
        <v>579</v>
      </c>
      <c r="C46" s="2"/>
      <c r="D46" s="2"/>
    </row>
    <row r="47" spans="1:4" x14ac:dyDescent="0.2">
      <c r="A47" s="106" t="s">
        <v>52</v>
      </c>
      <c r="B47" s="108" t="s">
        <v>189</v>
      </c>
      <c r="C47" s="2"/>
      <c r="D47" s="2"/>
    </row>
  </sheetData>
  <sortState ref="A6:D12">
    <sortCondition ref="A5"/>
  </sortState>
  <mergeCells count="1">
    <mergeCell ref="A3:B3"/>
  </mergeCells>
  <hyperlinks>
    <hyperlink ref="B21" r:id="rId1"/>
    <hyperlink ref="B22" r:id="rId2"/>
    <hyperlink ref="B23" r:id="rId3"/>
    <hyperlink ref="B24" r:id="rId4"/>
    <hyperlink ref="B25" r:id="rId5"/>
    <hyperlink ref="B26" r:id="rId6"/>
    <hyperlink ref="A18" location="'802.11 WG Agenda'!A1" display="Refer to the 802.11 WG Agenda for links to policy documents under which the session operates."/>
    <hyperlink ref="B39" r:id="rId7"/>
    <hyperlink ref="B42" location="'WG11'!A1" display="IEEE 802.11 Working Group"/>
    <hyperlink ref="B43" location="'CAC Agenda'!A1" display="IEEE 802.11 Chair's Advisory Committee"/>
    <hyperlink ref="B44" location="'REG SC'!A1" display="Regulatory Standing Committee"/>
    <hyperlink ref="B45" location="WNG!Print_Area" display="Wireless Next Generation Standing Committee"/>
    <hyperlink ref="D14" r:id="rId8"/>
    <hyperlink ref="B46" location="TGaj!Print_Area" display="TGaj!Print_Area"/>
    <hyperlink ref="B47" location="'JTC1'!Print_Area" display="'JTC1'!Print_Area"/>
    <hyperlink ref="D5" r:id="rId9"/>
    <hyperlink ref="D6" r:id="rId10"/>
    <hyperlink ref="D7" r:id="rId11" display="https://mentor.ieee.org/802.11/dcn/11-14-"/>
    <hyperlink ref="D8" r:id="rId12"/>
    <hyperlink ref="D9" r:id="rId13"/>
    <hyperlink ref="D10" r:id="rId14"/>
    <hyperlink ref="D11" r:id="rId15"/>
    <hyperlink ref="D12" r:id="rId16"/>
    <hyperlink ref="D13" r:id="rId17"/>
    <hyperlink ref="D15" r:id="rId18"/>
    <hyperlink ref="B29" r:id="rId19"/>
    <hyperlink ref="B30" r:id="rId20"/>
    <hyperlink ref="B31" r:id="rId21"/>
    <hyperlink ref="B32" r:id="rId22"/>
    <hyperlink ref="B34" r:id="rId23"/>
    <hyperlink ref="B35" r:id="rId24"/>
    <hyperlink ref="B36" r:id="rId25"/>
    <hyperlink ref="B37" r:id="rId26"/>
    <hyperlink ref="B33" r:id="rId27"/>
  </hyperlinks>
  <pageMargins left="0.7" right="0.7" top="0.75" bottom="0.75" header="0.3" footer="0.3"/>
  <pageSetup paperSize="9" orientation="portrait" horizontalDpi="1200" verticalDpi="1200" r:id="rId2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88"/>
  <sheetViews>
    <sheetView topLeftCell="B3" zoomScale="85" zoomScaleNormal="85" workbookViewId="0">
      <selection activeCell="X18" sqref="X18:X21"/>
    </sheetView>
  </sheetViews>
  <sheetFormatPr defaultRowHeight="12.75" outlineLevelCol="1" x14ac:dyDescent="0.2"/>
  <cols>
    <col min="1" max="1" width="18.140625" style="6" customWidth="1"/>
    <col min="2" max="2" width="13.5703125" customWidth="1" outlineLevel="1"/>
    <col min="3" max="3" width="9.140625" style="73"/>
    <col min="4" max="6" width="9.140625" style="74"/>
    <col min="7" max="7" width="9.140625" style="75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7" customWidth="1" collapsed="1"/>
    <col min="32" max="32" width="9.140625" hidden="1" customWidth="1" outlineLevel="1"/>
    <col min="33" max="16384" width="9.140625" style="2"/>
  </cols>
  <sheetData>
    <row r="1" spans="1:32" ht="27.75" customHeight="1" x14ac:dyDescent="0.2">
      <c r="A1" s="480" t="str">
        <f>"Agenda R" &amp;Parameters!B8</f>
        <v>Agenda R3</v>
      </c>
      <c r="B1" s="482" t="str">
        <f>Parameters!B2</f>
        <v>Hyatt Regency, Atlanta, GA, USA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</row>
    <row r="2" spans="1:32" ht="20.25" customHeight="1" x14ac:dyDescent="0.2">
      <c r="A2" s="481"/>
      <c r="B2" s="93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ht="30" x14ac:dyDescent="0.2">
      <c r="A3" s="481"/>
      <c r="B3" s="486" t="str">
        <f>Parameters!B3</f>
        <v>January 11-16, 2015</v>
      </c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</row>
    <row r="4" spans="1:32" ht="21" thickBot="1" x14ac:dyDescent="0.35">
      <c r="A4" s="9"/>
      <c r="B4" s="96" t="s">
        <v>50</v>
      </c>
      <c r="C4" s="97"/>
      <c r="D4" s="97"/>
      <c r="E4" s="97"/>
      <c r="F4" s="97"/>
      <c r="G4" s="97"/>
      <c r="H4" s="98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</row>
    <row r="5" spans="1:32" ht="20.25" x14ac:dyDescent="0.2">
      <c r="A5" s="92" t="s">
        <v>49</v>
      </c>
      <c r="B5" s="116">
        <f>Parameters!B4</f>
        <v>42015</v>
      </c>
      <c r="C5" s="505">
        <f>B5+1</f>
        <v>42016</v>
      </c>
      <c r="D5" s="506"/>
      <c r="E5" s="506"/>
      <c r="F5" s="506"/>
      <c r="G5" s="506"/>
      <c r="H5" s="507"/>
      <c r="I5" s="505">
        <f>B5+2</f>
        <v>42017</v>
      </c>
      <c r="J5" s="506"/>
      <c r="K5" s="506"/>
      <c r="L5" s="506"/>
      <c r="M5" s="506"/>
      <c r="N5" s="507"/>
      <c r="O5" s="505">
        <f>B5+3</f>
        <v>42018</v>
      </c>
      <c r="P5" s="506"/>
      <c r="Q5" s="506"/>
      <c r="R5" s="506"/>
      <c r="S5" s="506"/>
      <c r="T5" s="507"/>
      <c r="U5" s="505">
        <f>B5+4</f>
        <v>42019</v>
      </c>
      <c r="V5" s="506"/>
      <c r="W5" s="506"/>
      <c r="X5" s="506"/>
      <c r="Y5" s="506"/>
      <c r="Z5" s="507"/>
      <c r="AA5" s="505">
        <f>B5+5</f>
        <v>42020</v>
      </c>
      <c r="AB5" s="506"/>
      <c r="AC5" s="506"/>
      <c r="AD5" s="506"/>
      <c r="AE5" s="506"/>
      <c r="AF5" s="507"/>
    </row>
    <row r="6" spans="1:32" ht="27" customHeight="1" x14ac:dyDescent="0.2">
      <c r="A6" s="16" t="s">
        <v>8</v>
      </c>
      <c r="B6" s="18"/>
      <c r="C6" s="22"/>
      <c r="D6" s="18"/>
      <c r="E6" s="18"/>
      <c r="F6" s="18"/>
      <c r="G6" s="18"/>
      <c r="H6" s="23"/>
      <c r="I6" s="508" t="s">
        <v>474</v>
      </c>
      <c r="J6" s="509"/>
      <c r="K6" s="509"/>
      <c r="L6" s="509"/>
      <c r="M6" s="509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5.75" customHeight="1" x14ac:dyDescent="0.2">
      <c r="A7" s="13" t="s">
        <v>42</v>
      </c>
      <c r="B7" s="11"/>
      <c r="C7" s="474" t="s">
        <v>506</v>
      </c>
      <c r="D7" s="475"/>
      <c r="E7" s="475"/>
      <c r="F7" s="475"/>
      <c r="G7" s="476"/>
      <c r="H7" s="424"/>
      <c r="I7" s="445" t="s">
        <v>60</v>
      </c>
      <c r="J7" s="483" t="s">
        <v>472</v>
      </c>
      <c r="K7" s="424"/>
      <c r="L7" s="465" t="s">
        <v>178</v>
      </c>
      <c r="M7" s="467" t="s">
        <v>507</v>
      </c>
      <c r="N7" s="471" t="s">
        <v>597</v>
      </c>
      <c r="O7" s="461" t="s">
        <v>51</v>
      </c>
      <c r="P7" s="435" t="s">
        <v>72</v>
      </c>
      <c r="Q7" s="424"/>
      <c r="R7" s="449" t="s">
        <v>61</v>
      </c>
      <c r="S7" s="465" t="s">
        <v>178</v>
      </c>
      <c r="T7" s="424"/>
      <c r="U7" s="458" t="s">
        <v>168</v>
      </c>
      <c r="V7" s="435" t="s">
        <v>72</v>
      </c>
      <c r="W7" s="445" t="s">
        <v>60</v>
      </c>
      <c r="X7" s="477" t="s">
        <v>508</v>
      </c>
      <c r="Y7" s="432" t="s">
        <v>2</v>
      </c>
      <c r="Z7" s="19"/>
      <c r="AA7" s="496" t="s">
        <v>74</v>
      </c>
      <c r="AB7" s="497"/>
      <c r="AC7" s="497"/>
      <c r="AD7" s="497"/>
      <c r="AE7" s="497"/>
      <c r="AF7" s="498"/>
    </row>
    <row r="8" spans="1:32" ht="15.75" customHeight="1" x14ac:dyDescent="0.2">
      <c r="A8" s="13" t="s">
        <v>41</v>
      </c>
      <c r="B8" s="11"/>
      <c r="C8" s="474"/>
      <c r="D8" s="475"/>
      <c r="E8" s="475"/>
      <c r="F8" s="475"/>
      <c r="G8" s="476"/>
      <c r="H8" s="425"/>
      <c r="I8" s="446"/>
      <c r="J8" s="484"/>
      <c r="K8" s="425"/>
      <c r="L8" s="466"/>
      <c r="M8" s="468"/>
      <c r="N8" s="472"/>
      <c r="O8" s="462"/>
      <c r="P8" s="436"/>
      <c r="Q8" s="425"/>
      <c r="R8" s="450"/>
      <c r="S8" s="466"/>
      <c r="T8" s="425"/>
      <c r="U8" s="459"/>
      <c r="V8" s="436"/>
      <c r="W8" s="446"/>
      <c r="X8" s="478"/>
      <c r="Y8" s="433"/>
      <c r="Z8" s="19"/>
      <c r="AA8" s="499"/>
      <c r="AB8" s="500"/>
      <c r="AC8" s="500"/>
      <c r="AD8" s="500"/>
      <c r="AE8" s="500"/>
      <c r="AF8" s="501"/>
    </row>
    <row r="9" spans="1:32" ht="15.75" customHeight="1" x14ac:dyDescent="0.2">
      <c r="A9" s="13" t="s">
        <v>39</v>
      </c>
      <c r="B9" s="11"/>
      <c r="C9" s="518" t="s">
        <v>187</v>
      </c>
      <c r="D9" s="519"/>
      <c r="E9" s="519"/>
      <c r="F9" s="519"/>
      <c r="G9" s="520"/>
      <c r="H9" s="425"/>
      <c r="I9" s="446"/>
      <c r="J9" s="484"/>
      <c r="K9" s="425"/>
      <c r="L9" s="466"/>
      <c r="M9" s="468"/>
      <c r="N9" s="472"/>
      <c r="O9" s="462"/>
      <c r="P9" s="436"/>
      <c r="Q9" s="425"/>
      <c r="R9" s="450"/>
      <c r="S9" s="466"/>
      <c r="T9" s="425"/>
      <c r="U9" s="459"/>
      <c r="V9" s="436"/>
      <c r="W9" s="446"/>
      <c r="X9" s="478"/>
      <c r="Y9" s="433"/>
      <c r="Z9" s="19"/>
      <c r="AA9" s="499"/>
      <c r="AB9" s="500"/>
      <c r="AC9" s="500"/>
      <c r="AD9" s="500"/>
      <c r="AE9" s="500"/>
      <c r="AF9" s="501"/>
    </row>
    <row r="10" spans="1:32" ht="15.75" customHeight="1" x14ac:dyDescent="0.2">
      <c r="A10" s="13" t="s">
        <v>40</v>
      </c>
      <c r="B10" s="11"/>
      <c r="C10" s="518"/>
      <c r="D10" s="519"/>
      <c r="E10" s="519"/>
      <c r="F10" s="519"/>
      <c r="G10" s="520"/>
      <c r="H10" s="426"/>
      <c r="I10" s="447"/>
      <c r="J10" s="485"/>
      <c r="K10" s="426"/>
      <c r="L10" s="466"/>
      <c r="M10" s="468"/>
      <c r="N10" s="473"/>
      <c r="O10" s="463"/>
      <c r="P10" s="469"/>
      <c r="Q10" s="426"/>
      <c r="R10" s="450"/>
      <c r="S10" s="466"/>
      <c r="T10" s="426"/>
      <c r="U10" s="460"/>
      <c r="V10" s="469"/>
      <c r="W10" s="447"/>
      <c r="X10" s="479"/>
      <c r="Y10" s="434"/>
      <c r="Z10" s="19"/>
      <c r="AA10" s="499"/>
      <c r="AB10" s="500"/>
      <c r="AC10" s="500"/>
      <c r="AD10" s="500"/>
      <c r="AE10" s="500"/>
      <c r="AF10" s="501"/>
    </row>
    <row r="11" spans="1:32" ht="27" customHeight="1" x14ac:dyDescent="0.2">
      <c r="A11" s="86" t="s">
        <v>26</v>
      </c>
      <c r="B11" s="11"/>
      <c r="C11" s="431" t="s">
        <v>591</v>
      </c>
      <c r="D11" s="431"/>
      <c r="E11" s="431"/>
      <c r="F11" s="431"/>
      <c r="G11" s="431"/>
      <c r="H11" s="431"/>
      <c r="I11" s="431" t="s">
        <v>10</v>
      </c>
      <c r="J11" s="431"/>
      <c r="K11" s="431"/>
      <c r="L11" s="431"/>
      <c r="M11" s="431"/>
      <c r="N11" s="431"/>
      <c r="O11" s="464" t="s">
        <v>10</v>
      </c>
      <c r="P11" s="431"/>
      <c r="Q11" s="431"/>
      <c r="R11" s="431"/>
      <c r="S11" s="431"/>
      <c r="T11" s="431"/>
      <c r="U11" s="431" t="s">
        <v>10</v>
      </c>
      <c r="V11" s="431"/>
      <c r="W11" s="431"/>
      <c r="X11" s="431"/>
      <c r="Y11" s="431"/>
      <c r="Z11" s="431"/>
      <c r="AA11" s="499"/>
      <c r="AB11" s="500"/>
      <c r="AC11" s="500"/>
      <c r="AD11" s="500"/>
      <c r="AE11" s="500"/>
      <c r="AF11" s="501"/>
    </row>
    <row r="12" spans="1:32" ht="15.75" customHeight="1" x14ac:dyDescent="0.2">
      <c r="A12" s="14" t="s">
        <v>25</v>
      </c>
      <c r="B12" s="11"/>
      <c r="C12" s="439" t="s">
        <v>57</v>
      </c>
      <c r="D12" s="435" t="s">
        <v>72</v>
      </c>
      <c r="E12" s="424"/>
      <c r="F12" s="445" t="s">
        <v>60</v>
      </c>
      <c r="G12" s="432" t="s">
        <v>2</v>
      </c>
      <c r="H12" s="424"/>
      <c r="I12" s="461" t="s">
        <v>51</v>
      </c>
      <c r="J12" s="435" t="s">
        <v>72</v>
      </c>
      <c r="K12" s="424"/>
      <c r="L12" s="477" t="s">
        <v>509</v>
      </c>
      <c r="M12" s="432" t="s">
        <v>2</v>
      </c>
      <c r="N12" s="407" t="s">
        <v>603</v>
      </c>
      <c r="O12" s="487" t="s">
        <v>73</v>
      </c>
      <c r="P12" s="488"/>
      <c r="Q12" s="488"/>
      <c r="R12" s="488"/>
      <c r="S12" s="488"/>
      <c r="T12" s="489"/>
      <c r="U12" s="445" t="s">
        <v>60</v>
      </c>
      <c r="V12" s="443" t="s">
        <v>3</v>
      </c>
      <c r="W12" s="559" t="s">
        <v>614</v>
      </c>
      <c r="X12" s="449" t="s">
        <v>61</v>
      </c>
      <c r="Y12" s="467" t="s">
        <v>507</v>
      </c>
      <c r="Z12" s="19"/>
      <c r="AA12" s="499"/>
      <c r="AB12" s="500"/>
      <c r="AC12" s="500"/>
      <c r="AD12" s="500"/>
      <c r="AE12" s="500"/>
      <c r="AF12" s="501"/>
    </row>
    <row r="13" spans="1:32" ht="15.75" customHeight="1" x14ac:dyDescent="0.2">
      <c r="A13" s="14" t="s">
        <v>27</v>
      </c>
      <c r="B13" s="11"/>
      <c r="C13" s="440"/>
      <c r="D13" s="436"/>
      <c r="E13" s="425"/>
      <c r="F13" s="446"/>
      <c r="G13" s="433"/>
      <c r="H13" s="425"/>
      <c r="I13" s="462"/>
      <c r="J13" s="436"/>
      <c r="K13" s="425"/>
      <c r="L13" s="478"/>
      <c r="M13" s="433"/>
      <c r="N13" s="408"/>
      <c r="O13" s="490"/>
      <c r="P13" s="491"/>
      <c r="Q13" s="491"/>
      <c r="R13" s="491"/>
      <c r="S13" s="491"/>
      <c r="T13" s="492"/>
      <c r="U13" s="446"/>
      <c r="V13" s="444"/>
      <c r="W13" s="560"/>
      <c r="X13" s="450"/>
      <c r="Y13" s="468"/>
      <c r="Z13" s="19"/>
      <c r="AA13" s="499"/>
      <c r="AB13" s="500"/>
      <c r="AC13" s="500"/>
      <c r="AD13" s="500"/>
      <c r="AE13" s="500"/>
      <c r="AF13" s="501"/>
    </row>
    <row r="14" spans="1:32" ht="15.75" customHeight="1" x14ac:dyDescent="0.2">
      <c r="A14" s="14" t="s">
        <v>28</v>
      </c>
      <c r="B14" s="11"/>
      <c r="C14" s="440"/>
      <c r="D14" s="436"/>
      <c r="E14" s="425"/>
      <c r="F14" s="446"/>
      <c r="G14" s="433"/>
      <c r="H14" s="425"/>
      <c r="I14" s="462"/>
      <c r="J14" s="436"/>
      <c r="K14" s="425"/>
      <c r="L14" s="478"/>
      <c r="M14" s="433"/>
      <c r="N14" s="408"/>
      <c r="O14" s="490"/>
      <c r="P14" s="491"/>
      <c r="Q14" s="491"/>
      <c r="R14" s="491"/>
      <c r="S14" s="491"/>
      <c r="T14" s="492"/>
      <c r="U14" s="446"/>
      <c r="V14" s="444"/>
      <c r="W14" s="560"/>
      <c r="X14" s="450"/>
      <c r="Y14" s="468"/>
      <c r="Z14" s="19"/>
      <c r="AA14" s="502"/>
      <c r="AB14" s="503"/>
      <c r="AC14" s="503"/>
      <c r="AD14" s="503"/>
      <c r="AE14" s="503"/>
      <c r="AF14" s="504"/>
    </row>
    <row r="15" spans="1:32" ht="15.75" customHeight="1" x14ac:dyDescent="0.2">
      <c r="A15" s="14" t="s">
        <v>29</v>
      </c>
      <c r="B15" s="11"/>
      <c r="C15" s="441"/>
      <c r="D15" s="469"/>
      <c r="E15" s="426"/>
      <c r="F15" s="447"/>
      <c r="G15" s="434"/>
      <c r="H15" s="426"/>
      <c r="I15" s="463"/>
      <c r="J15" s="469"/>
      <c r="K15" s="426"/>
      <c r="L15" s="479"/>
      <c r="M15" s="433"/>
      <c r="N15" s="408"/>
      <c r="O15" s="493"/>
      <c r="P15" s="494"/>
      <c r="Q15" s="494"/>
      <c r="R15" s="494"/>
      <c r="S15" s="494"/>
      <c r="T15" s="495"/>
      <c r="U15" s="447"/>
      <c r="V15" s="470"/>
      <c r="W15" s="560"/>
      <c r="X15" s="450"/>
      <c r="Y15" s="468"/>
      <c r="Z15" s="19"/>
      <c r="AA15" s="11"/>
      <c r="AB15" s="11"/>
      <c r="AC15" s="11"/>
      <c r="AD15" s="11"/>
      <c r="AE15" s="11"/>
      <c r="AF15" s="11"/>
    </row>
    <row r="16" spans="1:32" ht="15.75" customHeight="1" x14ac:dyDescent="0.2">
      <c r="A16" s="15" t="s">
        <v>45</v>
      </c>
      <c r="B16" s="11"/>
      <c r="C16" s="431" t="s">
        <v>38</v>
      </c>
      <c r="D16" s="431"/>
      <c r="E16" s="431"/>
      <c r="F16" s="431"/>
      <c r="G16" s="431"/>
      <c r="H16" s="431"/>
      <c r="I16" s="431" t="s">
        <v>38</v>
      </c>
      <c r="J16" s="431"/>
      <c r="K16" s="431"/>
      <c r="L16" s="431"/>
      <c r="M16" s="431"/>
      <c r="N16" s="431"/>
      <c r="O16" s="464" t="s">
        <v>38</v>
      </c>
      <c r="P16" s="431"/>
      <c r="Q16" s="431"/>
      <c r="R16" s="431"/>
      <c r="S16" s="431"/>
      <c r="T16" s="431"/>
      <c r="U16" s="431" t="s">
        <v>38</v>
      </c>
      <c r="V16" s="431"/>
      <c r="W16" s="431"/>
      <c r="X16" s="431"/>
      <c r="Y16" s="431"/>
      <c r="Z16" s="431"/>
      <c r="AA16" s="11"/>
      <c r="AB16" s="11"/>
      <c r="AC16" s="11"/>
      <c r="AD16" s="11"/>
      <c r="AE16" s="11"/>
      <c r="AF16" s="11"/>
    </row>
    <row r="17" spans="1:33" ht="15.75" customHeight="1" x14ac:dyDescent="0.2">
      <c r="A17" s="15" t="s">
        <v>46</v>
      </c>
      <c r="B17" s="11"/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64"/>
      <c r="P17" s="431"/>
      <c r="Q17" s="431"/>
      <c r="R17" s="431"/>
      <c r="S17" s="431"/>
      <c r="T17" s="431"/>
      <c r="U17" s="431"/>
      <c r="V17" s="431"/>
      <c r="W17" s="431"/>
      <c r="X17" s="431"/>
      <c r="Y17" s="431"/>
      <c r="Z17" s="431"/>
      <c r="AA17" s="11"/>
      <c r="AB17" s="11"/>
      <c r="AC17" s="11"/>
      <c r="AD17" s="11"/>
      <c r="AE17" s="11"/>
      <c r="AF17" s="11"/>
    </row>
    <row r="18" spans="1:33" ht="15.75" customHeight="1" x14ac:dyDescent="0.2">
      <c r="A18" s="14" t="s">
        <v>63</v>
      </c>
      <c r="B18" s="11"/>
      <c r="C18" s="442" t="s">
        <v>56</v>
      </c>
      <c r="D18" s="435" t="s">
        <v>72</v>
      </c>
      <c r="E18" s="424"/>
      <c r="F18" s="449" t="s">
        <v>61</v>
      </c>
      <c r="G18" s="424"/>
      <c r="H18" s="407" t="s">
        <v>602</v>
      </c>
      <c r="I18" s="442" t="s">
        <v>56</v>
      </c>
      <c r="J18" s="435" t="s">
        <v>72</v>
      </c>
      <c r="K18" s="424"/>
      <c r="L18" s="443" t="s">
        <v>3</v>
      </c>
      <c r="M18" s="427" t="s">
        <v>52</v>
      </c>
      <c r="N18" s="407" t="s">
        <v>602</v>
      </c>
      <c r="O18" s="442" t="s">
        <v>56</v>
      </c>
      <c r="P18" s="435" t="s">
        <v>72</v>
      </c>
      <c r="Q18" s="443" t="s">
        <v>3</v>
      </c>
      <c r="R18" s="449" t="s">
        <v>61</v>
      </c>
      <c r="S18" s="432" t="s">
        <v>2</v>
      </c>
      <c r="T18" s="407" t="s">
        <v>602</v>
      </c>
      <c r="U18" s="429" t="s">
        <v>56</v>
      </c>
      <c r="V18" s="435" t="s">
        <v>72</v>
      </c>
      <c r="W18" s="424"/>
      <c r="X18" s="424"/>
      <c r="Y18" s="432" t="s">
        <v>2</v>
      </c>
      <c r="Z18" s="407" t="s">
        <v>602</v>
      </c>
      <c r="AA18" s="11"/>
      <c r="AB18" s="11"/>
      <c r="AC18" s="11"/>
      <c r="AD18" s="11"/>
      <c r="AE18" s="11"/>
      <c r="AF18" s="11"/>
    </row>
    <row r="19" spans="1:33" ht="15.75" customHeight="1" x14ac:dyDescent="0.2">
      <c r="A19" s="14" t="s">
        <v>64</v>
      </c>
      <c r="B19" s="11"/>
      <c r="C19" s="429"/>
      <c r="D19" s="436"/>
      <c r="E19" s="425"/>
      <c r="F19" s="450"/>
      <c r="G19" s="425"/>
      <c r="H19" s="408"/>
      <c r="I19" s="429"/>
      <c r="J19" s="436"/>
      <c r="K19" s="425"/>
      <c r="L19" s="444"/>
      <c r="M19" s="428"/>
      <c r="N19" s="408"/>
      <c r="O19" s="429"/>
      <c r="P19" s="436"/>
      <c r="Q19" s="444"/>
      <c r="R19" s="450"/>
      <c r="S19" s="433"/>
      <c r="T19" s="408"/>
      <c r="U19" s="429"/>
      <c r="V19" s="436"/>
      <c r="W19" s="425"/>
      <c r="X19" s="425"/>
      <c r="Y19" s="433"/>
      <c r="Z19" s="408"/>
      <c r="AA19" s="11"/>
      <c r="AB19" s="11"/>
      <c r="AC19" s="11"/>
      <c r="AD19" s="11"/>
      <c r="AE19" s="11"/>
      <c r="AF19" s="11"/>
    </row>
    <row r="20" spans="1:33" ht="15.75" customHeight="1" x14ac:dyDescent="0.2">
      <c r="A20" s="14" t="s">
        <v>65</v>
      </c>
      <c r="B20" s="11"/>
      <c r="C20" s="429"/>
      <c r="D20" s="436"/>
      <c r="E20" s="425"/>
      <c r="F20" s="450"/>
      <c r="G20" s="425"/>
      <c r="H20" s="408"/>
      <c r="I20" s="429"/>
      <c r="J20" s="436"/>
      <c r="K20" s="425"/>
      <c r="L20" s="444"/>
      <c r="M20" s="428"/>
      <c r="N20" s="408"/>
      <c r="O20" s="429"/>
      <c r="P20" s="436"/>
      <c r="Q20" s="444"/>
      <c r="R20" s="450"/>
      <c r="S20" s="433"/>
      <c r="T20" s="408"/>
      <c r="U20" s="429"/>
      <c r="V20" s="436"/>
      <c r="W20" s="425"/>
      <c r="X20" s="425"/>
      <c r="Y20" s="433"/>
      <c r="Z20" s="408"/>
      <c r="AA20" s="11"/>
      <c r="AB20" s="11"/>
      <c r="AC20" s="11"/>
      <c r="AD20" s="11"/>
      <c r="AE20" s="11"/>
      <c r="AF20" s="11"/>
    </row>
    <row r="21" spans="1:33" ht="16.5" customHeight="1" x14ac:dyDescent="0.2">
      <c r="A21" s="14" t="s">
        <v>66</v>
      </c>
      <c r="B21" s="11"/>
      <c r="C21" s="430"/>
      <c r="D21" s="469"/>
      <c r="E21" s="426"/>
      <c r="F21" s="450"/>
      <c r="G21" s="426"/>
      <c r="H21" s="408"/>
      <c r="I21" s="429"/>
      <c r="J21" s="469"/>
      <c r="K21" s="426"/>
      <c r="L21" s="470"/>
      <c r="M21" s="428"/>
      <c r="N21" s="408"/>
      <c r="O21" s="429"/>
      <c r="P21" s="469"/>
      <c r="Q21" s="470"/>
      <c r="R21" s="450"/>
      <c r="S21" s="433"/>
      <c r="T21" s="408"/>
      <c r="U21" s="430"/>
      <c r="V21" s="436"/>
      <c r="W21" s="426"/>
      <c r="X21" s="426"/>
      <c r="Y21" s="434"/>
      <c r="Z21" s="408"/>
      <c r="AA21" s="11"/>
      <c r="AB21" s="11"/>
      <c r="AC21" s="11"/>
      <c r="AD21" s="11"/>
      <c r="AE21" s="11"/>
      <c r="AF21" s="11"/>
      <c r="AG21" s="11"/>
    </row>
    <row r="22" spans="1:33" ht="25.5" x14ac:dyDescent="0.2">
      <c r="A22" s="87" t="s">
        <v>30</v>
      </c>
      <c r="B22" s="11"/>
      <c r="C22" s="431" t="s">
        <v>10</v>
      </c>
      <c r="D22" s="431"/>
      <c r="E22" s="431"/>
      <c r="F22" s="431"/>
      <c r="G22" s="431"/>
      <c r="H22" s="431"/>
      <c r="I22" s="431" t="s">
        <v>10</v>
      </c>
      <c r="J22" s="431"/>
      <c r="K22" s="431"/>
      <c r="L22" s="431"/>
      <c r="M22" s="431"/>
      <c r="N22" s="431"/>
      <c r="O22" s="464" t="s">
        <v>10</v>
      </c>
      <c r="P22" s="431"/>
      <c r="Q22" s="431"/>
      <c r="R22" s="431"/>
      <c r="S22" s="431"/>
      <c r="T22" s="431"/>
      <c r="U22" s="431" t="s">
        <v>10</v>
      </c>
      <c r="V22" s="431"/>
      <c r="W22" s="431"/>
      <c r="X22" s="431"/>
      <c r="Y22" s="431"/>
      <c r="Z22" s="431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4" t="s">
        <v>21</v>
      </c>
      <c r="B23" s="418" t="s">
        <v>76</v>
      </c>
      <c r="C23" s="442" t="s">
        <v>56</v>
      </c>
      <c r="D23" s="443" t="s">
        <v>3</v>
      </c>
      <c r="E23" s="424"/>
      <c r="F23" s="465" t="s">
        <v>178</v>
      </c>
      <c r="G23" s="432" t="s">
        <v>2</v>
      </c>
      <c r="H23" s="407" t="s">
        <v>602</v>
      </c>
      <c r="I23" s="429" t="s">
        <v>56</v>
      </c>
      <c r="J23" s="443" t="s">
        <v>3</v>
      </c>
      <c r="K23" s="424"/>
      <c r="L23" s="449" t="s">
        <v>61</v>
      </c>
      <c r="M23" s="432" t="s">
        <v>2</v>
      </c>
      <c r="N23" s="407" t="s">
        <v>602</v>
      </c>
      <c r="O23" s="424"/>
      <c r="P23" s="443" t="s">
        <v>3</v>
      </c>
      <c r="Q23" s="424"/>
      <c r="R23" s="442" t="s">
        <v>56</v>
      </c>
      <c r="S23" s="432" t="s">
        <v>2</v>
      </c>
      <c r="T23" s="407" t="s">
        <v>602</v>
      </c>
      <c r="U23" s="429" t="s">
        <v>56</v>
      </c>
      <c r="V23" s="443" t="s">
        <v>3</v>
      </c>
      <c r="W23" s="424"/>
      <c r="X23" s="424"/>
      <c r="Y23" s="432" t="s">
        <v>2</v>
      </c>
      <c r="Z23" s="407" t="s">
        <v>602</v>
      </c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4" t="s">
        <v>22</v>
      </c>
      <c r="B24" s="419"/>
      <c r="C24" s="429"/>
      <c r="D24" s="444"/>
      <c r="E24" s="425"/>
      <c r="F24" s="466"/>
      <c r="G24" s="433"/>
      <c r="H24" s="408"/>
      <c r="I24" s="429"/>
      <c r="J24" s="444"/>
      <c r="K24" s="425"/>
      <c r="L24" s="450"/>
      <c r="M24" s="433"/>
      <c r="N24" s="408"/>
      <c r="O24" s="425"/>
      <c r="P24" s="444"/>
      <c r="Q24" s="425"/>
      <c r="R24" s="429"/>
      <c r="S24" s="433"/>
      <c r="T24" s="408"/>
      <c r="U24" s="429"/>
      <c r="V24" s="444"/>
      <c r="W24" s="425"/>
      <c r="X24" s="425"/>
      <c r="Y24" s="433"/>
      <c r="Z24" s="408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4" t="s">
        <v>43</v>
      </c>
      <c r="B25" s="419"/>
      <c r="C25" s="429"/>
      <c r="D25" s="444"/>
      <c r="E25" s="425"/>
      <c r="F25" s="466"/>
      <c r="G25" s="433"/>
      <c r="H25" s="408"/>
      <c r="I25" s="429"/>
      <c r="J25" s="444"/>
      <c r="K25" s="425"/>
      <c r="L25" s="450"/>
      <c r="M25" s="433"/>
      <c r="N25" s="408"/>
      <c r="O25" s="425"/>
      <c r="P25" s="444"/>
      <c r="Q25" s="425"/>
      <c r="R25" s="429"/>
      <c r="S25" s="433"/>
      <c r="T25" s="408"/>
      <c r="U25" s="429"/>
      <c r="V25" s="444"/>
      <c r="W25" s="425"/>
      <c r="X25" s="425"/>
      <c r="Y25" s="433"/>
      <c r="Z25" s="408"/>
      <c r="AA25" s="11"/>
      <c r="AB25" s="11"/>
      <c r="AC25" s="11"/>
      <c r="AD25" s="11"/>
      <c r="AE25" s="11"/>
      <c r="AF25" s="11"/>
      <c r="AG25" s="11"/>
    </row>
    <row r="26" spans="1:33" ht="16.5" customHeight="1" x14ac:dyDescent="0.2">
      <c r="A26" s="14" t="s">
        <v>44</v>
      </c>
      <c r="B26" s="19"/>
      <c r="C26" s="430"/>
      <c r="D26" s="470"/>
      <c r="E26" s="426"/>
      <c r="F26" s="466"/>
      <c r="G26" s="434"/>
      <c r="H26" s="408"/>
      <c r="I26" s="430"/>
      <c r="J26" s="470"/>
      <c r="K26" s="426"/>
      <c r="L26" s="450"/>
      <c r="M26" s="433"/>
      <c r="N26" s="408"/>
      <c r="O26" s="426"/>
      <c r="P26" s="470"/>
      <c r="Q26" s="426"/>
      <c r="R26" s="429"/>
      <c r="S26" s="433"/>
      <c r="T26" s="408"/>
      <c r="U26" s="430"/>
      <c r="V26" s="444"/>
      <c r="W26" s="426"/>
      <c r="X26" s="426"/>
      <c r="Y26" s="434"/>
      <c r="Z26" s="408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5" t="s">
        <v>31</v>
      </c>
      <c r="B27" s="420" t="s">
        <v>75</v>
      </c>
      <c r="C27" s="409" t="s">
        <v>53</v>
      </c>
      <c r="D27" s="410"/>
      <c r="E27" s="410"/>
      <c r="F27" s="410"/>
      <c r="G27" s="411"/>
      <c r="H27" s="360"/>
      <c r="I27" s="431" t="s">
        <v>53</v>
      </c>
      <c r="J27" s="431"/>
      <c r="K27" s="431"/>
      <c r="L27" s="431"/>
      <c r="M27" s="431"/>
      <c r="N27" s="431"/>
      <c r="O27" s="113"/>
      <c r="P27" s="114"/>
      <c r="Q27" s="114"/>
      <c r="R27" s="114"/>
      <c r="S27" s="114"/>
      <c r="T27" s="115"/>
      <c r="U27" s="431" t="s">
        <v>53</v>
      </c>
      <c r="V27" s="431"/>
      <c r="W27" s="431"/>
      <c r="X27" s="431"/>
      <c r="Y27" s="431"/>
      <c r="Z27" s="431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5" t="s">
        <v>32</v>
      </c>
      <c r="B28" s="421"/>
      <c r="C28" s="412"/>
      <c r="D28" s="413"/>
      <c r="E28" s="413"/>
      <c r="F28" s="413"/>
      <c r="G28" s="414"/>
      <c r="H28" s="407" t="s">
        <v>603</v>
      </c>
      <c r="I28" s="431"/>
      <c r="J28" s="431"/>
      <c r="K28" s="431"/>
      <c r="L28" s="431"/>
      <c r="M28" s="431"/>
      <c r="N28" s="431"/>
      <c r="O28" s="409" t="s">
        <v>179</v>
      </c>
      <c r="P28" s="410"/>
      <c r="Q28" s="410"/>
      <c r="R28" s="410"/>
      <c r="S28" s="411"/>
      <c r="T28" s="407" t="s">
        <v>603</v>
      </c>
      <c r="U28" s="431"/>
      <c r="V28" s="431"/>
      <c r="W28" s="431"/>
      <c r="X28" s="431"/>
      <c r="Y28" s="431"/>
      <c r="Z28" s="431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5" t="s">
        <v>33</v>
      </c>
      <c r="B29" s="422"/>
      <c r="C29" s="415"/>
      <c r="D29" s="416"/>
      <c r="E29" s="416"/>
      <c r="F29" s="416"/>
      <c r="G29" s="417"/>
      <c r="H29" s="408"/>
      <c r="I29" s="431"/>
      <c r="J29" s="431"/>
      <c r="K29" s="431"/>
      <c r="L29" s="431"/>
      <c r="M29" s="431"/>
      <c r="N29" s="431"/>
      <c r="O29" s="412"/>
      <c r="P29" s="413"/>
      <c r="Q29" s="413"/>
      <c r="R29" s="413"/>
      <c r="S29" s="414"/>
      <c r="T29" s="408"/>
      <c r="U29" s="431"/>
      <c r="V29" s="431"/>
      <c r="W29" s="431"/>
      <c r="X29" s="431"/>
      <c r="Y29" s="431"/>
      <c r="Z29" s="431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4" t="s">
        <v>34</v>
      </c>
      <c r="B30" s="19"/>
      <c r="C30" s="424"/>
      <c r="D30" s="435" t="s">
        <v>72</v>
      </c>
      <c r="E30" s="424"/>
      <c r="F30" s="424"/>
      <c r="G30" s="432" t="s">
        <v>2</v>
      </c>
      <c r="H30" s="408"/>
      <c r="I30" s="445" t="s">
        <v>60</v>
      </c>
      <c r="J30" s="424"/>
      <c r="K30" s="424"/>
      <c r="L30" s="21"/>
      <c r="M30" s="432" t="s">
        <v>2</v>
      </c>
      <c r="N30" s="407" t="s">
        <v>601</v>
      </c>
      <c r="O30" s="412"/>
      <c r="P30" s="413"/>
      <c r="Q30" s="413"/>
      <c r="R30" s="413"/>
      <c r="S30" s="414"/>
      <c r="T30" s="408"/>
      <c r="U30" s="510" t="s">
        <v>75</v>
      </c>
      <c r="V30" s="511"/>
      <c r="W30" s="511"/>
      <c r="X30" s="511"/>
      <c r="Y30" s="511"/>
      <c r="Z30" s="407" t="s">
        <v>601</v>
      </c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4" t="s">
        <v>35</v>
      </c>
      <c r="B31" s="19"/>
      <c r="C31" s="425"/>
      <c r="D31" s="436"/>
      <c r="E31" s="425"/>
      <c r="F31" s="425"/>
      <c r="G31" s="433"/>
      <c r="H31" s="408"/>
      <c r="I31" s="446"/>
      <c r="J31" s="425"/>
      <c r="K31" s="425"/>
      <c r="L31" s="21"/>
      <c r="M31" s="433"/>
      <c r="N31" s="408"/>
      <c r="O31" s="412"/>
      <c r="P31" s="413"/>
      <c r="Q31" s="413"/>
      <c r="R31" s="413"/>
      <c r="S31" s="414"/>
      <c r="T31" s="408"/>
      <c r="U31" s="512"/>
      <c r="V31" s="513"/>
      <c r="W31" s="513"/>
      <c r="X31" s="513"/>
      <c r="Y31" s="513"/>
      <c r="Z31" s="408"/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4" t="s">
        <v>36</v>
      </c>
      <c r="B32" s="19"/>
      <c r="C32" s="425"/>
      <c r="D32" s="436"/>
      <c r="E32" s="425"/>
      <c r="F32" s="425"/>
      <c r="G32" s="433"/>
      <c r="H32" s="21"/>
      <c r="I32" s="446"/>
      <c r="J32" s="425"/>
      <c r="K32" s="425"/>
      <c r="L32" s="21"/>
      <c r="M32" s="433"/>
      <c r="N32" s="408"/>
      <c r="O32" s="412"/>
      <c r="P32" s="413"/>
      <c r="Q32" s="413"/>
      <c r="R32" s="413"/>
      <c r="S32" s="414"/>
      <c r="T32" s="115"/>
      <c r="U32" s="512"/>
      <c r="V32" s="513"/>
      <c r="W32" s="513"/>
      <c r="X32" s="513"/>
      <c r="Y32" s="513"/>
      <c r="Z32" s="408"/>
      <c r="AA32" s="11"/>
      <c r="AB32" s="11"/>
      <c r="AC32" s="11"/>
      <c r="AD32" s="11"/>
      <c r="AE32" s="11"/>
      <c r="AF32" s="11"/>
    </row>
    <row r="33" spans="1:32" ht="15.75" customHeight="1" x14ac:dyDescent="0.2">
      <c r="A33" s="14" t="s">
        <v>37</v>
      </c>
      <c r="B33" s="19"/>
      <c r="C33" s="426"/>
      <c r="D33" s="469"/>
      <c r="E33" s="426"/>
      <c r="F33" s="426"/>
      <c r="G33" s="434"/>
      <c r="H33" s="21"/>
      <c r="I33" s="446"/>
      <c r="J33" s="426"/>
      <c r="K33" s="426"/>
      <c r="L33" s="21"/>
      <c r="M33" s="433"/>
      <c r="N33" s="408"/>
      <c r="O33" s="415"/>
      <c r="P33" s="416"/>
      <c r="Q33" s="416"/>
      <c r="R33" s="416"/>
      <c r="S33" s="417"/>
      <c r="T33" s="115"/>
      <c r="U33" s="512"/>
      <c r="V33" s="513"/>
      <c r="W33" s="513"/>
      <c r="X33" s="513"/>
      <c r="Y33" s="513"/>
      <c r="Z33" s="408"/>
      <c r="AA33" s="11"/>
      <c r="AB33" s="11"/>
      <c r="AC33" s="11"/>
      <c r="AD33" s="11"/>
      <c r="AE33" s="11"/>
      <c r="AF33" s="11"/>
    </row>
    <row r="34" spans="1:32" ht="15.75" customHeight="1" x14ac:dyDescent="0.2">
      <c r="A34" s="17" t="s">
        <v>47</v>
      </c>
      <c r="B34" s="18"/>
      <c r="C34" s="22"/>
      <c r="D34" s="18"/>
      <c r="E34" s="18"/>
      <c r="F34" s="18"/>
      <c r="G34" s="18"/>
      <c r="H34" s="18"/>
      <c r="I34" s="22"/>
      <c r="J34" s="18"/>
      <c r="K34" s="18"/>
      <c r="L34" s="18"/>
      <c r="M34" s="18"/>
      <c r="N34" s="23"/>
      <c r="O34" s="175"/>
      <c r="P34" s="18"/>
      <c r="Q34" s="18"/>
      <c r="R34" s="18"/>
      <c r="S34" s="18"/>
      <c r="T34" s="23"/>
      <c r="U34" s="22"/>
      <c r="V34" s="18"/>
      <c r="W34" s="18"/>
      <c r="X34" s="18"/>
      <c r="Y34" s="18"/>
      <c r="Z34" s="23"/>
      <c r="AA34" s="11"/>
      <c r="AB34" s="11"/>
      <c r="AC34" s="11"/>
      <c r="AD34" s="11"/>
      <c r="AE34" s="11"/>
      <c r="AF34" s="11"/>
    </row>
    <row r="35" spans="1:32" ht="15.75" customHeight="1" x14ac:dyDescent="0.2">
      <c r="A35" s="99" t="s">
        <v>48</v>
      </c>
      <c r="B35" s="20"/>
      <c r="C35" s="22"/>
      <c r="D35" s="18"/>
      <c r="E35" s="18"/>
      <c r="F35" s="18"/>
      <c r="G35" s="18"/>
      <c r="H35" s="20"/>
      <c r="I35" s="76"/>
      <c r="J35" s="20"/>
      <c r="K35" s="20"/>
      <c r="L35" s="20"/>
      <c r="M35" s="20"/>
      <c r="N35" s="77"/>
      <c r="O35" s="76"/>
      <c r="P35" s="20"/>
      <c r="Q35" s="20"/>
      <c r="R35" s="20"/>
      <c r="S35" s="20"/>
      <c r="T35" s="77"/>
      <c r="U35" s="76"/>
      <c r="V35" s="20"/>
      <c r="W35" s="20"/>
      <c r="X35" s="20"/>
      <c r="Y35" s="20"/>
      <c r="Z35" s="24"/>
      <c r="AA35" s="12"/>
      <c r="AB35" s="12"/>
      <c r="AC35" s="12"/>
      <c r="AD35" s="12"/>
      <c r="AE35" s="12"/>
      <c r="AF35" s="12"/>
    </row>
    <row r="36" spans="1:32" x14ac:dyDescent="0.2">
      <c r="A36" s="100"/>
      <c r="B36" s="74"/>
      <c r="C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  <row r="37" spans="1:32" s="89" customFormat="1" ht="27" customHeight="1" x14ac:dyDescent="0.35">
      <c r="A37" s="423" t="s">
        <v>471</v>
      </c>
      <c r="B37" s="423"/>
      <c r="C37" s="423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3"/>
      <c r="Y37" s="423"/>
      <c r="Z37" s="88"/>
      <c r="AA37" s="88"/>
      <c r="AB37" s="88"/>
      <c r="AC37" s="88"/>
      <c r="AD37" s="88"/>
      <c r="AE37" s="88"/>
      <c r="AF37" s="88"/>
    </row>
    <row r="38" spans="1:32" ht="23.25" x14ac:dyDescent="0.35">
      <c r="A38" s="100"/>
      <c r="B38" s="94"/>
      <c r="C38" s="74"/>
      <c r="D38" s="78"/>
      <c r="E38" s="78"/>
      <c r="F38" s="78"/>
      <c r="G38" s="78"/>
      <c r="H38" s="78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</row>
    <row r="39" spans="1:32" ht="15" customHeight="1" x14ac:dyDescent="0.2">
      <c r="A39" s="25"/>
      <c r="B39" s="27" t="s">
        <v>79</v>
      </c>
      <c r="C39" s="438" t="s">
        <v>75</v>
      </c>
      <c r="D39" s="456" t="s">
        <v>80</v>
      </c>
      <c r="E39" s="448"/>
      <c r="F39" s="448"/>
      <c r="G39" s="448"/>
      <c r="H39" s="448"/>
      <c r="J39" s="451" t="s">
        <v>475</v>
      </c>
      <c r="K39" s="452"/>
      <c r="L39" s="453" t="s">
        <v>167</v>
      </c>
      <c r="M39" s="456" t="s">
        <v>83</v>
      </c>
      <c r="N39" s="448"/>
      <c r="O39" s="448"/>
      <c r="P39" s="448"/>
      <c r="Q39" s="448"/>
    </row>
    <row r="40" spans="1:32" ht="15" customHeight="1" x14ac:dyDescent="0.2">
      <c r="B40" s="26"/>
      <c r="C40" s="438"/>
      <c r="D40" s="456"/>
      <c r="E40" s="448"/>
      <c r="F40" s="448"/>
      <c r="G40" s="448"/>
      <c r="H40" s="448"/>
      <c r="I40" s="7"/>
      <c r="J40" s="451"/>
      <c r="K40" s="452"/>
      <c r="L40" s="454"/>
      <c r="M40" s="456"/>
      <c r="N40" s="448"/>
      <c r="O40" s="448"/>
      <c r="P40" s="448"/>
      <c r="Q40" s="448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7"/>
    </row>
    <row r="41" spans="1:32" ht="15" customHeight="1" x14ac:dyDescent="0.2">
      <c r="A41" s="25"/>
      <c r="B41" s="26"/>
      <c r="C41" s="438"/>
      <c r="D41" s="456"/>
      <c r="E41" s="448"/>
      <c r="F41" s="448"/>
      <c r="G41" s="448"/>
      <c r="H41" s="448"/>
      <c r="J41" s="451"/>
      <c r="K41" s="452"/>
      <c r="L41" s="454"/>
      <c r="M41" s="456"/>
      <c r="N41" s="448"/>
      <c r="O41" s="448"/>
      <c r="P41" s="448"/>
      <c r="Q41" s="448"/>
    </row>
    <row r="42" spans="1:32" ht="15" customHeight="1" x14ac:dyDescent="0.2">
      <c r="B42" s="26"/>
      <c r="C42" s="438"/>
      <c r="D42" s="456"/>
      <c r="E42" s="448"/>
      <c r="F42" s="448"/>
      <c r="G42" s="448"/>
      <c r="H42" s="448"/>
      <c r="J42" s="451"/>
      <c r="K42" s="452"/>
      <c r="L42" s="455"/>
      <c r="M42" s="456"/>
      <c r="N42" s="448"/>
      <c r="O42" s="448"/>
      <c r="P42" s="448"/>
      <c r="Q42" s="448"/>
    </row>
    <row r="43" spans="1:32" ht="15" customHeight="1" x14ac:dyDescent="0.2">
      <c r="B43" s="26"/>
      <c r="C43" s="439" t="s">
        <v>57</v>
      </c>
      <c r="D43" s="448" t="s">
        <v>81</v>
      </c>
      <c r="E43" s="448"/>
      <c r="F43" s="448"/>
      <c r="G43" s="448"/>
      <c r="H43" s="448"/>
      <c r="J43" s="451"/>
      <c r="K43" s="452"/>
      <c r="L43" s="457" t="s">
        <v>473</v>
      </c>
      <c r="M43" s="456" t="s">
        <v>84</v>
      </c>
      <c r="N43" s="448"/>
      <c r="O43" s="448"/>
      <c r="P43" s="448"/>
      <c r="Q43" s="448"/>
    </row>
    <row r="44" spans="1:32" ht="15" customHeight="1" x14ac:dyDescent="0.2">
      <c r="B44" s="26"/>
      <c r="C44" s="440"/>
      <c r="D44" s="448"/>
      <c r="E44" s="448"/>
      <c r="F44" s="448"/>
      <c r="G44" s="448"/>
      <c r="H44" s="448"/>
      <c r="J44" s="26"/>
      <c r="K44" s="26"/>
      <c r="L44" s="457"/>
      <c r="M44" s="456"/>
      <c r="N44" s="448"/>
      <c r="O44" s="448"/>
      <c r="P44" s="448"/>
      <c r="Q44" s="448"/>
    </row>
    <row r="45" spans="1:32" ht="15" customHeight="1" x14ac:dyDescent="0.2">
      <c r="B45" s="26"/>
      <c r="C45" s="440"/>
      <c r="D45" s="448"/>
      <c r="E45" s="448"/>
      <c r="F45" s="448"/>
      <c r="G45" s="448"/>
      <c r="H45" s="448"/>
      <c r="J45" s="26"/>
      <c r="K45" s="26"/>
      <c r="L45" s="457"/>
      <c r="M45" s="456"/>
      <c r="N45" s="448"/>
      <c r="O45" s="448"/>
      <c r="P45" s="448"/>
      <c r="Q45" s="448"/>
    </row>
    <row r="46" spans="1:32" ht="15" customHeight="1" x14ac:dyDescent="0.2">
      <c r="B46" s="26"/>
      <c r="C46" s="441"/>
      <c r="D46" s="448"/>
      <c r="E46" s="448"/>
      <c r="F46" s="448"/>
      <c r="G46" s="448"/>
      <c r="H46" s="448"/>
      <c r="J46" s="26"/>
      <c r="K46" s="26"/>
      <c r="L46" s="457"/>
      <c r="M46" s="456"/>
      <c r="N46" s="448"/>
      <c r="O46" s="448"/>
      <c r="P46" s="448"/>
      <c r="Q46" s="448"/>
    </row>
    <row r="47" spans="1:32" ht="22.5" customHeight="1" x14ac:dyDescent="0.2">
      <c r="B47" s="521"/>
      <c r="C47" s="533" t="s">
        <v>77</v>
      </c>
      <c r="D47" s="456" t="s">
        <v>82</v>
      </c>
      <c r="E47" s="456"/>
      <c r="F47" s="456"/>
      <c r="G47" s="456"/>
      <c r="H47" s="456"/>
      <c r="J47" s="26"/>
      <c r="K47" s="26"/>
      <c r="L47" s="458" t="s">
        <v>168</v>
      </c>
      <c r="M47" s="448" t="s">
        <v>85</v>
      </c>
      <c r="N47" s="448"/>
      <c r="O47" s="448"/>
      <c r="P47" s="448"/>
      <c r="Q47" s="448"/>
    </row>
    <row r="48" spans="1:32" ht="15" customHeight="1" x14ac:dyDescent="0.2">
      <c r="A48" s="100"/>
      <c r="B48" s="521"/>
      <c r="C48" s="534"/>
      <c r="D48" s="456"/>
      <c r="E48" s="456"/>
      <c r="F48" s="456"/>
      <c r="G48" s="456"/>
      <c r="H48" s="456"/>
      <c r="I48" s="74"/>
      <c r="J48" s="26"/>
      <c r="K48" s="26"/>
      <c r="L48" s="459"/>
      <c r="M48" s="448"/>
      <c r="N48" s="448"/>
      <c r="O48" s="448"/>
      <c r="P48" s="448"/>
      <c r="Q48" s="448"/>
      <c r="R48" s="74"/>
      <c r="S48" s="74"/>
      <c r="T48" s="74"/>
      <c r="U48" s="74"/>
      <c r="V48" s="74"/>
      <c r="W48" s="74"/>
      <c r="X48" s="74"/>
      <c r="Y48" s="74"/>
      <c r="Z48" s="110"/>
      <c r="AA48" s="110"/>
      <c r="AB48" s="110"/>
      <c r="AC48" s="110"/>
      <c r="AD48" s="110"/>
      <c r="AE48" s="110"/>
      <c r="AF48" s="110"/>
    </row>
    <row r="49" spans="1:32" ht="15" customHeight="1" x14ac:dyDescent="0.2">
      <c r="A49" s="100"/>
      <c r="B49" s="521"/>
      <c r="C49" s="534"/>
      <c r="D49" s="456"/>
      <c r="E49" s="456"/>
      <c r="F49" s="456"/>
      <c r="G49" s="456"/>
      <c r="H49" s="456"/>
      <c r="I49" s="74"/>
      <c r="J49" s="26"/>
      <c r="K49" s="26"/>
      <c r="L49" s="459"/>
      <c r="M49" s="448"/>
      <c r="N49" s="448"/>
      <c r="O49" s="448"/>
      <c r="P49" s="448"/>
      <c r="Q49" s="448"/>
      <c r="R49" s="74"/>
      <c r="S49" s="74"/>
      <c r="T49" s="74"/>
      <c r="U49" s="74"/>
      <c r="V49" s="74"/>
      <c r="W49" s="74"/>
      <c r="X49" s="74"/>
      <c r="Y49" s="74"/>
      <c r="Z49" s="110"/>
      <c r="AA49" s="110"/>
      <c r="AB49" s="110"/>
      <c r="AC49" s="110"/>
      <c r="AD49" s="110"/>
      <c r="AE49" s="110"/>
      <c r="AF49" s="110"/>
    </row>
    <row r="50" spans="1:32" ht="15" customHeight="1" x14ac:dyDescent="0.2">
      <c r="B50" s="179"/>
      <c r="C50" s="180"/>
      <c r="D50" s="181"/>
      <c r="E50" s="181"/>
      <c r="F50" s="181"/>
      <c r="G50" s="181"/>
      <c r="H50" s="181"/>
      <c r="I50" s="7"/>
      <c r="J50" s="26"/>
      <c r="K50" s="26"/>
      <c r="L50" s="460"/>
      <c r="M50" s="448"/>
      <c r="N50" s="448"/>
      <c r="O50" s="448"/>
      <c r="P50" s="448"/>
      <c r="Q50" s="448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F50" s="7"/>
    </row>
    <row r="51" spans="1:32" ht="15" customHeight="1" x14ac:dyDescent="0.2">
      <c r="B51" s="179"/>
      <c r="C51" s="180"/>
      <c r="D51" s="181"/>
      <c r="E51" s="181"/>
      <c r="F51" s="181"/>
      <c r="G51" s="181"/>
      <c r="H51" s="181"/>
      <c r="I51" s="7"/>
      <c r="J51" s="26"/>
      <c r="K51" s="26"/>
      <c r="L51" s="461" t="s">
        <v>51</v>
      </c>
      <c r="M51" s="456" t="s">
        <v>86</v>
      </c>
      <c r="N51" s="448"/>
      <c r="O51" s="448"/>
      <c r="P51" s="448"/>
      <c r="Q51" s="448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F51" s="7"/>
    </row>
    <row r="52" spans="1:32" ht="15" customHeight="1" x14ac:dyDescent="0.2">
      <c r="B52" s="179"/>
      <c r="C52" s="180"/>
      <c r="D52" s="181"/>
      <c r="E52" s="181"/>
      <c r="F52" s="181"/>
      <c r="G52" s="181"/>
      <c r="H52" s="181"/>
      <c r="I52" s="7"/>
      <c r="J52" s="26"/>
      <c r="K52" s="26"/>
      <c r="L52" s="462"/>
      <c r="M52" s="456"/>
      <c r="N52" s="448"/>
      <c r="O52" s="448"/>
      <c r="P52" s="448"/>
      <c r="Q52" s="448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F52" s="7"/>
    </row>
    <row r="53" spans="1:32" ht="15" customHeight="1" x14ac:dyDescent="0.2">
      <c r="B53" s="179"/>
      <c r="C53" s="180"/>
      <c r="D53" s="181"/>
      <c r="E53" s="181"/>
      <c r="F53" s="181"/>
      <c r="G53" s="181"/>
      <c r="H53" s="181"/>
      <c r="I53" s="7"/>
      <c r="J53" s="26"/>
      <c r="K53" s="26"/>
      <c r="L53" s="462"/>
      <c r="M53" s="456"/>
      <c r="N53" s="448"/>
      <c r="O53" s="448"/>
      <c r="P53" s="448"/>
      <c r="Q53" s="448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F53" s="7"/>
    </row>
    <row r="54" spans="1:32" ht="15" customHeight="1" x14ac:dyDescent="0.2">
      <c r="B54" s="179"/>
      <c r="C54" s="182"/>
      <c r="D54" s="181"/>
      <c r="E54" s="181"/>
      <c r="F54" s="181"/>
      <c r="G54" s="181"/>
      <c r="H54" s="181"/>
      <c r="I54" s="7"/>
      <c r="J54" s="26"/>
      <c r="K54" s="26"/>
      <c r="L54" s="463"/>
      <c r="M54" s="456"/>
      <c r="N54" s="448"/>
      <c r="O54" s="448"/>
      <c r="P54" s="448"/>
      <c r="Q54" s="448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F54" s="7"/>
    </row>
    <row r="55" spans="1:32" ht="15" customHeight="1" x14ac:dyDescent="0.2">
      <c r="B55" s="178"/>
      <c r="C55" s="182"/>
      <c r="D55" s="181"/>
      <c r="E55" s="181"/>
      <c r="F55" s="181"/>
      <c r="G55" s="181"/>
      <c r="H55" s="181"/>
      <c r="I55" s="7"/>
      <c r="J55" s="26"/>
      <c r="K55" s="26"/>
      <c r="L55" s="530" t="s">
        <v>164</v>
      </c>
      <c r="M55" s="517" t="s">
        <v>476</v>
      </c>
      <c r="N55" s="456"/>
      <c r="O55" s="456"/>
      <c r="P55" s="456"/>
      <c r="Q55" s="17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F55" s="7"/>
    </row>
    <row r="56" spans="1:32" ht="15" customHeight="1" x14ac:dyDescent="0.2">
      <c r="B56" s="178"/>
      <c r="C56" s="182"/>
      <c r="D56" s="181"/>
      <c r="E56" s="181"/>
      <c r="F56" s="181"/>
      <c r="G56" s="181"/>
      <c r="H56" s="181"/>
      <c r="I56" s="7"/>
      <c r="J56" s="26"/>
      <c r="K56" s="26"/>
      <c r="L56" s="531"/>
      <c r="M56" s="517"/>
      <c r="N56" s="456"/>
      <c r="O56" s="456"/>
      <c r="P56" s="456"/>
      <c r="Q56" s="17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F56" s="7"/>
    </row>
    <row r="57" spans="1:32" ht="15" customHeight="1" x14ac:dyDescent="0.2">
      <c r="B57" s="178"/>
      <c r="C57" s="182"/>
      <c r="D57" s="181"/>
      <c r="E57" s="181"/>
      <c r="F57" s="181"/>
      <c r="G57" s="181"/>
      <c r="H57" s="181"/>
      <c r="I57" s="7"/>
      <c r="J57" s="26"/>
      <c r="K57" s="26"/>
      <c r="L57" s="531"/>
      <c r="M57" s="517"/>
      <c r="N57" s="456"/>
      <c r="O57" s="456"/>
      <c r="P57" s="456"/>
      <c r="Q57" s="17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F57" s="7"/>
    </row>
    <row r="58" spans="1:32" ht="15" customHeight="1" x14ac:dyDescent="0.2">
      <c r="B58" s="178"/>
      <c r="C58" s="180"/>
      <c r="D58" s="181"/>
      <c r="E58" s="181"/>
      <c r="F58" s="181"/>
      <c r="G58" s="181"/>
      <c r="H58" s="181"/>
      <c r="I58" s="7"/>
      <c r="J58" s="26"/>
      <c r="K58" s="26"/>
      <c r="L58" s="532"/>
      <c r="M58" s="517"/>
      <c r="N58" s="456"/>
      <c r="O58" s="456"/>
      <c r="P58" s="456"/>
      <c r="Q58" s="17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F58" s="7"/>
    </row>
    <row r="59" spans="1:32" ht="15" customHeight="1" x14ac:dyDescent="0.2">
      <c r="B59" s="178"/>
      <c r="C59" s="180"/>
      <c r="D59" s="181"/>
      <c r="E59" s="181"/>
      <c r="F59" s="181"/>
      <c r="G59" s="181"/>
      <c r="H59" s="181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F59" s="7"/>
    </row>
    <row r="60" spans="1:32" ht="15" customHeight="1" x14ac:dyDescent="0.2">
      <c r="B60" s="27" t="s">
        <v>78</v>
      </c>
      <c r="C60" s="442" t="s">
        <v>56</v>
      </c>
      <c r="D60" s="448" t="s">
        <v>87</v>
      </c>
      <c r="E60" s="448"/>
      <c r="F60" s="448"/>
      <c r="G60" s="448"/>
      <c r="H60" s="448"/>
      <c r="J60" s="527" t="s">
        <v>177</v>
      </c>
      <c r="K60" s="528"/>
      <c r="L60" s="465" t="s">
        <v>178</v>
      </c>
      <c r="M60" s="448" t="s">
        <v>181</v>
      </c>
      <c r="N60" s="448"/>
      <c r="O60" s="448"/>
      <c r="P60" s="448"/>
      <c r="Q60" s="177"/>
    </row>
    <row r="61" spans="1:32" ht="15" customHeight="1" x14ac:dyDescent="0.2">
      <c r="B61" s="10"/>
      <c r="C61" s="429"/>
      <c r="D61" s="448"/>
      <c r="E61" s="448"/>
      <c r="F61" s="448"/>
      <c r="G61" s="448"/>
      <c r="H61" s="448"/>
      <c r="J61" s="527"/>
      <c r="K61" s="528"/>
      <c r="L61" s="466"/>
      <c r="M61" s="448"/>
      <c r="N61" s="448"/>
      <c r="O61" s="448"/>
      <c r="P61" s="448"/>
      <c r="Q61" s="177"/>
    </row>
    <row r="62" spans="1:32" ht="15" customHeight="1" x14ac:dyDescent="0.2">
      <c r="B62" s="10"/>
      <c r="C62" s="429"/>
      <c r="D62" s="448"/>
      <c r="E62" s="448"/>
      <c r="F62" s="448"/>
      <c r="G62" s="448"/>
      <c r="H62" s="448"/>
      <c r="J62" s="527"/>
      <c r="K62" s="528"/>
      <c r="L62" s="466"/>
      <c r="M62" s="448"/>
      <c r="N62" s="448"/>
      <c r="O62" s="448"/>
      <c r="P62" s="448"/>
      <c r="Q62" s="177"/>
    </row>
    <row r="63" spans="1:32" ht="15" customHeight="1" x14ac:dyDescent="0.2">
      <c r="B63" s="10"/>
      <c r="C63" s="430"/>
      <c r="D63" s="448"/>
      <c r="E63" s="448"/>
      <c r="F63" s="448"/>
      <c r="G63" s="448"/>
      <c r="H63" s="448"/>
      <c r="J63" s="527"/>
      <c r="K63" s="528"/>
      <c r="L63" s="466"/>
      <c r="M63" s="448"/>
      <c r="N63" s="448"/>
      <c r="O63" s="448"/>
      <c r="P63" s="448"/>
      <c r="Q63" s="177"/>
    </row>
    <row r="64" spans="1:32" ht="15" customHeight="1" x14ac:dyDescent="0.2">
      <c r="B64" s="10"/>
      <c r="C64" s="443" t="s">
        <v>3</v>
      </c>
      <c r="D64" s="448" t="s">
        <v>88</v>
      </c>
      <c r="E64" s="448"/>
      <c r="F64" s="448"/>
      <c r="G64" s="448"/>
      <c r="H64" s="448"/>
      <c r="J64" s="527"/>
      <c r="K64" s="528"/>
      <c r="L64" s="467" t="s">
        <v>507</v>
      </c>
      <c r="M64" s="448" t="s">
        <v>495</v>
      </c>
      <c r="N64" s="448"/>
      <c r="O64" s="448"/>
      <c r="P64" s="448"/>
      <c r="Q64" s="177"/>
    </row>
    <row r="65" spans="1:32" ht="15" customHeight="1" x14ac:dyDescent="0.2">
      <c r="B65" s="10"/>
      <c r="C65" s="444"/>
      <c r="D65" s="448"/>
      <c r="E65" s="448"/>
      <c r="F65" s="448"/>
      <c r="G65" s="448"/>
      <c r="H65" s="448"/>
      <c r="J65" s="527"/>
      <c r="K65" s="528"/>
      <c r="L65" s="468"/>
      <c r="M65" s="448"/>
      <c r="N65" s="448"/>
      <c r="O65" s="448"/>
      <c r="P65" s="448"/>
      <c r="Q65" s="177"/>
    </row>
    <row r="66" spans="1:32" ht="15" customHeight="1" x14ac:dyDescent="0.2">
      <c r="B66" s="10"/>
      <c r="C66" s="444"/>
      <c r="D66" s="448"/>
      <c r="E66" s="448"/>
      <c r="F66" s="448"/>
      <c r="G66" s="448"/>
      <c r="H66" s="448"/>
      <c r="J66" s="527"/>
      <c r="K66" s="528"/>
      <c r="L66" s="468"/>
      <c r="M66" s="448"/>
      <c r="N66" s="448"/>
      <c r="O66" s="448"/>
      <c r="P66" s="448"/>
      <c r="Q66" s="177"/>
    </row>
    <row r="67" spans="1:32" ht="15" customHeight="1" x14ac:dyDescent="0.2">
      <c r="B67" s="10"/>
      <c r="C67" s="444"/>
      <c r="D67" s="448"/>
      <c r="E67" s="448"/>
      <c r="F67" s="448"/>
      <c r="G67" s="448"/>
      <c r="H67" s="448"/>
      <c r="J67" s="527"/>
      <c r="K67" s="528"/>
      <c r="L67" s="468"/>
      <c r="M67" s="448"/>
      <c r="N67" s="448"/>
      <c r="O67" s="448"/>
      <c r="P67" s="448"/>
      <c r="Q67" s="177"/>
    </row>
    <row r="68" spans="1:32" ht="15" customHeight="1" x14ac:dyDescent="0.2">
      <c r="B68" s="10"/>
      <c r="C68" s="433" t="s">
        <v>2</v>
      </c>
      <c r="D68" s="448" t="s">
        <v>1</v>
      </c>
      <c r="E68" s="448"/>
      <c r="F68" s="448"/>
      <c r="G68" s="448"/>
      <c r="H68" s="448"/>
      <c r="J68" s="527"/>
      <c r="K68" s="528"/>
      <c r="L68" s="73"/>
      <c r="M68" s="177"/>
      <c r="N68" s="177"/>
      <c r="O68" s="177"/>
      <c r="P68" s="177"/>
      <c r="Q68" s="177"/>
    </row>
    <row r="69" spans="1:32" ht="15" customHeight="1" x14ac:dyDescent="0.2">
      <c r="B69" s="10"/>
      <c r="C69" s="433"/>
      <c r="D69" s="448"/>
      <c r="E69" s="448"/>
      <c r="F69" s="448"/>
      <c r="G69" s="448"/>
      <c r="H69" s="448"/>
      <c r="K69" s="176"/>
      <c r="L69" s="73"/>
      <c r="M69" s="79"/>
      <c r="N69" s="79"/>
      <c r="O69" s="79"/>
      <c r="P69" s="80"/>
      <c r="Q69" s="81"/>
    </row>
    <row r="70" spans="1:32" ht="15" customHeight="1" x14ac:dyDescent="0.2">
      <c r="B70" s="10"/>
      <c r="C70" s="433"/>
      <c r="D70" s="448"/>
      <c r="E70" s="448"/>
      <c r="F70" s="448"/>
      <c r="G70" s="448"/>
      <c r="H70" s="448"/>
      <c r="J70" s="529" t="s">
        <v>91</v>
      </c>
      <c r="K70" s="528"/>
      <c r="L70" s="522" t="s">
        <v>477</v>
      </c>
      <c r="M70" s="524" t="s">
        <v>478</v>
      </c>
      <c r="N70" s="524"/>
      <c r="O70" s="524"/>
      <c r="P70" s="524"/>
      <c r="Q70" s="524"/>
    </row>
    <row r="71" spans="1:32" ht="15" customHeight="1" x14ac:dyDescent="0.2">
      <c r="B71" s="10"/>
      <c r="C71" s="434"/>
      <c r="D71" s="448"/>
      <c r="E71" s="448"/>
      <c r="F71" s="448"/>
      <c r="G71" s="448"/>
      <c r="H71" s="448"/>
      <c r="J71" s="529"/>
      <c r="K71" s="528"/>
      <c r="L71" s="523"/>
      <c r="M71" s="524"/>
      <c r="N71" s="524"/>
      <c r="O71" s="524"/>
      <c r="P71" s="524"/>
      <c r="Q71" s="524"/>
    </row>
    <row r="72" spans="1:32" ht="15" customHeight="1" x14ac:dyDescent="0.2">
      <c r="A72" s="103"/>
      <c r="B72" s="10"/>
      <c r="C72" s="514" t="s">
        <v>165</v>
      </c>
      <c r="D72" s="517" t="s">
        <v>166</v>
      </c>
      <c r="E72" s="448"/>
      <c r="F72" s="448"/>
      <c r="G72" s="448"/>
      <c r="H72" s="105"/>
      <c r="I72" s="104"/>
      <c r="J72" s="529"/>
      <c r="K72" s="528"/>
      <c r="L72" s="523"/>
      <c r="M72" s="524"/>
      <c r="N72" s="524"/>
      <c r="O72" s="524"/>
      <c r="P72" s="524"/>
      <c r="Q72" s="52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</row>
    <row r="73" spans="1:32" ht="15" customHeight="1" x14ac:dyDescent="0.2">
      <c r="A73" s="103"/>
      <c r="B73" s="10"/>
      <c r="C73" s="515"/>
      <c r="D73" s="517"/>
      <c r="E73" s="448"/>
      <c r="F73" s="448"/>
      <c r="G73" s="448"/>
      <c r="H73" s="105"/>
      <c r="I73" s="104"/>
      <c r="J73" s="529"/>
      <c r="K73" s="528"/>
      <c r="L73" s="523"/>
      <c r="M73" s="524"/>
      <c r="N73" s="524"/>
      <c r="O73" s="524"/>
      <c r="P73" s="524"/>
      <c r="Q73" s="52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</row>
    <row r="74" spans="1:32" ht="15" customHeight="1" x14ac:dyDescent="0.2">
      <c r="A74" s="103"/>
      <c r="B74" s="10"/>
      <c r="C74" s="515"/>
      <c r="D74" s="517"/>
      <c r="E74" s="448"/>
      <c r="F74" s="448"/>
      <c r="G74" s="448"/>
      <c r="H74" s="105"/>
      <c r="I74" s="104"/>
      <c r="J74" s="529"/>
      <c r="K74" s="528"/>
      <c r="L74" s="427" t="s">
        <v>52</v>
      </c>
      <c r="M74" s="526" t="s">
        <v>92</v>
      </c>
      <c r="N74" s="526"/>
      <c r="O74" s="526"/>
      <c r="P74" s="526"/>
      <c r="Q74" s="526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</row>
    <row r="75" spans="1:32" ht="15" customHeight="1" x14ac:dyDescent="0.2">
      <c r="A75" s="103"/>
      <c r="B75" s="10"/>
      <c r="C75" s="516"/>
      <c r="D75" s="517"/>
      <c r="E75" s="448"/>
      <c r="F75" s="448"/>
      <c r="G75" s="448"/>
      <c r="H75" s="105"/>
      <c r="I75" s="104"/>
      <c r="J75" s="529"/>
      <c r="K75" s="528"/>
      <c r="L75" s="428"/>
      <c r="M75" s="526"/>
      <c r="N75" s="526"/>
      <c r="O75" s="526"/>
      <c r="P75" s="526"/>
      <c r="Q75" s="526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</row>
    <row r="76" spans="1:32" ht="15" customHeight="1" x14ac:dyDescent="0.2">
      <c r="B76" s="10"/>
      <c r="C76" s="445" t="s">
        <v>60</v>
      </c>
      <c r="D76" s="448" t="s">
        <v>62</v>
      </c>
      <c r="E76" s="448"/>
      <c r="F76" s="448"/>
      <c r="G76" s="448"/>
      <c r="H76" s="448"/>
      <c r="J76" s="529"/>
      <c r="K76" s="528"/>
      <c r="L76" s="428"/>
      <c r="M76" s="526"/>
      <c r="N76" s="526"/>
      <c r="O76" s="526"/>
      <c r="P76" s="526"/>
      <c r="Q76" s="526"/>
    </row>
    <row r="77" spans="1:32" ht="15" customHeight="1" x14ac:dyDescent="0.2">
      <c r="B77" s="10"/>
      <c r="C77" s="446"/>
      <c r="D77" s="448"/>
      <c r="E77" s="448"/>
      <c r="F77" s="448"/>
      <c r="G77" s="448"/>
      <c r="H77" s="448"/>
      <c r="J77" s="529"/>
      <c r="K77" s="528"/>
      <c r="L77" s="525"/>
      <c r="M77" s="526"/>
      <c r="N77" s="526"/>
      <c r="O77" s="526"/>
      <c r="P77" s="526"/>
      <c r="Q77" s="526"/>
    </row>
    <row r="78" spans="1:32" ht="15" customHeight="1" x14ac:dyDescent="0.2">
      <c r="B78" s="10"/>
      <c r="C78" s="446"/>
      <c r="D78" s="448"/>
      <c r="E78" s="448"/>
      <c r="F78" s="448"/>
      <c r="G78" s="448"/>
      <c r="H78" s="448"/>
    </row>
    <row r="79" spans="1:32" ht="15" customHeight="1" x14ac:dyDescent="0.2">
      <c r="B79" s="10"/>
      <c r="C79" s="447"/>
      <c r="D79" s="448"/>
      <c r="E79" s="448"/>
      <c r="F79" s="448"/>
      <c r="G79" s="448"/>
      <c r="H79" s="448"/>
    </row>
    <row r="80" spans="1:32" ht="15" customHeight="1" x14ac:dyDescent="0.2">
      <c r="B80" s="10"/>
      <c r="C80" s="449" t="s">
        <v>61</v>
      </c>
      <c r="D80" s="448" t="s">
        <v>89</v>
      </c>
      <c r="E80" s="448"/>
      <c r="F80" s="448"/>
      <c r="G80" s="448"/>
      <c r="H80" s="448"/>
    </row>
    <row r="81" spans="1:32" ht="15" customHeight="1" x14ac:dyDescent="0.2">
      <c r="B81" s="10"/>
      <c r="C81" s="450"/>
      <c r="D81" s="448"/>
      <c r="E81" s="448"/>
      <c r="F81" s="448"/>
      <c r="G81" s="448"/>
      <c r="H81" s="448"/>
    </row>
    <row r="82" spans="1:32" ht="15" customHeight="1" x14ac:dyDescent="0.2">
      <c r="B82" s="10"/>
      <c r="C82" s="450"/>
      <c r="D82" s="448"/>
      <c r="E82" s="448"/>
      <c r="F82" s="448"/>
      <c r="G82" s="448"/>
      <c r="H82" s="448"/>
    </row>
    <row r="83" spans="1:32" ht="15" customHeight="1" x14ac:dyDescent="0.2">
      <c r="B83" s="10"/>
      <c r="C83" s="450"/>
      <c r="D83" s="448"/>
      <c r="E83" s="448"/>
      <c r="F83" s="448"/>
      <c r="G83" s="448"/>
      <c r="H83" s="448"/>
    </row>
    <row r="84" spans="1:32" ht="15" customHeight="1" x14ac:dyDescent="0.2">
      <c r="B84" s="10"/>
      <c r="C84" s="437" t="s">
        <v>72</v>
      </c>
      <c r="D84" s="448" t="s">
        <v>90</v>
      </c>
      <c r="E84" s="448"/>
      <c r="F84" s="448"/>
      <c r="G84" s="448"/>
      <c r="H84" s="448"/>
    </row>
    <row r="85" spans="1:32" ht="15" customHeight="1" x14ac:dyDescent="0.2">
      <c r="B85" s="10"/>
      <c r="C85" s="437"/>
      <c r="D85" s="448"/>
      <c r="E85" s="448"/>
      <c r="F85" s="448"/>
      <c r="G85" s="448"/>
      <c r="H85" s="448"/>
    </row>
    <row r="86" spans="1:32" ht="15" customHeight="1" x14ac:dyDescent="0.2">
      <c r="B86" s="10"/>
      <c r="C86" s="437"/>
      <c r="D86" s="448"/>
      <c r="E86" s="448"/>
      <c r="F86" s="448"/>
      <c r="G86" s="448"/>
      <c r="H86" s="448"/>
    </row>
    <row r="87" spans="1:32" ht="15" customHeight="1" x14ac:dyDescent="0.2">
      <c r="B87" s="10"/>
      <c r="C87" s="437"/>
      <c r="D87" s="448"/>
      <c r="E87" s="448"/>
      <c r="F87" s="448"/>
      <c r="G87" s="448"/>
      <c r="H87" s="448"/>
    </row>
    <row r="88" spans="1:32" ht="15" customHeight="1" x14ac:dyDescent="0.2">
      <c r="A88" s="112"/>
      <c r="B88" s="111"/>
      <c r="D88" s="79"/>
      <c r="E88" s="79"/>
      <c r="F88" s="79"/>
      <c r="G88" s="80"/>
      <c r="H88" s="8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</row>
  </sheetData>
  <mergeCells count="171">
    <mergeCell ref="B47:B49"/>
    <mergeCell ref="L60:L63"/>
    <mergeCell ref="M60:P63"/>
    <mergeCell ref="L64:L67"/>
    <mergeCell ref="M64:P67"/>
    <mergeCell ref="L70:L73"/>
    <mergeCell ref="M70:Q73"/>
    <mergeCell ref="L74:L77"/>
    <mergeCell ref="M74:Q77"/>
    <mergeCell ref="J60:K68"/>
    <mergeCell ref="J70:K77"/>
    <mergeCell ref="L55:L58"/>
    <mergeCell ref="M55:P58"/>
    <mergeCell ref="D47:H49"/>
    <mergeCell ref="C47:C49"/>
    <mergeCell ref="G12:G15"/>
    <mergeCell ref="G18:G21"/>
    <mergeCell ref="E23:E26"/>
    <mergeCell ref="D23:D26"/>
    <mergeCell ref="W12:W15"/>
    <mergeCell ref="X23:X26"/>
    <mergeCell ref="D30:D33"/>
    <mergeCell ref="C30:C33"/>
    <mergeCell ref="E30:E33"/>
    <mergeCell ref="F30:F33"/>
    <mergeCell ref="G30:G33"/>
    <mergeCell ref="O22:T22"/>
    <mergeCell ref="R18:R21"/>
    <mergeCell ref="P18:P21"/>
    <mergeCell ref="M23:M26"/>
    <mergeCell ref="M18:M21"/>
    <mergeCell ref="N18:N21"/>
    <mergeCell ref="X12:X15"/>
    <mergeCell ref="I12:I15"/>
    <mergeCell ref="L12:L15"/>
    <mergeCell ref="U16:Z17"/>
    <mergeCell ref="V23:V26"/>
    <mergeCell ref="U23:U26"/>
    <mergeCell ref="D18:D21"/>
    <mergeCell ref="I6:M6"/>
    <mergeCell ref="C12:C15"/>
    <mergeCell ref="I7:I10"/>
    <mergeCell ref="L23:L26"/>
    <mergeCell ref="Y23:Y26"/>
    <mergeCell ref="U30:Y33"/>
    <mergeCell ref="C72:C75"/>
    <mergeCell ref="D72:G75"/>
    <mergeCell ref="I27:N29"/>
    <mergeCell ref="I30:I33"/>
    <mergeCell ref="C16:H17"/>
    <mergeCell ref="I16:N17"/>
    <mergeCell ref="J30:J33"/>
    <mergeCell ref="S18:S21"/>
    <mergeCell ref="O23:O26"/>
    <mergeCell ref="P23:P26"/>
    <mergeCell ref="Q23:Q26"/>
    <mergeCell ref="R23:R26"/>
    <mergeCell ref="O28:S33"/>
    <mergeCell ref="F23:F26"/>
    <mergeCell ref="S23:S26"/>
    <mergeCell ref="F18:F21"/>
    <mergeCell ref="O18:O21"/>
    <mergeCell ref="C9:G10"/>
    <mergeCell ref="A1:A3"/>
    <mergeCell ref="B1:AF1"/>
    <mergeCell ref="D60:H63"/>
    <mergeCell ref="D64:H67"/>
    <mergeCell ref="D68:H71"/>
    <mergeCell ref="D76:H79"/>
    <mergeCell ref="D80:H83"/>
    <mergeCell ref="D39:H42"/>
    <mergeCell ref="D43:H46"/>
    <mergeCell ref="L18:L21"/>
    <mergeCell ref="J7:J10"/>
    <mergeCell ref="L7:L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V7:V10"/>
    <mergeCell ref="X7:X10"/>
    <mergeCell ref="O7:O10"/>
    <mergeCell ref="W7:W10"/>
    <mergeCell ref="U12:U15"/>
    <mergeCell ref="R7:R10"/>
    <mergeCell ref="P7:P10"/>
    <mergeCell ref="U11:Z11"/>
    <mergeCell ref="V12:V15"/>
    <mergeCell ref="Y7:Y10"/>
    <mergeCell ref="Q7:Q10"/>
    <mergeCell ref="U7:U10"/>
    <mergeCell ref="Y12:Y15"/>
    <mergeCell ref="C22:H22"/>
    <mergeCell ref="I11:N11"/>
    <mergeCell ref="O11:T11"/>
    <mergeCell ref="S7:S10"/>
    <mergeCell ref="M7:M10"/>
    <mergeCell ref="N12:N15"/>
    <mergeCell ref="J12:J15"/>
    <mergeCell ref="J23:J26"/>
    <mergeCell ref="J18:J21"/>
    <mergeCell ref="I22:N22"/>
    <mergeCell ref="O16:T17"/>
    <mergeCell ref="N7:N10"/>
    <mergeCell ref="T7:T10"/>
    <mergeCell ref="H7:H10"/>
    <mergeCell ref="H12:H15"/>
    <mergeCell ref="K7:K10"/>
    <mergeCell ref="M12:M15"/>
    <mergeCell ref="K12:K15"/>
    <mergeCell ref="C7:G8"/>
    <mergeCell ref="C11:H11"/>
    <mergeCell ref="D12:D15"/>
    <mergeCell ref="E12:E15"/>
    <mergeCell ref="F12:F15"/>
    <mergeCell ref="T23:T26"/>
    <mergeCell ref="H23:H26"/>
    <mergeCell ref="N30:N33"/>
    <mergeCell ref="Z30:Z33"/>
    <mergeCell ref="N23:N26"/>
    <mergeCell ref="C84:C87"/>
    <mergeCell ref="C39:C42"/>
    <mergeCell ref="C43:C46"/>
    <mergeCell ref="C60:C63"/>
    <mergeCell ref="C64:C67"/>
    <mergeCell ref="C68:C71"/>
    <mergeCell ref="C76:C79"/>
    <mergeCell ref="D84:H87"/>
    <mergeCell ref="K30:K33"/>
    <mergeCell ref="C80:C83"/>
    <mergeCell ref="J39:K43"/>
    <mergeCell ref="L39:L42"/>
    <mergeCell ref="M39:Q42"/>
    <mergeCell ref="L43:L46"/>
    <mergeCell ref="M43:Q46"/>
    <mergeCell ref="L47:L50"/>
    <mergeCell ref="M47:Q50"/>
    <mergeCell ref="L51:L54"/>
    <mergeCell ref="M51:Q54"/>
    <mergeCell ref="Z18:Z21"/>
    <mergeCell ref="Z23:Z26"/>
    <mergeCell ref="H28:H31"/>
    <mergeCell ref="C27:G29"/>
    <mergeCell ref="T28:T31"/>
    <mergeCell ref="B23:B25"/>
    <mergeCell ref="B27:B29"/>
    <mergeCell ref="A37:Y37"/>
    <mergeCell ref="W18:W21"/>
    <mergeCell ref="X18:X21"/>
    <mergeCell ref="U18:U21"/>
    <mergeCell ref="U22:Z22"/>
    <mergeCell ref="K23:K26"/>
    <mergeCell ref="K18:K21"/>
    <mergeCell ref="G23:G26"/>
    <mergeCell ref="E18:E21"/>
    <mergeCell ref="V18:V21"/>
    <mergeCell ref="U27:Z29"/>
    <mergeCell ref="W23:W26"/>
    <mergeCell ref="H18:H21"/>
    <mergeCell ref="I23:I26"/>
    <mergeCell ref="M30:M33"/>
    <mergeCell ref="Q18:Q21"/>
    <mergeCell ref="T18:T21"/>
  </mergeCells>
  <hyperlinks>
    <hyperlink ref="M18:M21" location="JTC1!A1" tooltip="JTC1 Agenda" display="JTC1"/>
    <hyperlink ref="L74:L77" location="JTC1!A1" tooltip="JTC1 Agenda" display="JTC1"/>
  </hyperlinks>
  <pageMargins left="0.25" right="0.25" top="0.75" bottom="0.75" header="0.3" footer="0.3"/>
  <pageSetup paperSize="9" scale="34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7"/>
  <sheetViews>
    <sheetView tabSelected="1" topLeftCell="A115" zoomScale="175" zoomScaleNormal="175" workbookViewId="0">
      <selection activeCell="E128" sqref="E128"/>
    </sheetView>
  </sheetViews>
  <sheetFormatPr defaultRowHeight="12.75" x14ac:dyDescent="0.2"/>
  <cols>
    <col min="1" max="1" width="12.7109375" style="130" customWidth="1"/>
    <col min="2" max="2" width="6.7109375" style="130" customWidth="1"/>
    <col min="3" max="3" width="50.7109375" style="130" customWidth="1"/>
    <col min="4" max="4" width="12.7109375" style="130" customWidth="1"/>
    <col min="5" max="5" width="13.7109375" style="130" customWidth="1"/>
    <col min="6" max="6" width="8.7109375" style="373" customWidth="1"/>
    <col min="7" max="7" width="10.7109375" style="158" customWidth="1"/>
    <col min="8" max="8" width="8.7109375" style="373" customWidth="1"/>
    <col min="9" max="9" width="12.7109375" style="130" customWidth="1"/>
  </cols>
  <sheetData>
    <row r="1" spans="1:9" ht="24.95" customHeight="1" x14ac:dyDescent="0.4">
      <c r="A1" s="537" t="str">
        <f>Parameters!B1</f>
        <v>149th IEEE 802.11 WIRELESS LOCAL AREA NETWORKS SESSION</v>
      </c>
      <c r="B1" s="536"/>
      <c r="C1" s="536"/>
      <c r="D1" s="536"/>
      <c r="E1" s="536"/>
      <c r="F1" s="536"/>
      <c r="G1" s="536"/>
      <c r="H1" s="536"/>
      <c r="I1" s="536"/>
    </row>
    <row r="2" spans="1:9" ht="24.95" customHeight="1" x14ac:dyDescent="0.4">
      <c r="A2" s="537" t="str">
        <f>Parameters!B2</f>
        <v>Hyatt Regency, Atlanta, GA, USA</v>
      </c>
      <c r="B2" s="536"/>
      <c r="C2" s="536"/>
      <c r="D2" s="536"/>
      <c r="E2" s="536"/>
      <c r="F2" s="536"/>
      <c r="G2" s="536"/>
      <c r="H2" s="536"/>
      <c r="I2" s="536"/>
    </row>
    <row r="3" spans="1:9" ht="24.95" customHeight="1" x14ac:dyDescent="0.4">
      <c r="A3" s="537" t="str">
        <f>Parameters!B3</f>
        <v>January 11-16, 2015</v>
      </c>
      <c r="B3" s="536"/>
      <c r="C3" s="536"/>
      <c r="D3" s="536"/>
      <c r="E3" s="536"/>
      <c r="F3" s="536"/>
      <c r="G3" s="536"/>
      <c r="H3" s="536"/>
      <c r="I3" s="536"/>
    </row>
    <row r="4" spans="1:9" ht="18" customHeight="1" x14ac:dyDescent="0.25">
      <c r="A4" s="535" t="s">
        <v>190</v>
      </c>
      <c r="B4" s="536"/>
      <c r="C4" s="536"/>
      <c r="D4" s="536"/>
      <c r="E4" s="536"/>
      <c r="F4" s="536"/>
      <c r="G4" s="536"/>
      <c r="H4" s="536"/>
      <c r="I4" s="536"/>
    </row>
    <row r="5" spans="1:9" ht="18" customHeight="1" x14ac:dyDescent="0.25">
      <c r="A5" s="535" t="s">
        <v>191</v>
      </c>
      <c r="B5" s="536"/>
      <c r="C5" s="536"/>
      <c r="D5" s="536"/>
      <c r="E5" s="536"/>
      <c r="F5" s="536"/>
      <c r="G5" s="536"/>
      <c r="H5" s="536"/>
      <c r="I5" s="536"/>
    </row>
    <row r="6" spans="1:9" ht="18" customHeight="1" x14ac:dyDescent="0.25">
      <c r="A6" s="535" t="s">
        <v>192</v>
      </c>
      <c r="B6" s="536"/>
      <c r="C6" s="536"/>
      <c r="D6" s="536"/>
      <c r="E6" s="536"/>
      <c r="F6" s="536"/>
      <c r="G6" s="536"/>
      <c r="H6" s="536"/>
      <c r="I6" s="536"/>
    </row>
    <row r="7" spans="1:9" ht="18" customHeight="1" x14ac:dyDescent="0.25">
      <c r="A7" s="535" t="s">
        <v>193</v>
      </c>
      <c r="B7" s="536"/>
      <c r="C7" s="536"/>
      <c r="D7" s="536"/>
      <c r="E7" s="536"/>
      <c r="F7" s="536"/>
      <c r="G7" s="536"/>
      <c r="H7" s="536"/>
      <c r="I7" s="536"/>
    </row>
    <row r="8" spans="1:9" ht="30" customHeight="1" x14ac:dyDescent="0.4">
      <c r="A8" s="538" t="str">
        <f>"Agenda R" &amp; Parameters!$B$8</f>
        <v>Agenda R3</v>
      </c>
      <c r="B8" s="539"/>
      <c r="C8" s="539"/>
      <c r="D8" s="539"/>
      <c r="E8" s="539"/>
      <c r="F8" s="539"/>
      <c r="G8" s="539"/>
      <c r="H8" s="539"/>
      <c r="I8" s="539"/>
    </row>
    <row r="12" spans="1:9" ht="15.75" x14ac:dyDescent="0.25">
      <c r="A12" s="540" t="s">
        <v>599</v>
      </c>
      <c r="B12" s="541"/>
      <c r="C12" s="541"/>
      <c r="D12" s="541"/>
      <c r="E12" s="541"/>
      <c r="F12" s="541"/>
      <c r="G12" s="541"/>
      <c r="H12" s="541"/>
      <c r="I12" s="541"/>
    </row>
    <row r="13" spans="1:9" s="3" customFormat="1" ht="31.5" x14ac:dyDescent="0.25">
      <c r="A13" s="118" t="s">
        <v>194</v>
      </c>
      <c r="B13" s="118" t="s">
        <v>195</v>
      </c>
      <c r="C13" s="118" t="s">
        <v>95</v>
      </c>
      <c r="D13" s="118" t="s">
        <v>196</v>
      </c>
      <c r="E13" s="118" t="s">
        <v>197</v>
      </c>
      <c r="F13" s="361" t="s">
        <v>198</v>
      </c>
      <c r="G13" s="146" t="s">
        <v>199</v>
      </c>
      <c r="H13" s="361" t="s">
        <v>200</v>
      </c>
      <c r="I13" s="118" t="s">
        <v>201</v>
      </c>
    </row>
    <row r="14" spans="1:9" ht="15.75" x14ac:dyDescent="0.25">
      <c r="A14" s="119" t="s">
        <v>202</v>
      </c>
      <c r="B14" s="131"/>
      <c r="C14" s="131" t="s">
        <v>203</v>
      </c>
      <c r="D14" s="131"/>
      <c r="E14" s="131"/>
      <c r="F14" s="362"/>
      <c r="G14" s="147"/>
      <c r="H14" s="362"/>
      <c r="I14" s="159"/>
    </row>
    <row r="15" spans="1:9" ht="15" x14ac:dyDescent="0.2">
      <c r="A15" s="120" t="s">
        <v>204</v>
      </c>
      <c r="B15" s="132" t="s">
        <v>183</v>
      </c>
      <c r="C15" s="132" t="s">
        <v>205</v>
      </c>
      <c r="D15" s="132"/>
      <c r="E15" s="132" t="s">
        <v>206</v>
      </c>
      <c r="F15" s="363">
        <v>0.38194444444444442</v>
      </c>
      <c r="G15" s="148">
        <v>1</v>
      </c>
      <c r="H15" s="363">
        <f t="shared" ref="H15:H21" si="0">F15+TIME(0,G15,0)</f>
        <v>0.38263888888888886</v>
      </c>
      <c r="I15" s="160"/>
    </row>
    <row r="16" spans="1:9" ht="30" x14ac:dyDescent="0.2">
      <c r="A16" s="120" t="s">
        <v>207</v>
      </c>
      <c r="B16" s="132" t="s">
        <v>183</v>
      </c>
      <c r="C16" s="132" t="s">
        <v>208</v>
      </c>
      <c r="D16" s="132"/>
      <c r="E16" s="132" t="s">
        <v>182</v>
      </c>
      <c r="F16" s="363">
        <f t="shared" ref="F16:F21" si="1">H15</f>
        <v>0.38263888888888886</v>
      </c>
      <c r="G16" s="148">
        <v>1</v>
      </c>
      <c r="H16" s="363">
        <f t="shared" si="0"/>
        <v>0.3833333333333333</v>
      </c>
      <c r="I16" s="160"/>
    </row>
    <row r="17" spans="1:9" ht="30" x14ac:dyDescent="0.2">
      <c r="A17" s="120" t="s">
        <v>209</v>
      </c>
      <c r="B17" s="132" t="s">
        <v>183</v>
      </c>
      <c r="C17" s="132" t="s">
        <v>210</v>
      </c>
      <c r="D17" s="141" t="s">
        <v>210</v>
      </c>
      <c r="E17" s="132" t="s">
        <v>206</v>
      </c>
      <c r="F17" s="363">
        <f t="shared" si="1"/>
        <v>0.3833333333333333</v>
      </c>
      <c r="G17" s="148">
        <v>1</v>
      </c>
      <c r="H17" s="363">
        <f t="shared" si="0"/>
        <v>0.38402777777777775</v>
      </c>
      <c r="I17" s="160"/>
    </row>
    <row r="18" spans="1:9" ht="30" x14ac:dyDescent="0.2">
      <c r="A18" s="120" t="s">
        <v>211</v>
      </c>
      <c r="B18" s="132" t="s">
        <v>186</v>
      </c>
      <c r="C18" s="132" t="s">
        <v>212</v>
      </c>
      <c r="D18" s="141" t="s">
        <v>151</v>
      </c>
      <c r="E18" s="132" t="s">
        <v>206</v>
      </c>
      <c r="F18" s="363">
        <f t="shared" si="1"/>
        <v>0.38402777777777775</v>
      </c>
      <c r="G18" s="148">
        <v>1</v>
      </c>
      <c r="H18" s="363">
        <f t="shared" si="0"/>
        <v>0.38472222222222219</v>
      </c>
      <c r="I18" s="160"/>
    </row>
    <row r="19" spans="1:9" ht="30" x14ac:dyDescent="0.2">
      <c r="A19" s="120" t="s">
        <v>213</v>
      </c>
      <c r="B19" s="132" t="s">
        <v>186</v>
      </c>
      <c r="C19" s="132" t="s">
        <v>214</v>
      </c>
      <c r="D19" s="132" t="s">
        <v>215</v>
      </c>
      <c r="E19" s="132" t="s">
        <v>216</v>
      </c>
      <c r="F19" s="363">
        <f t="shared" si="1"/>
        <v>0.38472222222222219</v>
      </c>
      <c r="G19" s="148">
        <v>1</v>
      </c>
      <c r="H19" s="363">
        <f t="shared" si="0"/>
        <v>0.38541666666666663</v>
      </c>
      <c r="I19" s="160"/>
    </row>
    <row r="20" spans="1:9" ht="30" x14ac:dyDescent="0.2">
      <c r="A20" s="120" t="s">
        <v>213</v>
      </c>
      <c r="B20" s="132" t="s">
        <v>186</v>
      </c>
      <c r="C20" s="132" t="s">
        <v>214</v>
      </c>
      <c r="D20" s="132" t="s">
        <v>215</v>
      </c>
      <c r="E20" s="132" t="s">
        <v>216</v>
      </c>
      <c r="F20" s="363">
        <f t="shared" si="1"/>
        <v>0.38541666666666663</v>
      </c>
      <c r="G20" s="148">
        <v>1</v>
      </c>
      <c r="H20" s="363">
        <f t="shared" si="0"/>
        <v>0.38611111111111107</v>
      </c>
      <c r="I20" s="160"/>
    </row>
    <row r="21" spans="1:9" ht="15" x14ac:dyDescent="0.2">
      <c r="A21" s="121" t="s">
        <v>217</v>
      </c>
      <c r="B21" s="133" t="s">
        <v>183</v>
      </c>
      <c r="C21" s="133" t="s">
        <v>218</v>
      </c>
      <c r="D21" s="133"/>
      <c r="E21" s="133" t="s">
        <v>206</v>
      </c>
      <c r="F21" s="364">
        <f t="shared" si="1"/>
        <v>0.38611111111111107</v>
      </c>
      <c r="G21" s="149">
        <v>0</v>
      </c>
      <c r="H21" s="364">
        <f t="shared" si="0"/>
        <v>0.38611111111111107</v>
      </c>
      <c r="I21" s="161"/>
    </row>
    <row r="23" spans="1:9" ht="15.75" x14ac:dyDescent="0.25">
      <c r="A23" s="119" t="s">
        <v>219</v>
      </c>
      <c r="B23" s="131"/>
      <c r="C23" s="131" t="s">
        <v>220</v>
      </c>
      <c r="D23" s="131"/>
      <c r="E23" s="131"/>
      <c r="F23" s="362"/>
      <c r="G23" s="147"/>
      <c r="H23" s="362"/>
      <c r="I23" s="159"/>
    </row>
    <row r="24" spans="1:9" ht="15.75" x14ac:dyDescent="0.25">
      <c r="A24" s="122" t="s">
        <v>221</v>
      </c>
      <c r="B24" s="134" t="s">
        <v>183</v>
      </c>
      <c r="C24" s="134" t="s">
        <v>222</v>
      </c>
      <c r="D24" s="134"/>
      <c r="E24" s="134"/>
      <c r="F24" s="365"/>
      <c r="G24" s="150"/>
      <c r="H24" s="365"/>
      <c r="I24" s="162"/>
    </row>
    <row r="25" spans="1:9" ht="28.5" x14ac:dyDescent="0.2">
      <c r="A25" s="123" t="s">
        <v>223</v>
      </c>
      <c r="B25" s="135" t="s">
        <v>183</v>
      </c>
      <c r="C25" s="135" t="s">
        <v>224</v>
      </c>
      <c r="D25" s="142" t="s">
        <v>225</v>
      </c>
      <c r="E25" s="135" t="s">
        <v>226</v>
      </c>
      <c r="F25" s="366">
        <f>H21</f>
        <v>0.38611111111111107</v>
      </c>
      <c r="G25" s="151">
        <v>6</v>
      </c>
      <c r="H25" s="366">
        <f>F25+TIME(0,G25,0)</f>
        <v>0.39027777777777772</v>
      </c>
      <c r="I25" s="163"/>
    </row>
    <row r="26" spans="1:9" ht="15" x14ac:dyDescent="0.25">
      <c r="A26" s="124" t="s">
        <v>227</v>
      </c>
      <c r="B26" s="136" t="s">
        <v>183</v>
      </c>
      <c r="C26" s="136" t="s">
        <v>228</v>
      </c>
      <c r="D26" s="136"/>
      <c r="E26" s="136"/>
      <c r="F26" s="367"/>
      <c r="G26" s="152"/>
      <c r="H26" s="367"/>
      <c r="I26" s="164"/>
    </row>
    <row r="27" spans="1:9" ht="25.5" x14ac:dyDescent="0.2">
      <c r="A27" s="125" t="s">
        <v>229</v>
      </c>
      <c r="B27" s="137" t="s">
        <v>183</v>
      </c>
      <c r="C27" s="137" t="s">
        <v>230</v>
      </c>
      <c r="D27" s="143" t="s">
        <v>231</v>
      </c>
      <c r="E27" s="137" t="s">
        <v>226</v>
      </c>
      <c r="F27" s="368">
        <f>H25</f>
        <v>0.39027777777777772</v>
      </c>
      <c r="G27" s="153">
        <v>1</v>
      </c>
      <c r="H27" s="368">
        <f t="shared" ref="H27:H36" si="2">F27+TIME(0,G27,0)</f>
        <v>0.39097222222222217</v>
      </c>
      <c r="I27" s="165"/>
    </row>
    <row r="28" spans="1:9" ht="25.5" x14ac:dyDescent="0.2">
      <c r="A28" s="125" t="s">
        <v>232</v>
      </c>
      <c r="B28" s="137" t="s">
        <v>183</v>
      </c>
      <c r="C28" s="137" t="s">
        <v>233</v>
      </c>
      <c r="D28" s="143" t="s">
        <v>234</v>
      </c>
      <c r="E28" s="137" t="s">
        <v>226</v>
      </c>
      <c r="F28" s="368">
        <f t="shared" ref="F28:F36" si="3">H27</f>
        <v>0.39097222222222217</v>
      </c>
      <c r="G28" s="153">
        <v>0</v>
      </c>
      <c r="H28" s="368">
        <f t="shared" si="2"/>
        <v>0.39097222222222217</v>
      </c>
      <c r="I28" s="165"/>
    </row>
    <row r="29" spans="1:9" x14ac:dyDescent="0.2">
      <c r="A29" s="125" t="s">
        <v>235</v>
      </c>
      <c r="B29" s="137" t="s">
        <v>183</v>
      </c>
      <c r="C29" s="137" t="s">
        <v>236</v>
      </c>
      <c r="D29" s="137"/>
      <c r="E29" s="137" t="s">
        <v>226</v>
      </c>
      <c r="F29" s="368">
        <f t="shared" si="3"/>
        <v>0.39097222222222217</v>
      </c>
      <c r="G29" s="153">
        <v>0</v>
      </c>
      <c r="H29" s="368">
        <f t="shared" si="2"/>
        <v>0.39097222222222217</v>
      </c>
      <c r="I29" s="165"/>
    </row>
    <row r="30" spans="1:9" x14ac:dyDescent="0.2">
      <c r="A30" s="125" t="s">
        <v>237</v>
      </c>
      <c r="B30" s="137" t="s">
        <v>183</v>
      </c>
      <c r="C30" s="137" t="s">
        <v>238</v>
      </c>
      <c r="D30" s="143" t="s">
        <v>239</v>
      </c>
      <c r="E30" s="137" t="s">
        <v>226</v>
      </c>
      <c r="F30" s="368">
        <f t="shared" si="3"/>
        <v>0.39097222222222217</v>
      </c>
      <c r="G30" s="153">
        <v>0</v>
      </c>
      <c r="H30" s="368">
        <f t="shared" si="2"/>
        <v>0.39097222222222217</v>
      </c>
      <c r="I30" s="165"/>
    </row>
    <row r="31" spans="1:9" ht="25.5" x14ac:dyDescent="0.2">
      <c r="A31" s="125" t="s">
        <v>240</v>
      </c>
      <c r="B31" s="137" t="s">
        <v>183</v>
      </c>
      <c r="C31" s="137" t="s">
        <v>241</v>
      </c>
      <c r="D31" s="143" t="s">
        <v>242</v>
      </c>
      <c r="E31" s="137" t="s">
        <v>226</v>
      </c>
      <c r="F31" s="368">
        <f t="shared" si="3"/>
        <v>0.39097222222222217</v>
      </c>
      <c r="G31" s="153">
        <v>0</v>
      </c>
      <c r="H31" s="368">
        <f t="shared" si="2"/>
        <v>0.39097222222222217</v>
      </c>
      <c r="I31" s="165"/>
    </row>
    <row r="32" spans="1:9" ht="25.5" x14ac:dyDescent="0.2">
      <c r="A32" s="125" t="s">
        <v>243</v>
      </c>
      <c r="B32" s="137" t="s">
        <v>183</v>
      </c>
      <c r="C32" s="137" t="s">
        <v>244</v>
      </c>
      <c r="D32" s="143" t="s">
        <v>245</v>
      </c>
      <c r="E32" s="137" t="s">
        <v>226</v>
      </c>
      <c r="F32" s="368">
        <f t="shared" si="3"/>
        <v>0.39097222222222217</v>
      </c>
      <c r="G32" s="153">
        <v>0</v>
      </c>
      <c r="H32" s="368">
        <f t="shared" si="2"/>
        <v>0.39097222222222217</v>
      </c>
      <c r="I32" s="165"/>
    </row>
    <row r="33" spans="1:9" ht="25.5" x14ac:dyDescent="0.2">
      <c r="A33" s="125" t="s">
        <v>246</v>
      </c>
      <c r="B33" s="137" t="s">
        <v>183</v>
      </c>
      <c r="C33" s="137" t="s">
        <v>247</v>
      </c>
      <c r="D33" s="143" t="s">
        <v>248</v>
      </c>
      <c r="E33" s="137" t="s">
        <v>226</v>
      </c>
      <c r="F33" s="368">
        <f t="shared" si="3"/>
        <v>0.39097222222222217</v>
      </c>
      <c r="G33" s="153">
        <v>0</v>
      </c>
      <c r="H33" s="368">
        <f t="shared" si="2"/>
        <v>0.39097222222222217</v>
      </c>
      <c r="I33" s="165"/>
    </row>
    <row r="34" spans="1:9" x14ac:dyDescent="0.2">
      <c r="A34" s="125" t="s">
        <v>249</v>
      </c>
      <c r="B34" s="137" t="s">
        <v>183</v>
      </c>
      <c r="C34" s="137" t="s">
        <v>250</v>
      </c>
      <c r="D34" s="137"/>
      <c r="E34" s="137" t="s">
        <v>226</v>
      </c>
      <c r="F34" s="368">
        <f t="shared" si="3"/>
        <v>0.39097222222222217</v>
      </c>
      <c r="G34" s="153">
        <v>0</v>
      </c>
      <c r="H34" s="368">
        <f t="shared" si="2"/>
        <v>0.39097222222222217</v>
      </c>
      <c r="I34" s="165"/>
    </row>
    <row r="35" spans="1:9" x14ac:dyDescent="0.2">
      <c r="A35" s="125" t="s">
        <v>251</v>
      </c>
      <c r="B35" s="137" t="s">
        <v>183</v>
      </c>
      <c r="C35" s="137" t="s">
        <v>580</v>
      </c>
      <c r="D35" s="137"/>
      <c r="E35" s="137" t="s">
        <v>226</v>
      </c>
      <c r="F35" s="368">
        <f t="shared" si="3"/>
        <v>0.39097222222222217</v>
      </c>
      <c r="G35" s="153">
        <v>0</v>
      </c>
      <c r="H35" s="368">
        <f t="shared" si="2"/>
        <v>0.39097222222222217</v>
      </c>
      <c r="I35" s="165"/>
    </row>
    <row r="36" spans="1:9" ht="15" x14ac:dyDescent="0.2">
      <c r="A36" s="120" t="s">
        <v>252</v>
      </c>
      <c r="B36" s="132" t="s">
        <v>183</v>
      </c>
      <c r="C36" s="132" t="s">
        <v>253</v>
      </c>
      <c r="D36" s="132"/>
      <c r="E36" s="132" t="s">
        <v>226</v>
      </c>
      <c r="F36" s="363">
        <f t="shared" si="3"/>
        <v>0.39097222222222217</v>
      </c>
      <c r="G36" s="148">
        <v>1</v>
      </c>
      <c r="H36" s="363">
        <f t="shared" si="2"/>
        <v>0.39166666666666661</v>
      </c>
      <c r="I36" s="160"/>
    </row>
    <row r="37" spans="1:9" ht="15.75" x14ac:dyDescent="0.25">
      <c r="A37" s="122" t="s">
        <v>254</v>
      </c>
      <c r="B37" s="134"/>
      <c r="C37" s="134" t="s">
        <v>255</v>
      </c>
      <c r="D37" s="134"/>
      <c r="E37" s="134"/>
      <c r="F37" s="365"/>
      <c r="G37" s="150"/>
      <c r="H37" s="365"/>
      <c r="I37" s="162"/>
    </row>
    <row r="38" spans="1:9" ht="28.5" x14ac:dyDescent="0.2">
      <c r="A38" s="123" t="s">
        <v>256</v>
      </c>
      <c r="B38" s="135" t="s">
        <v>183</v>
      </c>
      <c r="C38" s="135" t="s">
        <v>257</v>
      </c>
      <c r="D38" s="142" t="s">
        <v>258</v>
      </c>
      <c r="E38" s="135" t="s">
        <v>206</v>
      </c>
      <c r="F38" s="366">
        <f>H36</f>
        <v>0.39166666666666661</v>
      </c>
      <c r="G38" s="151">
        <v>5</v>
      </c>
      <c r="H38" s="366">
        <f>F38+TIME(0,G38,0)</f>
        <v>0.39513888888888882</v>
      </c>
      <c r="I38" s="163"/>
    </row>
    <row r="39" spans="1:9" ht="14.25" x14ac:dyDescent="0.2">
      <c r="A39" s="123" t="s">
        <v>259</v>
      </c>
      <c r="B39" s="135"/>
      <c r="C39" s="135"/>
      <c r="D39" s="135"/>
      <c r="E39" s="135"/>
      <c r="F39" s="366">
        <f>H38</f>
        <v>0.39513888888888882</v>
      </c>
      <c r="G39" s="151">
        <v>1</v>
      </c>
      <c r="H39" s="366">
        <f>F39+TIME(0,G39,0)</f>
        <v>0.39583333333333326</v>
      </c>
      <c r="I39" s="163"/>
    </row>
    <row r="40" spans="1:9" ht="15" x14ac:dyDescent="0.2">
      <c r="A40" s="120" t="s">
        <v>260</v>
      </c>
      <c r="B40" s="132" t="s">
        <v>183</v>
      </c>
      <c r="C40" s="132" t="s">
        <v>261</v>
      </c>
      <c r="D40" s="132"/>
      <c r="E40" s="132" t="s">
        <v>182</v>
      </c>
      <c r="F40" s="363">
        <f>H39</f>
        <v>0.39583333333333326</v>
      </c>
      <c r="G40" s="148">
        <v>0</v>
      </c>
      <c r="H40" s="363">
        <f>F40+TIME(0,G40,0)</f>
        <v>0.39583333333333326</v>
      </c>
      <c r="I40" s="160"/>
    </row>
    <row r="41" spans="1:9" ht="15" x14ac:dyDescent="0.2">
      <c r="A41" s="121" t="s">
        <v>262</v>
      </c>
      <c r="B41" s="133"/>
      <c r="C41" s="133"/>
      <c r="D41" s="133"/>
      <c r="E41" s="133"/>
      <c r="F41" s="364">
        <f>H40</f>
        <v>0.39583333333333326</v>
      </c>
      <c r="G41" s="149">
        <v>0</v>
      </c>
      <c r="H41" s="364">
        <f>F41+TIME(0,G41,0)</f>
        <v>0.39583333333333326</v>
      </c>
      <c r="I41" s="161"/>
    </row>
    <row r="43" spans="1:9" ht="15.75" x14ac:dyDescent="0.25">
      <c r="A43" s="119" t="s">
        <v>263</v>
      </c>
      <c r="B43" s="131"/>
      <c r="C43" s="131" t="s">
        <v>264</v>
      </c>
      <c r="D43" s="131"/>
      <c r="E43" s="131"/>
      <c r="F43" s="362"/>
      <c r="G43" s="147"/>
      <c r="H43" s="362"/>
      <c r="I43" s="159"/>
    </row>
    <row r="44" spans="1:9" ht="30" x14ac:dyDescent="0.2">
      <c r="A44" s="120" t="s">
        <v>265</v>
      </c>
      <c r="B44" s="132" t="s">
        <v>183</v>
      </c>
      <c r="C44" s="132" t="s">
        <v>266</v>
      </c>
      <c r="D44" s="141" t="s">
        <v>267</v>
      </c>
      <c r="E44" s="132" t="s">
        <v>206</v>
      </c>
      <c r="F44" s="363">
        <f>H41</f>
        <v>0.39583333333333326</v>
      </c>
      <c r="G44" s="148">
        <v>1</v>
      </c>
      <c r="H44" s="363">
        <f t="shared" ref="H44:H55" si="4">F44+TIME(0,G44,0)</f>
        <v>0.3965277777777777</v>
      </c>
      <c r="I44" s="160"/>
    </row>
    <row r="45" spans="1:9" ht="30" x14ac:dyDescent="0.2">
      <c r="A45" s="120" t="s">
        <v>268</v>
      </c>
      <c r="B45" s="132" t="s">
        <v>183</v>
      </c>
      <c r="C45" s="132" t="s">
        <v>269</v>
      </c>
      <c r="D45" s="141" t="s">
        <v>258</v>
      </c>
      <c r="E45" s="132" t="s">
        <v>206</v>
      </c>
      <c r="F45" s="363">
        <f t="shared" ref="F45:F55" si="5">H44</f>
        <v>0.3965277777777777</v>
      </c>
      <c r="G45" s="148">
        <v>1</v>
      </c>
      <c r="H45" s="363">
        <f t="shared" si="4"/>
        <v>0.39722222222222214</v>
      </c>
      <c r="I45" s="160"/>
    </row>
    <row r="46" spans="1:9" ht="30" x14ac:dyDescent="0.2">
      <c r="A46" s="120" t="s">
        <v>270</v>
      </c>
      <c r="B46" s="132" t="s">
        <v>183</v>
      </c>
      <c r="C46" s="132" t="s">
        <v>271</v>
      </c>
      <c r="D46" s="141" t="s">
        <v>272</v>
      </c>
      <c r="E46" s="132" t="s">
        <v>273</v>
      </c>
      <c r="F46" s="363">
        <f t="shared" si="5"/>
        <v>0.39722222222222214</v>
      </c>
      <c r="G46" s="148">
        <v>1</v>
      </c>
      <c r="H46" s="363">
        <f t="shared" si="4"/>
        <v>0.39791666666666659</v>
      </c>
      <c r="I46" s="160"/>
    </row>
    <row r="47" spans="1:9" ht="30" x14ac:dyDescent="0.2">
      <c r="A47" s="120" t="s">
        <v>274</v>
      </c>
      <c r="B47" s="132" t="s">
        <v>183</v>
      </c>
      <c r="C47" s="132" t="s">
        <v>275</v>
      </c>
      <c r="D47" s="141" t="s">
        <v>272</v>
      </c>
      <c r="E47" s="132" t="s">
        <v>273</v>
      </c>
      <c r="F47" s="363">
        <f t="shared" si="5"/>
        <v>0.39791666666666659</v>
      </c>
      <c r="G47" s="148">
        <v>1</v>
      </c>
      <c r="H47" s="363">
        <f t="shared" si="4"/>
        <v>0.39861111111111103</v>
      </c>
      <c r="I47" s="160"/>
    </row>
    <row r="48" spans="1:9" ht="30" x14ac:dyDescent="0.2">
      <c r="A48" s="120" t="s">
        <v>276</v>
      </c>
      <c r="B48" s="132" t="s">
        <v>183</v>
      </c>
      <c r="C48" s="132" t="s">
        <v>277</v>
      </c>
      <c r="D48" s="141" t="s">
        <v>272</v>
      </c>
      <c r="E48" s="132" t="s">
        <v>273</v>
      </c>
      <c r="F48" s="363">
        <f t="shared" si="5"/>
        <v>0.39861111111111103</v>
      </c>
      <c r="G48" s="148">
        <v>1</v>
      </c>
      <c r="H48" s="363">
        <f t="shared" si="4"/>
        <v>0.39930555555555547</v>
      </c>
      <c r="I48" s="160"/>
    </row>
    <row r="49" spans="1:9" ht="30" x14ac:dyDescent="0.2">
      <c r="A49" s="120" t="s">
        <v>278</v>
      </c>
      <c r="B49" s="132" t="s">
        <v>183</v>
      </c>
      <c r="C49" s="132" t="s">
        <v>279</v>
      </c>
      <c r="D49" s="141" t="s">
        <v>272</v>
      </c>
      <c r="E49" s="132" t="s">
        <v>273</v>
      </c>
      <c r="F49" s="363">
        <f t="shared" si="5"/>
        <v>0.39930555555555547</v>
      </c>
      <c r="G49" s="148">
        <v>1</v>
      </c>
      <c r="H49" s="363">
        <f t="shared" si="4"/>
        <v>0.39999999999999991</v>
      </c>
      <c r="I49" s="160"/>
    </row>
    <row r="50" spans="1:9" ht="30" x14ac:dyDescent="0.2">
      <c r="A50" s="120" t="s">
        <v>280</v>
      </c>
      <c r="B50" s="132" t="s">
        <v>183</v>
      </c>
      <c r="C50" s="132" t="s">
        <v>281</v>
      </c>
      <c r="D50" s="141" t="s">
        <v>272</v>
      </c>
      <c r="E50" s="132" t="s">
        <v>273</v>
      </c>
      <c r="F50" s="363">
        <f t="shared" si="5"/>
        <v>0.39999999999999991</v>
      </c>
      <c r="G50" s="148">
        <v>1</v>
      </c>
      <c r="H50" s="363">
        <f t="shared" si="4"/>
        <v>0.40069444444444435</v>
      </c>
      <c r="I50" s="160"/>
    </row>
    <row r="51" spans="1:9" ht="30" x14ac:dyDescent="0.2">
      <c r="A51" s="120" t="s">
        <v>282</v>
      </c>
      <c r="B51" s="132" t="s">
        <v>183</v>
      </c>
      <c r="C51" s="132" t="s">
        <v>283</v>
      </c>
      <c r="D51" s="141" t="s">
        <v>272</v>
      </c>
      <c r="E51" s="132" t="s">
        <v>273</v>
      </c>
      <c r="F51" s="363">
        <f t="shared" si="5"/>
        <v>0.40069444444444435</v>
      </c>
      <c r="G51" s="148">
        <v>1</v>
      </c>
      <c r="H51" s="363">
        <f t="shared" si="4"/>
        <v>0.4013888888888888</v>
      </c>
      <c r="I51" s="160"/>
    </row>
    <row r="52" spans="1:9" ht="30" x14ac:dyDescent="0.2">
      <c r="A52" s="120" t="s">
        <v>284</v>
      </c>
      <c r="B52" s="132" t="s">
        <v>183</v>
      </c>
      <c r="C52" s="132" t="s">
        <v>285</v>
      </c>
      <c r="D52" s="141" t="s">
        <v>272</v>
      </c>
      <c r="E52" s="132" t="s">
        <v>273</v>
      </c>
      <c r="F52" s="363">
        <f t="shared" si="5"/>
        <v>0.4013888888888888</v>
      </c>
      <c r="G52" s="148">
        <v>1</v>
      </c>
      <c r="H52" s="363">
        <f t="shared" si="4"/>
        <v>0.40208333333333324</v>
      </c>
      <c r="I52" s="160"/>
    </row>
    <row r="53" spans="1:9" ht="30" x14ac:dyDescent="0.2">
      <c r="A53" s="120" t="s">
        <v>286</v>
      </c>
      <c r="B53" s="132" t="s">
        <v>183</v>
      </c>
      <c r="C53" s="132" t="s">
        <v>287</v>
      </c>
      <c r="D53" s="141" t="s">
        <v>258</v>
      </c>
      <c r="E53" s="132" t="s">
        <v>206</v>
      </c>
      <c r="F53" s="363">
        <f t="shared" si="5"/>
        <v>0.40208333333333324</v>
      </c>
      <c r="G53" s="148">
        <v>1</v>
      </c>
      <c r="H53" s="363">
        <f t="shared" si="4"/>
        <v>0.40277777777777768</v>
      </c>
      <c r="I53" s="160"/>
    </row>
    <row r="54" spans="1:9" ht="30" x14ac:dyDescent="0.2">
      <c r="A54" s="120" t="s">
        <v>288</v>
      </c>
      <c r="B54" s="132" t="s">
        <v>183</v>
      </c>
      <c r="C54" s="132" t="s">
        <v>289</v>
      </c>
      <c r="D54" s="141" t="s">
        <v>258</v>
      </c>
      <c r="E54" s="132" t="s">
        <v>206</v>
      </c>
      <c r="F54" s="363">
        <f t="shared" si="5"/>
        <v>0.40277777777777768</v>
      </c>
      <c r="G54" s="148">
        <v>1</v>
      </c>
      <c r="H54" s="363">
        <f t="shared" si="4"/>
        <v>0.40347222222222212</v>
      </c>
      <c r="I54" s="160"/>
    </row>
    <row r="55" spans="1:9" ht="15" x14ac:dyDescent="0.2">
      <c r="A55" s="121" t="s">
        <v>290</v>
      </c>
      <c r="B55" s="133"/>
      <c r="C55" s="133"/>
      <c r="D55" s="133"/>
      <c r="E55" s="133"/>
      <c r="F55" s="364">
        <f t="shared" si="5"/>
        <v>0.40347222222222212</v>
      </c>
      <c r="G55" s="149">
        <v>0</v>
      </c>
      <c r="H55" s="364">
        <f t="shared" si="4"/>
        <v>0.40347222222222212</v>
      </c>
      <c r="I55" s="161"/>
    </row>
    <row r="57" spans="1:9" ht="15.75" x14ac:dyDescent="0.25">
      <c r="A57" s="119" t="s">
        <v>291</v>
      </c>
      <c r="B57" s="131"/>
      <c r="C57" s="131" t="s">
        <v>292</v>
      </c>
      <c r="D57" s="131"/>
      <c r="E57" s="131"/>
      <c r="F57" s="362"/>
      <c r="G57" s="147"/>
      <c r="H57" s="362"/>
      <c r="I57" s="159"/>
    </row>
    <row r="58" spans="1:9" ht="15.75" x14ac:dyDescent="0.25">
      <c r="A58" s="122" t="s">
        <v>293</v>
      </c>
      <c r="B58" s="134"/>
      <c r="C58" s="134" t="s">
        <v>294</v>
      </c>
      <c r="D58" s="134"/>
      <c r="E58" s="134"/>
      <c r="F58" s="365"/>
      <c r="G58" s="150"/>
      <c r="H58" s="365"/>
      <c r="I58" s="162"/>
    </row>
    <row r="59" spans="1:9" ht="28.5" x14ac:dyDescent="0.2">
      <c r="A59" s="123" t="s">
        <v>295</v>
      </c>
      <c r="B59" s="135" t="s">
        <v>183</v>
      </c>
      <c r="C59" s="135" t="s">
        <v>296</v>
      </c>
      <c r="D59" s="142" t="s">
        <v>267</v>
      </c>
      <c r="E59" s="135" t="s">
        <v>206</v>
      </c>
      <c r="F59" s="366">
        <f>H55</f>
        <v>0.40347222222222212</v>
      </c>
      <c r="G59" s="151">
        <v>1</v>
      </c>
      <c r="H59" s="366">
        <f t="shared" ref="H59:H68" si="6">F59+TIME(0,G59,0)</f>
        <v>0.40416666666666656</v>
      </c>
      <c r="I59" s="163"/>
    </row>
    <row r="60" spans="1:9" ht="28.5" x14ac:dyDescent="0.2">
      <c r="A60" s="123" t="s">
        <v>297</v>
      </c>
      <c r="B60" s="135" t="s">
        <v>183</v>
      </c>
      <c r="C60" s="135" t="s">
        <v>298</v>
      </c>
      <c r="D60" s="142" t="s">
        <v>267</v>
      </c>
      <c r="E60" s="135" t="s">
        <v>206</v>
      </c>
      <c r="F60" s="366">
        <f t="shared" ref="F60:F68" si="7">H59</f>
        <v>0.40416666666666656</v>
      </c>
      <c r="G60" s="151">
        <v>1</v>
      </c>
      <c r="H60" s="366">
        <f t="shared" si="6"/>
        <v>0.40486111111111101</v>
      </c>
      <c r="I60" s="163"/>
    </row>
    <row r="61" spans="1:9" ht="28.5" x14ac:dyDescent="0.2">
      <c r="A61" s="123" t="s">
        <v>299</v>
      </c>
      <c r="B61" s="135" t="s">
        <v>183</v>
      </c>
      <c r="C61" s="135" t="s">
        <v>300</v>
      </c>
      <c r="D61" s="142" t="s">
        <v>267</v>
      </c>
      <c r="E61" s="135" t="s">
        <v>206</v>
      </c>
      <c r="F61" s="366">
        <f t="shared" si="7"/>
        <v>0.40486111111111101</v>
      </c>
      <c r="G61" s="151">
        <v>1</v>
      </c>
      <c r="H61" s="366">
        <f t="shared" si="6"/>
        <v>0.40555555555555545</v>
      </c>
      <c r="I61" s="163"/>
    </row>
    <row r="62" spans="1:9" ht="28.5" x14ac:dyDescent="0.2">
      <c r="A62" s="123" t="s">
        <v>301</v>
      </c>
      <c r="B62" s="135" t="s">
        <v>183</v>
      </c>
      <c r="C62" s="135" t="s">
        <v>302</v>
      </c>
      <c r="D62" s="142" t="s">
        <v>267</v>
      </c>
      <c r="E62" s="135" t="s">
        <v>206</v>
      </c>
      <c r="F62" s="366">
        <f t="shared" si="7"/>
        <v>0.40555555555555545</v>
      </c>
      <c r="G62" s="151">
        <v>1</v>
      </c>
      <c r="H62" s="366">
        <f t="shared" si="6"/>
        <v>0.40624999999999989</v>
      </c>
      <c r="I62" s="163"/>
    </row>
    <row r="63" spans="1:9" ht="28.5" x14ac:dyDescent="0.2">
      <c r="A63" s="123" t="s">
        <v>303</v>
      </c>
      <c r="B63" s="135" t="s">
        <v>183</v>
      </c>
      <c r="C63" s="135" t="s">
        <v>304</v>
      </c>
      <c r="D63" s="142" t="s">
        <v>267</v>
      </c>
      <c r="E63" s="135" t="s">
        <v>206</v>
      </c>
      <c r="F63" s="366">
        <f t="shared" si="7"/>
        <v>0.40624999999999989</v>
      </c>
      <c r="G63" s="151">
        <v>1</v>
      </c>
      <c r="H63" s="366">
        <f t="shared" si="6"/>
        <v>0.40694444444444433</v>
      </c>
      <c r="I63" s="163"/>
    </row>
    <row r="64" spans="1:9" ht="28.5" x14ac:dyDescent="0.2">
      <c r="A64" s="123" t="s">
        <v>305</v>
      </c>
      <c r="B64" s="135" t="s">
        <v>183</v>
      </c>
      <c r="C64" s="135" t="s">
        <v>306</v>
      </c>
      <c r="D64" s="142" t="s">
        <v>267</v>
      </c>
      <c r="E64" s="135" t="s">
        <v>206</v>
      </c>
      <c r="F64" s="366">
        <f t="shared" si="7"/>
        <v>0.40694444444444433</v>
      </c>
      <c r="G64" s="151">
        <v>1</v>
      </c>
      <c r="H64" s="366">
        <f t="shared" si="6"/>
        <v>0.40763888888888877</v>
      </c>
      <c r="I64" s="163"/>
    </row>
    <row r="65" spans="1:9" ht="28.5" x14ac:dyDescent="0.2">
      <c r="A65" s="123" t="s">
        <v>307</v>
      </c>
      <c r="B65" s="135" t="s">
        <v>183</v>
      </c>
      <c r="C65" s="135" t="s">
        <v>308</v>
      </c>
      <c r="D65" s="142" t="s">
        <v>267</v>
      </c>
      <c r="E65" s="135" t="s">
        <v>206</v>
      </c>
      <c r="F65" s="366">
        <f t="shared" si="7"/>
        <v>0.40763888888888877</v>
      </c>
      <c r="G65" s="151">
        <v>1</v>
      </c>
      <c r="H65" s="366">
        <f t="shared" si="6"/>
        <v>0.40833333333333321</v>
      </c>
      <c r="I65" s="163"/>
    </row>
    <row r="66" spans="1:9" ht="14.25" x14ac:dyDescent="0.2">
      <c r="A66" s="123" t="s">
        <v>309</v>
      </c>
      <c r="B66" s="135" t="s">
        <v>183</v>
      </c>
      <c r="C66" s="135" t="s">
        <v>311</v>
      </c>
      <c r="D66" s="135"/>
      <c r="E66" s="135" t="s">
        <v>216</v>
      </c>
      <c r="F66" s="366">
        <f t="shared" si="7"/>
        <v>0.40833333333333321</v>
      </c>
      <c r="G66" s="151">
        <v>1</v>
      </c>
      <c r="H66" s="366">
        <f t="shared" si="6"/>
        <v>0.40902777777777766</v>
      </c>
      <c r="I66" s="163"/>
    </row>
    <row r="67" spans="1:9" ht="28.5" x14ac:dyDescent="0.2">
      <c r="A67" s="123" t="s">
        <v>310</v>
      </c>
      <c r="B67" s="135" t="s">
        <v>183</v>
      </c>
      <c r="C67" s="135" t="s">
        <v>313</v>
      </c>
      <c r="D67" s="142" t="s">
        <v>314</v>
      </c>
      <c r="E67" s="135" t="s">
        <v>315</v>
      </c>
      <c r="F67" s="366">
        <f t="shared" si="7"/>
        <v>0.40902777777777766</v>
      </c>
      <c r="G67" s="151">
        <v>1</v>
      </c>
      <c r="H67" s="366">
        <f t="shared" si="6"/>
        <v>0.4097222222222221</v>
      </c>
      <c r="I67" s="163"/>
    </row>
    <row r="68" spans="1:9" ht="14.25" x14ac:dyDescent="0.2">
      <c r="A68" s="123" t="s">
        <v>312</v>
      </c>
      <c r="B68" s="135"/>
      <c r="C68" s="135"/>
      <c r="D68" s="135"/>
      <c r="E68" s="135"/>
      <c r="F68" s="366">
        <f t="shared" si="7"/>
        <v>0.4097222222222221</v>
      </c>
      <c r="G68" s="151">
        <v>0</v>
      </c>
      <c r="H68" s="366">
        <f t="shared" si="6"/>
        <v>0.4097222222222221</v>
      </c>
      <c r="I68" s="163"/>
    </row>
    <row r="69" spans="1:9" ht="15.75" x14ac:dyDescent="0.25">
      <c r="A69" s="122" t="s">
        <v>316</v>
      </c>
      <c r="B69" s="134"/>
      <c r="C69" s="134" t="s">
        <v>317</v>
      </c>
      <c r="D69" s="134"/>
      <c r="E69" s="134"/>
      <c r="F69" s="365"/>
      <c r="G69" s="150"/>
      <c r="H69" s="365"/>
      <c r="I69" s="162"/>
    </row>
    <row r="70" spans="1:9" ht="28.5" x14ac:dyDescent="0.2">
      <c r="A70" s="123" t="s">
        <v>318</v>
      </c>
      <c r="B70" s="135" t="s">
        <v>183</v>
      </c>
      <c r="C70" s="135" t="s">
        <v>319</v>
      </c>
      <c r="D70" s="142" t="s">
        <v>314</v>
      </c>
      <c r="E70" s="135" t="s">
        <v>320</v>
      </c>
      <c r="F70" s="366">
        <f>H68</f>
        <v>0.4097222222222221</v>
      </c>
      <c r="G70" s="151">
        <v>2</v>
      </c>
      <c r="H70" s="366">
        <f t="shared" ref="H70:H75" si="8">F70+TIME(0,G70,0)</f>
        <v>0.41111111111111098</v>
      </c>
      <c r="I70" s="163"/>
    </row>
    <row r="71" spans="1:9" ht="28.5" x14ac:dyDescent="0.2">
      <c r="A71" s="123" t="s">
        <v>321</v>
      </c>
      <c r="B71" s="135" t="s">
        <v>183</v>
      </c>
      <c r="C71" s="135" t="s">
        <v>164</v>
      </c>
      <c r="D71" s="142" t="s">
        <v>314</v>
      </c>
      <c r="E71" s="135" t="s">
        <v>273</v>
      </c>
      <c r="F71" s="366">
        <f>H70</f>
        <v>0.41111111111111098</v>
      </c>
      <c r="G71" s="151">
        <v>0</v>
      </c>
      <c r="H71" s="366">
        <f t="shared" si="8"/>
        <v>0.41111111111111098</v>
      </c>
      <c r="I71" s="163"/>
    </row>
    <row r="72" spans="1:9" ht="28.5" x14ac:dyDescent="0.2">
      <c r="A72" s="123" t="s">
        <v>323</v>
      </c>
      <c r="B72" s="135" t="s">
        <v>183</v>
      </c>
      <c r="C72" s="135" t="s">
        <v>322</v>
      </c>
      <c r="D72" s="142" t="s">
        <v>314</v>
      </c>
      <c r="E72" s="135" t="s">
        <v>216</v>
      </c>
      <c r="F72" s="366">
        <f>H71</f>
        <v>0.41111111111111098</v>
      </c>
      <c r="G72" s="151">
        <v>1</v>
      </c>
      <c r="H72" s="366">
        <f t="shared" si="8"/>
        <v>0.41180555555555542</v>
      </c>
      <c r="I72" s="163"/>
    </row>
    <row r="73" spans="1:9" ht="28.5" x14ac:dyDescent="0.2">
      <c r="A73" s="123" t="s">
        <v>326</v>
      </c>
      <c r="B73" s="135" t="s">
        <v>183</v>
      </c>
      <c r="C73" s="135" t="s">
        <v>324</v>
      </c>
      <c r="D73" s="142" t="s">
        <v>314</v>
      </c>
      <c r="E73" s="135" t="s">
        <v>325</v>
      </c>
      <c r="F73" s="366">
        <f>H72</f>
        <v>0.41180555555555542</v>
      </c>
      <c r="G73" s="151">
        <v>1</v>
      </c>
      <c r="H73" s="366">
        <f t="shared" si="8"/>
        <v>0.41249999999999987</v>
      </c>
      <c r="I73" s="163"/>
    </row>
    <row r="74" spans="1:9" ht="28.5" x14ac:dyDescent="0.2">
      <c r="A74" s="123" t="s">
        <v>329</v>
      </c>
      <c r="B74" s="135" t="s">
        <v>183</v>
      </c>
      <c r="C74" s="135" t="s">
        <v>327</v>
      </c>
      <c r="D74" s="142" t="s">
        <v>314</v>
      </c>
      <c r="E74" s="135" t="s">
        <v>328</v>
      </c>
      <c r="F74" s="366">
        <f>H73</f>
        <v>0.41249999999999987</v>
      </c>
      <c r="G74" s="151">
        <v>1</v>
      </c>
      <c r="H74" s="366">
        <f t="shared" si="8"/>
        <v>0.41319444444444431</v>
      </c>
      <c r="I74" s="163"/>
    </row>
    <row r="75" spans="1:9" ht="28.5" x14ac:dyDescent="0.2">
      <c r="A75" s="123" t="s">
        <v>482</v>
      </c>
      <c r="B75" s="135" t="s">
        <v>183</v>
      </c>
      <c r="C75" s="135" t="s">
        <v>330</v>
      </c>
      <c r="D75" s="142" t="s">
        <v>314</v>
      </c>
      <c r="E75" s="135" t="s">
        <v>331</v>
      </c>
      <c r="F75" s="366">
        <f>H74</f>
        <v>0.41319444444444431</v>
      </c>
      <c r="G75" s="151">
        <v>1</v>
      </c>
      <c r="H75" s="366">
        <f t="shared" si="8"/>
        <v>0.41388888888888875</v>
      </c>
      <c r="I75" s="163"/>
    </row>
    <row r="76" spans="1:9" ht="15.75" x14ac:dyDescent="0.25">
      <c r="A76" s="122" t="s">
        <v>332</v>
      </c>
      <c r="B76" s="134"/>
      <c r="C76" s="134" t="s">
        <v>333</v>
      </c>
      <c r="D76" s="134"/>
      <c r="E76" s="134"/>
      <c r="F76" s="365"/>
      <c r="G76" s="150"/>
      <c r="H76" s="365"/>
      <c r="I76" s="162"/>
    </row>
    <row r="77" spans="1:9" ht="28.5" x14ac:dyDescent="0.2">
      <c r="A77" s="123" t="s">
        <v>334</v>
      </c>
      <c r="B77" s="135" t="s">
        <v>183</v>
      </c>
      <c r="C77" s="135" t="s">
        <v>335</v>
      </c>
      <c r="D77" s="142" t="s">
        <v>314</v>
      </c>
      <c r="E77" s="135" t="s">
        <v>226</v>
      </c>
      <c r="F77" s="366">
        <f>H75</f>
        <v>0.41388888888888875</v>
      </c>
      <c r="G77" s="151">
        <v>1</v>
      </c>
      <c r="H77" s="366">
        <f t="shared" ref="H77:H83" si="9">F77+TIME(0,G77,0)</f>
        <v>0.41458333333333319</v>
      </c>
      <c r="I77" s="163"/>
    </row>
    <row r="78" spans="1:9" ht="28.5" x14ac:dyDescent="0.2">
      <c r="A78" s="123" t="s">
        <v>336</v>
      </c>
      <c r="B78" s="135" t="s">
        <v>183</v>
      </c>
      <c r="C78" s="135" t="s">
        <v>337</v>
      </c>
      <c r="D78" s="142" t="s">
        <v>314</v>
      </c>
      <c r="E78" s="135" t="s">
        <v>338</v>
      </c>
      <c r="F78" s="366">
        <f t="shared" ref="F78:F83" si="10">H77</f>
        <v>0.41458333333333319</v>
      </c>
      <c r="G78" s="151">
        <v>1</v>
      </c>
      <c r="H78" s="366">
        <f t="shared" si="9"/>
        <v>0.41527777777777763</v>
      </c>
      <c r="I78" s="163"/>
    </row>
    <row r="79" spans="1:9" ht="28.5" x14ac:dyDescent="0.2">
      <c r="A79" s="123" t="s">
        <v>339</v>
      </c>
      <c r="B79" s="135" t="s">
        <v>183</v>
      </c>
      <c r="C79" s="135" t="s">
        <v>340</v>
      </c>
      <c r="D79" s="142" t="s">
        <v>314</v>
      </c>
      <c r="E79" s="135" t="s">
        <v>341</v>
      </c>
      <c r="F79" s="366">
        <f t="shared" si="10"/>
        <v>0.41527777777777763</v>
      </c>
      <c r="G79" s="151">
        <v>1</v>
      </c>
      <c r="H79" s="366">
        <f t="shared" si="9"/>
        <v>0.41597222222222208</v>
      </c>
      <c r="I79" s="163"/>
    </row>
    <row r="80" spans="1:9" ht="28.5" x14ac:dyDescent="0.2">
      <c r="A80" s="123" t="s">
        <v>342</v>
      </c>
      <c r="B80" s="135" t="s">
        <v>183</v>
      </c>
      <c r="C80" s="135" t="s">
        <v>343</v>
      </c>
      <c r="D80" s="142" t="s">
        <v>314</v>
      </c>
      <c r="E80" s="135" t="s">
        <v>344</v>
      </c>
      <c r="F80" s="366">
        <f t="shared" si="10"/>
        <v>0.41597222222222208</v>
      </c>
      <c r="G80" s="151">
        <v>1</v>
      </c>
      <c r="H80" s="366">
        <f t="shared" si="9"/>
        <v>0.41666666666666652</v>
      </c>
      <c r="I80" s="163"/>
    </row>
    <row r="81" spans="1:9" ht="28.5" x14ac:dyDescent="0.2">
      <c r="A81" s="123" t="s">
        <v>345</v>
      </c>
      <c r="B81" s="135" t="s">
        <v>183</v>
      </c>
      <c r="C81" s="135" t="s">
        <v>346</v>
      </c>
      <c r="D81" s="142" t="s">
        <v>314</v>
      </c>
      <c r="E81" s="135" t="s">
        <v>347</v>
      </c>
      <c r="F81" s="366">
        <f t="shared" si="10"/>
        <v>0.41666666666666652</v>
      </c>
      <c r="G81" s="151">
        <v>1</v>
      </c>
      <c r="H81" s="366">
        <f t="shared" si="9"/>
        <v>0.41736111111111096</v>
      </c>
      <c r="I81" s="163"/>
    </row>
    <row r="82" spans="1:9" ht="28.5" x14ac:dyDescent="0.2">
      <c r="A82" s="123" t="s">
        <v>348</v>
      </c>
      <c r="B82" s="135" t="s">
        <v>183</v>
      </c>
      <c r="C82" s="135" t="s">
        <v>349</v>
      </c>
      <c r="D82" s="142" t="s">
        <v>314</v>
      </c>
      <c r="E82" s="135" t="s">
        <v>216</v>
      </c>
      <c r="F82" s="366">
        <f t="shared" si="10"/>
        <v>0.41736111111111096</v>
      </c>
      <c r="G82" s="151">
        <v>1</v>
      </c>
      <c r="H82" s="366">
        <f t="shared" si="9"/>
        <v>0.4180555555555554</v>
      </c>
      <c r="I82" s="163"/>
    </row>
    <row r="83" spans="1:9" ht="28.5" x14ac:dyDescent="0.2">
      <c r="A83" s="123" t="s">
        <v>350</v>
      </c>
      <c r="B83" s="135" t="s">
        <v>183</v>
      </c>
      <c r="C83" s="135" t="s">
        <v>351</v>
      </c>
      <c r="D83" s="142" t="s">
        <v>314</v>
      </c>
      <c r="E83" s="135" t="s">
        <v>352</v>
      </c>
      <c r="F83" s="366">
        <f t="shared" si="10"/>
        <v>0.4180555555555554</v>
      </c>
      <c r="G83" s="151">
        <v>1</v>
      </c>
      <c r="H83" s="366">
        <f t="shared" si="9"/>
        <v>0.41874999999999984</v>
      </c>
      <c r="I83" s="163"/>
    </row>
    <row r="84" spans="1:9" ht="15.75" x14ac:dyDescent="0.25">
      <c r="A84" s="122" t="s">
        <v>353</v>
      </c>
      <c r="B84" s="134"/>
      <c r="C84" s="134" t="s">
        <v>354</v>
      </c>
      <c r="D84" s="134"/>
      <c r="E84" s="134"/>
      <c r="F84" s="365"/>
      <c r="G84" s="150"/>
      <c r="H84" s="365"/>
      <c r="I84" s="162"/>
    </row>
    <row r="85" spans="1:9" ht="28.5" x14ac:dyDescent="0.2">
      <c r="A85" s="123" t="s">
        <v>355</v>
      </c>
      <c r="B85" s="135" t="s">
        <v>183</v>
      </c>
      <c r="C85" s="135" t="s">
        <v>356</v>
      </c>
      <c r="D85" s="142" t="s">
        <v>314</v>
      </c>
      <c r="E85" s="135" t="s">
        <v>357</v>
      </c>
      <c r="F85" s="366">
        <f>H83</f>
        <v>0.41874999999999984</v>
      </c>
      <c r="G85" s="151">
        <v>1</v>
      </c>
      <c r="H85" s="366">
        <f>F85+TIME(0,G85,0)</f>
        <v>0.41944444444444429</v>
      </c>
      <c r="I85" s="163"/>
    </row>
    <row r="86" spans="1:9" ht="28.5" x14ac:dyDescent="0.2">
      <c r="A86" s="126" t="s">
        <v>581</v>
      </c>
      <c r="B86" s="138" t="s">
        <v>183</v>
      </c>
      <c r="C86" s="138" t="s">
        <v>582</v>
      </c>
      <c r="D86" s="173" t="s">
        <v>314</v>
      </c>
      <c r="E86" s="138" t="s">
        <v>481</v>
      </c>
      <c r="F86" s="369">
        <f>H85</f>
        <v>0.41944444444444429</v>
      </c>
      <c r="G86" s="154">
        <v>1</v>
      </c>
      <c r="H86" s="369">
        <f>F86+TIME(0,G86,0)</f>
        <v>0.42013888888888873</v>
      </c>
      <c r="I86" s="166"/>
    </row>
    <row r="88" spans="1:9" ht="15.75" x14ac:dyDescent="0.25">
      <c r="A88" s="127" t="s">
        <v>358</v>
      </c>
      <c r="B88" s="139"/>
      <c r="C88" s="139" t="s">
        <v>185</v>
      </c>
      <c r="D88" s="139"/>
      <c r="E88" s="139" t="s">
        <v>206</v>
      </c>
      <c r="F88" s="370">
        <f>H86</f>
        <v>0.42013888888888873</v>
      </c>
      <c r="G88" s="155">
        <v>0</v>
      </c>
      <c r="H88" s="370">
        <f>F88+TIME(0,G88,0)</f>
        <v>0.42013888888888873</v>
      </c>
      <c r="I88" s="139"/>
    </row>
    <row r="89" spans="1:9" x14ac:dyDescent="0.2">
      <c r="A89" s="128"/>
      <c r="B89" s="128"/>
      <c r="C89" s="128" t="s">
        <v>359</v>
      </c>
      <c r="D89" s="128"/>
      <c r="E89" s="128"/>
      <c r="F89" s="371"/>
      <c r="G89" s="156">
        <f>(H89-H88) * 24 * 60</f>
        <v>5.000000000000222</v>
      </c>
      <c r="H89" s="371">
        <v>0.4236111111111111</v>
      </c>
      <c r="I89" s="128"/>
    </row>
    <row r="91" spans="1:9" ht="15.75" x14ac:dyDescent="0.25">
      <c r="A91" s="540" t="s">
        <v>583</v>
      </c>
      <c r="B91" s="541"/>
      <c r="C91" s="541"/>
      <c r="D91" s="541"/>
      <c r="E91" s="541"/>
      <c r="F91" s="541"/>
      <c r="G91" s="541"/>
      <c r="H91" s="541"/>
      <c r="I91" s="541"/>
    </row>
    <row r="92" spans="1:9" s="3" customFormat="1" ht="31.5" x14ac:dyDescent="0.25">
      <c r="A92" s="118" t="s">
        <v>194</v>
      </c>
      <c r="B92" s="118" t="s">
        <v>195</v>
      </c>
      <c r="C92" s="118" t="s">
        <v>95</v>
      </c>
      <c r="D92" s="118" t="s">
        <v>196</v>
      </c>
      <c r="E92" s="118" t="s">
        <v>197</v>
      </c>
      <c r="F92" s="361" t="s">
        <v>198</v>
      </c>
      <c r="G92" s="146" t="s">
        <v>199</v>
      </c>
      <c r="H92" s="361" t="s">
        <v>200</v>
      </c>
      <c r="I92" s="118" t="s">
        <v>201</v>
      </c>
    </row>
    <row r="93" spans="1:9" ht="15.75" x14ac:dyDescent="0.25">
      <c r="A93" s="119" t="s">
        <v>202</v>
      </c>
      <c r="B93" s="131"/>
      <c r="C93" s="131" t="s">
        <v>203</v>
      </c>
      <c r="D93" s="131"/>
      <c r="E93" s="131"/>
      <c r="F93" s="362"/>
      <c r="G93" s="147"/>
      <c r="H93" s="362"/>
      <c r="I93" s="159"/>
    </row>
    <row r="94" spans="1:9" ht="15" x14ac:dyDescent="0.2">
      <c r="A94" s="120" t="s">
        <v>204</v>
      </c>
      <c r="B94" s="132" t="s">
        <v>183</v>
      </c>
      <c r="C94" s="132" t="s">
        <v>205</v>
      </c>
      <c r="D94" s="132"/>
      <c r="E94" s="132" t="s">
        <v>206</v>
      </c>
      <c r="F94" s="363">
        <v>0.4375</v>
      </c>
      <c r="G94" s="148">
        <v>1</v>
      </c>
      <c r="H94" s="363">
        <f>F94+TIME(0,G94,0)</f>
        <v>0.43819444444444444</v>
      </c>
      <c r="I94" s="160"/>
    </row>
    <row r="95" spans="1:9" ht="15" x14ac:dyDescent="0.2">
      <c r="A95" s="120" t="s">
        <v>207</v>
      </c>
      <c r="B95" s="132" t="s">
        <v>183</v>
      </c>
      <c r="C95" s="132" t="s">
        <v>360</v>
      </c>
      <c r="D95" s="132"/>
      <c r="E95" s="132" t="s">
        <v>182</v>
      </c>
      <c r="F95" s="363">
        <f>H94</f>
        <v>0.43819444444444444</v>
      </c>
      <c r="G95" s="148">
        <v>1</v>
      </c>
      <c r="H95" s="363">
        <f>F95+TIME(0,G95,0)</f>
        <v>0.43888888888888888</v>
      </c>
      <c r="I95" s="160"/>
    </row>
    <row r="96" spans="1:9" ht="30" x14ac:dyDescent="0.2">
      <c r="A96" s="121" t="s">
        <v>209</v>
      </c>
      <c r="B96" s="133" t="s">
        <v>186</v>
      </c>
      <c r="C96" s="133" t="s">
        <v>361</v>
      </c>
      <c r="D96" s="144" t="s">
        <v>151</v>
      </c>
      <c r="E96" s="133" t="s">
        <v>206</v>
      </c>
      <c r="F96" s="364">
        <f>H95</f>
        <v>0.43888888888888888</v>
      </c>
      <c r="G96" s="149">
        <v>1</v>
      </c>
      <c r="H96" s="364">
        <f>F96+TIME(0,G96,0)</f>
        <v>0.43958333333333333</v>
      </c>
      <c r="I96" s="161"/>
    </row>
    <row r="97" spans="1:9" ht="15" x14ac:dyDescent="0.2">
      <c r="A97" s="121" t="s">
        <v>211</v>
      </c>
      <c r="B97" s="121" t="s">
        <v>186</v>
      </c>
      <c r="C97" s="121" t="s">
        <v>611</v>
      </c>
      <c r="D97" s="121"/>
      <c r="E97" s="121" t="s">
        <v>216</v>
      </c>
      <c r="F97" s="364">
        <f>H96</f>
        <v>0.43958333333333333</v>
      </c>
      <c r="G97" s="149">
        <v>5</v>
      </c>
      <c r="H97" s="364">
        <f>F97+TIME(0,G97,0)</f>
        <v>0.44305555555555554</v>
      </c>
      <c r="I97" s="121" t="s">
        <v>610</v>
      </c>
    </row>
    <row r="98" spans="1:9" s="375" customFormat="1" ht="15" x14ac:dyDescent="0.2">
      <c r="A98" s="130"/>
      <c r="B98" s="130"/>
      <c r="C98" s="130"/>
      <c r="D98" s="130"/>
      <c r="E98" s="130"/>
      <c r="F98" s="363"/>
      <c r="G98" s="148"/>
      <c r="H98" s="363"/>
      <c r="I98" s="130"/>
    </row>
    <row r="99" spans="1:9" ht="15.75" x14ac:dyDescent="0.25">
      <c r="A99" s="119" t="s">
        <v>219</v>
      </c>
      <c r="B99" s="131"/>
      <c r="C99" s="131" t="s">
        <v>220</v>
      </c>
      <c r="D99" s="131"/>
      <c r="E99" s="131"/>
      <c r="F99" s="362"/>
      <c r="G99" s="147"/>
      <c r="H99" s="362"/>
      <c r="I99" s="159"/>
    </row>
    <row r="100" spans="1:9" ht="30" x14ac:dyDescent="0.2">
      <c r="A100" s="120" t="s">
        <v>221</v>
      </c>
      <c r="B100" s="132" t="s">
        <v>183</v>
      </c>
      <c r="C100" s="132" t="s">
        <v>362</v>
      </c>
      <c r="D100" s="141" t="s">
        <v>258</v>
      </c>
      <c r="E100" s="132" t="s">
        <v>206</v>
      </c>
      <c r="F100" s="363">
        <f>H97</f>
        <v>0.44305555555555554</v>
      </c>
      <c r="G100" s="148">
        <v>1</v>
      </c>
      <c r="H100" s="363">
        <f t="shared" ref="H100:H105" si="11">F100+TIME(0,G100,0)</f>
        <v>0.44374999999999998</v>
      </c>
      <c r="I100" s="160"/>
    </row>
    <row r="101" spans="1:9" ht="30" x14ac:dyDescent="0.2">
      <c r="A101" s="120" t="s">
        <v>252</v>
      </c>
      <c r="B101" s="132" t="s">
        <v>183</v>
      </c>
      <c r="C101" s="132" t="s">
        <v>363</v>
      </c>
      <c r="D101" s="141" t="s">
        <v>258</v>
      </c>
      <c r="E101" s="132" t="s">
        <v>206</v>
      </c>
      <c r="F101" s="363">
        <f>H100</f>
        <v>0.44374999999999998</v>
      </c>
      <c r="G101" s="148">
        <v>1</v>
      </c>
      <c r="H101" s="363">
        <f t="shared" si="11"/>
        <v>0.44444444444444442</v>
      </c>
      <c r="I101" s="160"/>
    </row>
    <row r="102" spans="1:9" ht="30" x14ac:dyDescent="0.2">
      <c r="A102" s="120" t="s">
        <v>254</v>
      </c>
      <c r="B102" s="132" t="s">
        <v>183</v>
      </c>
      <c r="C102" s="132" t="s">
        <v>364</v>
      </c>
      <c r="D102" s="141" t="s">
        <v>258</v>
      </c>
      <c r="E102" s="132" t="s">
        <v>206</v>
      </c>
      <c r="F102" s="363">
        <f>H101</f>
        <v>0.44444444444444442</v>
      </c>
      <c r="G102" s="148">
        <v>1</v>
      </c>
      <c r="H102" s="363">
        <f t="shared" si="11"/>
        <v>0.44513888888888886</v>
      </c>
      <c r="I102" s="160"/>
    </row>
    <row r="103" spans="1:9" ht="30" x14ac:dyDescent="0.2">
      <c r="A103" s="120" t="s">
        <v>260</v>
      </c>
      <c r="B103" s="555" t="s">
        <v>183</v>
      </c>
      <c r="C103" s="555" t="s">
        <v>479</v>
      </c>
      <c r="D103" s="556" t="s">
        <v>258</v>
      </c>
      <c r="E103" s="555" t="s">
        <v>206</v>
      </c>
      <c r="F103" s="557">
        <f>H102</f>
        <v>0.44513888888888886</v>
      </c>
      <c r="G103" s="558">
        <v>0</v>
      </c>
      <c r="H103" s="557">
        <f t="shared" si="11"/>
        <v>0.44513888888888886</v>
      </c>
      <c r="I103" s="160" t="s">
        <v>610</v>
      </c>
    </row>
    <row r="104" spans="1:9" ht="15" x14ac:dyDescent="0.2">
      <c r="A104" s="120" t="s">
        <v>262</v>
      </c>
      <c r="B104" s="132" t="s">
        <v>183</v>
      </c>
      <c r="C104" s="132" t="s">
        <v>365</v>
      </c>
      <c r="D104" s="132"/>
      <c r="E104" s="132" t="s">
        <v>182</v>
      </c>
      <c r="F104" s="363">
        <f>H103</f>
        <v>0.44513888888888886</v>
      </c>
      <c r="G104" s="148">
        <v>1</v>
      </c>
      <c r="H104" s="363">
        <f t="shared" si="11"/>
        <v>0.4458333333333333</v>
      </c>
      <c r="I104" s="160"/>
    </row>
    <row r="105" spans="1:9" ht="15" x14ac:dyDescent="0.2">
      <c r="A105" s="121" t="s">
        <v>366</v>
      </c>
      <c r="B105" s="133"/>
      <c r="C105" s="133"/>
      <c r="D105" s="133"/>
      <c r="E105" s="133"/>
      <c r="F105" s="364">
        <f>H104</f>
        <v>0.4458333333333333</v>
      </c>
      <c r="G105" s="149">
        <v>0</v>
      </c>
      <c r="H105" s="364">
        <f t="shared" si="11"/>
        <v>0.4458333333333333</v>
      </c>
      <c r="I105" s="161"/>
    </row>
    <row r="107" spans="1:9" ht="15.75" x14ac:dyDescent="0.25">
      <c r="A107" s="119" t="s">
        <v>263</v>
      </c>
      <c r="B107" s="131"/>
      <c r="C107" s="131" t="s">
        <v>367</v>
      </c>
      <c r="D107" s="131"/>
      <c r="E107" s="131"/>
      <c r="F107" s="362"/>
      <c r="G107" s="147"/>
      <c r="H107" s="362"/>
      <c r="I107" s="159"/>
    </row>
    <row r="108" spans="1:9" ht="15" x14ac:dyDescent="0.2">
      <c r="A108" s="120" t="s">
        <v>265</v>
      </c>
      <c r="B108" s="132" t="s">
        <v>183</v>
      </c>
      <c r="C108" s="132" t="s">
        <v>368</v>
      </c>
      <c r="D108" s="132"/>
      <c r="E108" s="132"/>
      <c r="F108" s="363">
        <f>H105</f>
        <v>0.4458333333333333</v>
      </c>
      <c r="G108" s="148">
        <v>0</v>
      </c>
      <c r="H108" s="363">
        <f>F108+TIME(0,G108,0)</f>
        <v>0.4458333333333333</v>
      </c>
      <c r="I108" s="160"/>
    </row>
    <row r="109" spans="1:9" ht="15" x14ac:dyDescent="0.2">
      <c r="A109" s="121" t="s">
        <v>268</v>
      </c>
      <c r="B109" s="133"/>
      <c r="C109" s="133"/>
      <c r="D109" s="133"/>
      <c r="E109" s="133"/>
      <c r="F109" s="364">
        <f>H108</f>
        <v>0.4458333333333333</v>
      </c>
      <c r="G109" s="149">
        <v>0</v>
      </c>
      <c r="H109" s="364">
        <f>F109+TIME(0,G109,0)</f>
        <v>0.4458333333333333</v>
      </c>
      <c r="I109" s="161"/>
    </row>
    <row r="111" spans="1:9" ht="15.75" x14ac:dyDescent="0.25">
      <c r="A111" s="119" t="s">
        <v>291</v>
      </c>
      <c r="B111" s="131"/>
      <c r="C111" s="131" t="s">
        <v>369</v>
      </c>
      <c r="D111" s="131"/>
      <c r="E111" s="131"/>
      <c r="F111" s="362"/>
      <c r="G111" s="147"/>
      <c r="H111" s="362"/>
      <c r="I111" s="159"/>
    </row>
    <row r="112" spans="1:9" ht="15.75" x14ac:dyDescent="0.25">
      <c r="A112" s="122" t="s">
        <v>293</v>
      </c>
      <c r="B112" s="134"/>
      <c r="C112" s="134" t="s">
        <v>371</v>
      </c>
      <c r="D112" s="134"/>
      <c r="E112" s="134"/>
      <c r="F112" s="365"/>
      <c r="G112" s="150"/>
      <c r="H112" s="365"/>
      <c r="I112" s="162"/>
    </row>
    <row r="113" spans="1:9" ht="14.25" x14ac:dyDescent="0.2">
      <c r="A113" s="123" t="s">
        <v>295</v>
      </c>
      <c r="B113" s="135" t="s">
        <v>183</v>
      </c>
      <c r="C113" s="135" t="s">
        <v>372</v>
      </c>
      <c r="D113" s="135" t="s">
        <v>609</v>
      </c>
      <c r="E113" s="135" t="s">
        <v>373</v>
      </c>
      <c r="F113" s="366">
        <f>H109</f>
        <v>0.4458333333333333</v>
      </c>
      <c r="G113" s="151">
        <v>5</v>
      </c>
      <c r="H113" s="366">
        <f>F113+TIME(0,G113,0)</f>
        <v>0.44930555555555551</v>
      </c>
      <c r="I113" s="163" t="s">
        <v>610</v>
      </c>
    </row>
    <row r="114" spans="1:9" ht="14.25" x14ac:dyDescent="0.2">
      <c r="A114" s="123" t="s">
        <v>297</v>
      </c>
      <c r="B114" s="135" t="s">
        <v>183</v>
      </c>
      <c r="C114" s="135" t="s">
        <v>374</v>
      </c>
      <c r="D114" s="135"/>
      <c r="E114" s="135" t="s">
        <v>226</v>
      </c>
      <c r="F114" s="366">
        <f>H113</f>
        <v>0.44930555555555551</v>
      </c>
      <c r="G114" s="151">
        <v>10</v>
      </c>
      <c r="H114" s="366">
        <f>F114+TIME(0,G114,0)</f>
        <v>0.45624999999999993</v>
      </c>
      <c r="I114" s="163"/>
    </row>
    <row r="115" spans="1:9" ht="14.25" x14ac:dyDescent="0.2">
      <c r="A115" s="123" t="s">
        <v>299</v>
      </c>
      <c r="B115" s="135"/>
      <c r="C115" s="135"/>
      <c r="D115" s="135"/>
      <c r="E115" s="135"/>
      <c r="F115" s="366">
        <f>H114</f>
        <v>0.45624999999999993</v>
      </c>
      <c r="G115" s="151">
        <v>0</v>
      </c>
      <c r="H115" s="366">
        <f>F115+TIME(0,G115,0)</f>
        <v>0.45624999999999993</v>
      </c>
      <c r="I115" s="163"/>
    </row>
    <row r="116" spans="1:9" ht="15.75" x14ac:dyDescent="0.25">
      <c r="A116" s="122" t="s">
        <v>316</v>
      </c>
      <c r="B116" s="134"/>
      <c r="C116" s="134" t="s">
        <v>370</v>
      </c>
      <c r="D116" s="134"/>
      <c r="E116" s="134"/>
      <c r="F116" s="365"/>
      <c r="G116" s="150"/>
      <c r="H116" s="365"/>
      <c r="I116" s="162"/>
    </row>
    <row r="117" spans="1:9" ht="28.5" x14ac:dyDescent="0.2">
      <c r="A117" s="123" t="s">
        <v>318</v>
      </c>
      <c r="B117" s="135" t="s">
        <v>183</v>
      </c>
      <c r="C117" s="135" t="s">
        <v>480</v>
      </c>
      <c r="D117" s="135"/>
      <c r="E117" s="135" t="s">
        <v>325</v>
      </c>
      <c r="F117" s="366">
        <f>H115</f>
        <v>0.45624999999999993</v>
      </c>
      <c r="G117" s="151">
        <v>5</v>
      </c>
      <c r="H117" s="366">
        <f>F117+TIME(0,G117,0)</f>
        <v>0.45972222222222214</v>
      </c>
      <c r="I117" s="163"/>
    </row>
    <row r="118" spans="1:9" ht="14.25" x14ac:dyDescent="0.2">
      <c r="A118" s="123" t="s">
        <v>321</v>
      </c>
      <c r="B118" s="135" t="s">
        <v>183</v>
      </c>
      <c r="C118" s="135" t="s">
        <v>613</v>
      </c>
      <c r="D118" s="135"/>
      <c r="E118" s="135" t="s">
        <v>604</v>
      </c>
      <c r="F118" s="366">
        <f>H117</f>
        <v>0.45972222222222214</v>
      </c>
      <c r="G118" s="151">
        <v>5</v>
      </c>
      <c r="H118" s="366">
        <f>F118+TIME(0,G118,0)</f>
        <v>0.46319444444444435</v>
      </c>
      <c r="I118" s="163" t="s">
        <v>605</v>
      </c>
    </row>
    <row r="119" spans="1:9" ht="14.25" x14ac:dyDescent="0.2">
      <c r="A119" s="126" t="s">
        <v>323</v>
      </c>
      <c r="B119" s="138"/>
      <c r="C119" s="138"/>
      <c r="D119" s="138"/>
      <c r="E119" s="138"/>
      <c r="F119" s="369">
        <f>H118</f>
        <v>0.46319444444444435</v>
      </c>
      <c r="G119" s="154">
        <v>0</v>
      </c>
      <c r="H119" s="369">
        <f>F119+TIME(0,G119,0)</f>
        <v>0.46319444444444435</v>
      </c>
      <c r="I119" s="166"/>
    </row>
    <row r="121" spans="1:9" ht="15.75" x14ac:dyDescent="0.25">
      <c r="A121" s="119" t="s">
        <v>358</v>
      </c>
      <c r="B121" s="131"/>
      <c r="C121" s="131" t="s">
        <v>375</v>
      </c>
      <c r="D121" s="131"/>
      <c r="E121" s="131"/>
      <c r="F121" s="362"/>
      <c r="G121" s="147"/>
      <c r="H121" s="362"/>
      <c r="I121" s="159"/>
    </row>
    <row r="122" spans="1:9" ht="30" x14ac:dyDescent="0.2">
      <c r="A122" s="120" t="s">
        <v>376</v>
      </c>
      <c r="B122" s="132" t="s">
        <v>186</v>
      </c>
      <c r="C122" s="132" t="s">
        <v>377</v>
      </c>
      <c r="D122" s="141" t="s">
        <v>151</v>
      </c>
      <c r="E122" s="132" t="s">
        <v>206</v>
      </c>
      <c r="F122" s="363">
        <f>H119</f>
        <v>0.46319444444444435</v>
      </c>
      <c r="G122" s="148">
        <v>6</v>
      </c>
      <c r="H122" s="363">
        <f>F122+TIME(0,G122,0)</f>
        <v>0.46736111111111101</v>
      </c>
      <c r="I122" s="160"/>
    </row>
    <row r="123" spans="1:9" ht="30" x14ac:dyDescent="0.2">
      <c r="A123" s="120" t="s">
        <v>378</v>
      </c>
      <c r="B123" s="132" t="s">
        <v>184</v>
      </c>
      <c r="C123" s="132" t="s">
        <v>584</v>
      </c>
      <c r="D123" s="132"/>
      <c r="E123" s="132" t="s">
        <v>206</v>
      </c>
      <c r="F123" s="363">
        <f>H122</f>
        <v>0.46736111111111101</v>
      </c>
      <c r="G123" s="148">
        <v>5</v>
      </c>
      <c r="H123" s="363">
        <f>F123+TIME(0,G123,0)</f>
        <v>0.47083333333333321</v>
      </c>
      <c r="I123" s="160"/>
    </row>
    <row r="124" spans="1:9" ht="15" x14ac:dyDescent="0.2">
      <c r="A124" s="120" t="s">
        <v>443</v>
      </c>
      <c r="B124" s="132" t="s">
        <v>183</v>
      </c>
      <c r="C124" s="132" t="s">
        <v>600</v>
      </c>
      <c r="D124" s="132"/>
      <c r="E124" s="132" t="s">
        <v>325</v>
      </c>
      <c r="F124" s="363">
        <f>H123</f>
        <v>0.47083333333333321</v>
      </c>
      <c r="G124" s="148">
        <v>15</v>
      </c>
      <c r="H124" s="363">
        <f>F124+TIME(0,G124,0)</f>
        <v>0.4812499999999999</v>
      </c>
      <c r="I124" s="160"/>
    </row>
    <row r="125" spans="1:9" ht="30" x14ac:dyDescent="0.2">
      <c r="A125" s="120" t="s">
        <v>453</v>
      </c>
      <c r="B125" s="132" t="s">
        <v>186</v>
      </c>
      <c r="C125" s="132" t="s">
        <v>606</v>
      </c>
      <c r="D125" s="132"/>
      <c r="E125" s="132" t="s">
        <v>320</v>
      </c>
      <c r="F125" s="363">
        <f>H124</f>
        <v>0.4812499999999999</v>
      </c>
      <c r="G125" s="148">
        <v>30</v>
      </c>
      <c r="H125" s="363">
        <f>F125+TIME(0,G125,0)</f>
        <v>0.50208333333333321</v>
      </c>
      <c r="I125" s="160" t="s">
        <v>605</v>
      </c>
    </row>
    <row r="126" spans="1:9" ht="15" x14ac:dyDescent="0.2">
      <c r="A126" s="121" t="s">
        <v>607</v>
      </c>
      <c r="B126" s="133" t="s">
        <v>438</v>
      </c>
      <c r="C126" s="133" t="s">
        <v>612</v>
      </c>
      <c r="D126" s="133"/>
      <c r="E126" s="133" t="s">
        <v>357</v>
      </c>
      <c r="F126" s="364">
        <f>H125</f>
        <v>0.50208333333333321</v>
      </c>
      <c r="G126" s="149">
        <v>10</v>
      </c>
      <c r="H126" s="364">
        <f>F126+TIME(0,G126,0)</f>
        <v>0.50902777777777763</v>
      </c>
      <c r="I126" s="161" t="s">
        <v>610</v>
      </c>
    </row>
    <row r="128" spans="1:9" ht="15.75" x14ac:dyDescent="0.25">
      <c r="A128" s="127" t="s">
        <v>379</v>
      </c>
      <c r="B128" s="139"/>
      <c r="C128" s="139" t="s">
        <v>185</v>
      </c>
      <c r="D128" s="139"/>
      <c r="E128" s="139" t="s">
        <v>206</v>
      </c>
      <c r="F128" s="370">
        <f>H126</f>
        <v>0.50902777777777763</v>
      </c>
      <c r="G128" s="155">
        <v>0</v>
      </c>
      <c r="H128" s="370">
        <f>F128+TIME(0,G128,0)</f>
        <v>0.50902777777777763</v>
      </c>
      <c r="I128" s="139"/>
    </row>
    <row r="129" spans="1:9" x14ac:dyDescent="0.2">
      <c r="A129" s="128"/>
      <c r="B129" s="128"/>
      <c r="C129" s="128" t="s">
        <v>359</v>
      </c>
      <c r="D129" s="128"/>
      <c r="E129" s="128"/>
      <c r="F129" s="371"/>
      <c r="G129" s="156">
        <f>(H129-H128) * 24 * 60</f>
        <v>17.000000000000259</v>
      </c>
      <c r="H129" s="371">
        <v>0.52083333333333337</v>
      </c>
      <c r="I129" s="128"/>
    </row>
    <row r="131" spans="1:9" ht="15.75" x14ac:dyDescent="0.25">
      <c r="A131" s="540" t="s">
        <v>585</v>
      </c>
      <c r="B131" s="541"/>
      <c r="C131" s="541"/>
      <c r="D131" s="541"/>
      <c r="E131" s="541"/>
      <c r="F131" s="541"/>
      <c r="G131" s="541"/>
      <c r="H131" s="541"/>
      <c r="I131" s="541"/>
    </row>
    <row r="132" spans="1:9" s="3" customFormat="1" ht="31.5" x14ac:dyDescent="0.25">
      <c r="A132" s="118" t="s">
        <v>194</v>
      </c>
      <c r="B132" s="118" t="s">
        <v>195</v>
      </c>
      <c r="C132" s="118" t="s">
        <v>95</v>
      </c>
      <c r="D132" s="118" t="s">
        <v>196</v>
      </c>
      <c r="E132" s="118" t="s">
        <v>197</v>
      </c>
      <c r="F132" s="361" t="s">
        <v>198</v>
      </c>
      <c r="G132" s="146" t="s">
        <v>199</v>
      </c>
      <c r="H132" s="361" t="s">
        <v>200</v>
      </c>
      <c r="I132" s="118" t="s">
        <v>201</v>
      </c>
    </row>
    <row r="133" spans="1:9" ht="15.75" x14ac:dyDescent="0.25">
      <c r="A133" s="119" t="s">
        <v>202</v>
      </c>
      <c r="B133" s="131"/>
      <c r="C133" s="131" t="s">
        <v>203</v>
      </c>
      <c r="D133" s="131"/>
      <c r="E133" s="131"/>
      <c r="F133" s="362"/>
      <c r="G133" s="147"/>
      <c r="H133" s="362"/>
      <c r="I133" s="159"/>
    </row>
    <row r="134" spans="1:9" ht="15" x14ac:dyDescent="0.2">
      <c r="A134" s="120" t="s">
        <v>204</v>
      </c>
      <c r="B134" s="132" t="s">
        <v>183</v>
      </c>
      <c r="C134" s="132" t="s">
        <v>205</v>
      </c>
      <c r="D134" s="132"/>
      <c r="E134" s="132" t="s">
        <v>206</v>
      </c>
      <c r="F134" s="363">
        <v>0.33333333333333331</v>
      </c>
      <c r="G134" s="148">
        <v>1</v>
      </c>
      <c r="H134" s="363">
        <f>F134+TIME(0,G134,0)</f>
        <v>0.33402777777777776</v>
      </c>
      <c r="I134" s="160"/>
    </row>
    <row r="135" spans="1:9" ht="15" x14ac:dyDescent="0.2">
      <c r="A135" s="120" t="s">
        <v>207</v>
      </c>
      <c r="B135" s="132" t="s">
        <v>183</v>
      </c>
      <c r="C135" s="132" t="s">
        <v>360</v>
      </c>
      <c r="D135" s="132"/>
      <c r="E135" s="132" t="s">
        <v>182</v>
      </c>
      <c r="F135" s="363">
        <f>H134</f>
        <v>0.33402777777777776</v>
      </c>
      <c r="G135" s="148">
        <v>1</v>
      </c>
      <c r="H135" s="363">
        <f>F135+TIME(0,G135,0)</f>
        <v>0.3347222222222222</v>
      </c>
      <c r="I135" s="160"/>
    </row>
    <row r="136" spans="1:9" ht="30" x14ac:dyDescent="0.2">
      <c r="A136" s="121" t="s">
        <v>209</v>
      </c>
      <c r="B136" s="133" t="s">
        <v>186</v>
      </c>
      <c r="C136" s="133" t="s">
        <v>361</v>
      </c>
      <c r="D136" s="144" t="s">
        <v>151</v>
      </c>
      <c r="E136" s="133" t="s">
        <v>206</v>
      </c>
      <c r="F136" s="364">
        <f>H135</f>
        <v>0.3347222222222222</v>
      </c>
      <c r="G136" s="149">
        <v>1</v>
      </c>
      <c r="H136" s="364">
        <f>F136+TIME(0,G136,0)</f>
        <v>0.33541666666666664</v>
      </c>
      <c r="I136" s="161"/>
    </row>
    <row r="138" spans="1:9" ht="15.75" x14ac:dyDescent="0.25">
      <c r="A138" s="119" t="s">
        <v>219</v>
      </c>
      <c r="B138" s="131"/>
      <c r="C138" s="131" t="s">
        <v>220</v>
      </c>
      <c r="D138" s="131"/>
      <c r="E138" s="131"/>
      <c r="F138" s="362"/>
      <c r="G138" s="147"/>
      <c r="H138" s="362"/>
      <c r="I138" s="159"/>
    </row>
    <row r="139" spans="1:9" ht="30" x14ac:dyDescent="0.2">
      <c r="A139" s="120" t="s">
        <v>221</v>
      </c>
      <c r="B139" s="132" t="s">
        <v>183</v>
      </c>
      <c r="C139" s="132" t="s">
        <v>362</v>
      </c>
      <c r="D139" s="141" t="s">
        <v>258</v>
      </c>
      <c r="E139" s="132" t="s">
        <v>206</v>
      </c>
      <c r="F139" s="363">
        <f>H136</f>
        <v>0.33541666666666664</v>
      </c>
      <c r="G139" s="148">
        <v>1</v>
      </c>
      <c r="H139" s="363">
        <f t="shared" ref="H139:H146" si="12">F139+TIME(0,G139,0)</f>
        <v>0.33611111111111108</v>
      </c>
      <c r="I139" s="160"/>
    </row>
    <row r="140" spans="1:9" ht="30" x14ac:dyDescent="0.2">
      <c r="A140" s="120" t="s">
        <v>252</v>
      </c>
      <c r="B140" s="132" t="s">
        <v>183</v>
      </c>
      <c r="C140" s="132" t="s">
        <v>363</v>
      </c>
      <c r="D140" s="141" t="s">
        <v>258</v>
      </c>
      <c r="E140" s="132" t="s">
        <v>206</v>
      </c>
      <c r="F140" s="363">
        <f t="shared" ref="F140:F146" si="13">H139</f>
        <v>0.33611111111111108</v>
      </c>
      <c r="G140" s="148">
        <v>1</v>
      </c>
      <c r="H140" s="363">
        <f t="shared" si="12"/>
        <v>0.33680555555555552</v>
      </c>
      <c r="I140" s="160"/>
    </row>
    <row r="141" spans="1:9" ht="15" x14ac:dyDescent="0.2">
      <c r="A141" s="120" t="s">
        <v>254</v>
      </c>
      <c r="B141" s="132" t="s">
        <v>183</v>
      </c>
      <c r="C141" s="132" t="s">
        <v>380</v>
      </c>
      <c r="D141" s="132"/>
      <c r="E141" s="132" t="s">
        <v>216</v>
      </c>
      <c r="F141" s="363">
        <f t="shared" si="13"/>
        <v>0.33680555555555552</v>
      </c>
      <c r="G141" s="148">
        <v>1</v>
      </c>
      <c r="H141" s="363">
        <f t="shared" si="12"/>
        <v>0.33749999999999997</v>
      </c>
      <c r="I141" s="160"/>
    </row>
    <row r="142" spans="1:9" ht="30" x14ac:dyDescent="0.2">
      <c r="A142" s="120" t="s">
        <v>260</v>
      </c>
      <c r="B142" s="132" t="s">
        <v>183</v>
      </c>
      <c r="C142" s="132" t="s">
        <v>381</v>
      </c>
      <c r="D142" s="141" t="s">
        <v>258</v>
      </c>
      <c r="E142" s="132" t="s">
        <v>206</v>
      </c>
      <c r="F142" s="363">
        <f t="shared" si="13"/>
        <v>0.33749999999999997</v>
      </c>
      <c r="G142" s="148">
        <v>1</v>
      </c>
      <c r="H142" s="363">
        <f t="shared" si="12"/>
        <v>0.33819444444444441</v>
      </c>
      <c r="I142" s="160"/>
    </row>
    <row r="143" spans="1:9" ht="30" x14ac:dyDescent="0.2">
      <c r="A143" s="120" t="s">
        <v>262</v>
      </c>
      <c r="B143" s="132" t="s">
        <v>183</v>
      </c>
      <c r="C143" s="132" t="s">
        <v>382</v>
      </c>
      <c r="D143" s="141" t="s">
        <v>258</v>
      </c>
      <c r="E143" s="132" t="s">
        <v>206</v>
      </c>
      <c r="F143" s="363">
        <f t="shared" si="13"/>
        <v>0.33819444444444441</v>
      </c>
      <c r="G143" s="148">
        <v>1</v>
      </c>
      <c r="H143" s="363">
        <f t="shared" si="12"/>
        <v>0.33888888888888885</v>
      </c>
      <c r="I143" s="160"/>
    </row>
    <row r="144" spans="1:9" ht="30" x14ac:dyDescent="0.2">
      <c r="A144" s="120" t="s">
        <v>366</v>
      </c>
      <c r="B144" s="132" t="s">
        <v>183</v>
      </c>
      <c r="C144" s="132" t="s">
        <v>383</v>
      </c>
      <c r="D144" s="141" t="s">
        <v>258</v>
      </c>
      <c r="E144" s="132" t="s">
        <v>206</v>
      </c>
      <c r="F144" s="363">
        <f t="shared" si="13"/>
        <v>0.33888888888888885</v>
      </c>
      <c r="G144" s="148">
        <v>1</v>
      </c>
      <c r="H144" s="363">
        <f t="shared" si="12"/>
        <v>0.33958333333333329</v>
      </c>
      <c r="I144" s="160"/>
    </row>
    <row r="145" spans="1:9" ht="30" x14ac:dyDescent="0.2">
      <c r="A145" s="120" t="s">
        <v>384</v>
      </c>
      <c r="B145" s="132" t="s">
        <v>183</v>
      </c>
      <c r="C145" s="132" t="s">
        <v>385</v>
      </c>
      <c r="D145" s="141" t="s">
        <v>258</v>
      </c>
      <c r="E145" s="132" t="s">
        <v>206</v>
      </c>
      <c r="F145" s="363">
        <f t="shared" si="13"/>
        <v>0.33958333333333329</v>
      </c>
      <c r="G145" s="148">
        <v>1</v>
      </c>
      <c r="H145" s="363">
        <f t="shared" si="12"/>
        <v>0.34027777777777773</v>
      </c>
      <c r="I145" s="160"/>
    </row>
    <row r="146" spans="1:9" ht="15" x14ac:dyDescent="0.2">
      <c r="A146" s="121" t="s">
        <v>386</v>
      </c>
      <c r="B146" s="133" t="s">
        <v>183</v>
      </c>
      <c r="C146" s="133" t="s">
        <v>486</v>
      </c>
      <c r="D146" s="133"/>
      <c r="E146" s="133" t="s">
        <v>273</v>
      </c>
      <c r="F146" s="364">
        <f t="shared" si="13"/>
        <v>0.34027777777777773</v>
      </c>
      <c r="G146" s="149">
        <v>10</v>
      </c>
      <c r="H146" s="364">
        <f t="shared" si="12"/>
        <v>0.34722222222222215</v>
      </c>
      <c r="I146" s="161"/>
    </row>
    <row r="148" spans="1:9" ht="15.75" x14ac:dyDescent="0.25">
      <c r="A148" s="119" t="s">
        <v>263</v>
      </c>
      <c r="B148" s="131"/>
      <c r="C148" s="131" t="s">
        <v>387</v>
      </c>
      <c r="D148" s="131"/>
      <c r="E148" s="131"/>
      <c r="F148" s="362"/>
      <c r="G148" s="147"/>
      <c r="H148" s="362"/>
      <c r="I148" s="159"/>
    </row>
    <row r="149" spans="1:9" ht="15.75" x14ac:dyDescent="0.25">
      <c r="A149" s="122" t="s">
        <v>265</v>
      </c>
      <c r="B149" s="134"/>
      <c r="C149" s="134" t="s">
        <v>388</v>
      </c>
      <c r="D149" s="134"/>
      <c r="E149" s="134"/>
      <c r="F149" s="365"/>
      <c r="G149" s="150"/>
      <c r="H149" s="365"/>
      <c r="I149" s="162"/>
    </row>
    <row r="150" spans="1:9" ht="28.5" x14ac:dyDescent="0.2">
      <c r="A150" s="123" t="s">
        <v>389</v>
      </c>
      <c r="B150" s="135" t="s">
        <v>183</v>
      </c>
      <c r="C150" s="135" t="s">
        <v>390</v>
      </c>
      <c r="D150" s="142" t="s">
        <v>391</v>
      </c>
      <c r="E150" s="135" t="s">
        <v>206</v>
      </c>
      <c r="F150" s="366">
        <f>H146</f>
        <v>0.34722222222222215</v>
      </c>
      <c r="G150" s="151">
        <v>2</v>
      </c>
      <c r="H150" s="366">
        <f t="shared" ref="H150:H156" si="14">F150+TIME(0,G150,0)</f>
        <v>0.34861111111111104</v>
      </c>
      <c r="I150" s="163"/>
    </row>
    <row r="151" spans="1:9" ht="28.5" x14ac:dyDescent="0.2">
      <c r="A151" s="123" t="s">
        <v>392</v>
      </c>
      <c r="B151" s="135" t="s">
        <v>183</v>
      </c>
      <c r="C151" s="135" t="s">
        <v>393</v>
      </c>
      <c r="D151" s="135"/>
      <c r="E151" s="135" t="s">
        <v>273</v>
      </c>
      <c r="F151" s="366">
        <f t="shared" ref="F151:F156" si="15">H150</f>
        <v>0.34861111111111104</v>
      </c>
      <c r="G151" s="151">
        <v>2</v>
      </c>
      <c r="H151" s="366">
        <f t="shared" si="14"/>
        <v>0.34999999999999992</v>
      </c>
      <c r="I151" s="163"/>
    </row>
    <row r="152" spans="1:9" ht="28.5" x14ac:dyDescent="0.2">
      <c r="A152" s="123" t="s">
        <v>394</v>
      </c>
      <c r="B152" s="135" t="s">
        <v>184</v>
      </c>
      <c r="C152" s="135" t="s">
        <v>487</v>
      </c>
      <c r="D152" s="142" t="s">
        <v>272</v>
      </c>
      <c r="E152" s="135" t="s">
        <v>273</v>
      </c>
      <c r="F152" s="366">
        <f t="shared" si="15"/>
        <v>0.34999999999999992</v>
      </c>
      <c r="G152" s="151">
        <v>10</v>
      </c>
      <c r="H152" s="366">
        <f t="shared" si="14"/>
        <v>0.35694444444444434</v>
      </c>
      <c r="I152" s="163"/>
    </row>
    <row r="153" spans="1:9" ht="14.25" x14ac:dyDescent="0.2">
      <c r="A153" s="123" t="s">
        <v>395</v>
      </c>
      <c r="B153" s="135" t="s">
        <v>183</v>
      </c>
      <c r="C153" s="135" t="s">
        <v>488</v>
      </c>
      <c r="D153" s="135"/>
      <c r="E153" s="135" t="s">
        <v>273</v>
      </c>
      <c r="F153" s="366">
        <f t="shared" si="15"/>
        <v>0.35694444444444434</v>
      </c>
      <c r="G153" s="151">
        <v>10</v>
      </c>
      <c r="H153" s="366">
        <f t="shared" si="14"/>
        <v>0.36388888888888876</v>
      </c>
      <c r="I153" s="163"/>
    </row>
    <row r="154" spans="1:9" ht="14.25" x14ac:dyDescent="0.2">
      <c r="A154" s="123" t="s">
        <v>397</v>
      </c>
      <c r="B154" s="135" t="s">
        <v>183</v>
      </c>
      <c r="C154" s="135" t="s">
        <v>396</v>
      </c>
      <c r="D154" s="135"/>
      <c r="E154" s="135" t="s">
        <v>216</v>
      </c>
      <c r="F154" s="366">
        <f t="shared" si="15"/>
        <v>0.36388888888888876</v>
      </c>
      <c r="G154" s="151">
        <v>2</v>
      </c>
      <c r="H154" s="366">
        <f t="shared" si="14"/>
        <v>0.36527777777777765</v>
      </c>
      <c r="I154" s="163"/>
    </row>
    <row r="155" spans="1:9" ht="28.5" x14ac:dyDescent="0.2">
      <c r="A155" s="123" t="s">
        <v>489</v>
      </c>
      <c r="B155" s="135" t="s">
        <v>183</v>
      </c>
      <c r="C155" s="135" t="s">
        <v>398</v>
      </c>
      <c r="D155" s="142" t="s">
        <v>391</v>
      </c>
      <c r="E155" s="135" t="s">
        <v>315</v>
      </c>
      <c r="F155" s="366">
        <f t="shared" si="15"/>
        <v>0.36527777777777765</v>
      </c>
      <c r="G155" s="151">
        <v>3</v>
      </c>
      <c r="H155" s="366">
        <f t="shared" si="14"/>
        <v>0.36736111111111097</v>
      </c>
      <c r="I155" s="163"/>
    </row>
    <row r="156" spans="1:9" ht="14.25" x14ac:dyDescent="0.2">
      <c r="A156" s="123" t="s">
        <v>490</v>
      </c>
      <c r="B156" s="135" t="s">
        <v>183</v>
      </c>
      <c r="C156" s="135"/>
      <c r="D156" s="135"/>
      <c r="E156" s="135"/>
      <c r="F156" s="366">
        <f t="shared" si="15"/>
        <v>0.36736111111111097</v>
      </c>
      <c r="G156" s="151">
        <v>0</v>
      </c>
      <c r="H156" s="366">
        <f t="shared" si="14"/>
        <v>0.36736111111111097</v>
      </c>
      <c r="I156" s="163"/>
    </row>
    <row r="157" spans="1:9" ht="15.75" x14ac:dyDescent="0.25">
      <c r="A157" s="122" t="s">
        <v>268</v>
      </c>
      <c r="B157" s="134"/>
      <c r="C157" s="134" t="s">
        <v>317</v>
      </c>
      <c r="D157" s="134"/>
      <c r="E157" s="134"/>
      <c r="F157" s="365"/>
      <c r="G157" s="150"/>
      <c r="H157" s="365"/>
      <c r="I157" s="162"/>
    </row>
    <row r="158" spans="1:9" ht="28.5" x14ac:dyDescent="0.2">
      <c r="A158" s="123" t="s">
        <v>399</v>
      </c>
      <c r="B158" s="135" t="s">
        <v>183</v>
      </c>
      <c r="C158" s="135" t="s">
        <v>400</v>
      </c>
      <c r="D158" s="142" t="s">
        <v>391</v>
      </c>
      <c r="E158" s="135" t="s">
        <v>320</v>
      </c>
      <c r="F158" s="366">
        <f>H156</f>
        <v>0.36736111111111097</v>
      </c>
      <c r="G158" s="151">
        <v>3</v>
      </c>
      <c r="H158" s="366">
        <f t="shared" ref="H158:H163" si="16">F158+TIME(0,G158,0)</f>
        <v>0.3694444444444443</v>
      </c>
      <c r="I158" s="163"/>
    </row>
    <row r="159" spans="1:9" ht="28.5" x14ac:dyDescent="0.2">
      <c r="A159" s="123" t="s">
        <v>401</v>
      </c>
      <c r="B159" s="135" t="s">
        <v>183</v>
      </c>
      <c r="C159" s="135" t="s">
        <v>164</v>
      </c>
      <c r="D159" s="142" t="s">
        <v>391</v>
      </c>
      <c r="E159" s="135" t="s">
        <v>273</v>
      </c>
      <c r="F159" s="366">
        <f>H158</f>
        <v>0.3694444444444443</v>
      </c>
      <c r="G159" s="151">
        <v>3</v>
      </c>
      <c r="H159" s="366">
        <f t="shared" si="16"/>
        <v>0.37152777777777762</v>
      </c>
      <c r="I159" s="163"/>
    </row>
    <row r="160" spans="1:9" ht="28.5" x14ac:dyDescent="0.2">
      <c r="A160" s="123" t="s">
        <v>402</v>
      </c>
      <c r="B160" s="135" t="s">
        <v>183</v>
      </c>
      <c r="C160" s="135" t="s">
        <v>322</v>
      </c>
      <c r="D160" s="142" t="s">
        <v>391</v>
      </c>
      <c r="E160" s="135" t="s">
        <v>216</v>
      </c>
      <c r="F160" s="366">
        <f>H159</f>
        <v>0.37152777777777762</v>
      </c>
      <c r="G160" s="151">
        <v>3</v>
      </c>
      <c r="H160" s="366">
        <f t="shared" si="16"/>
        <v>0.37361111111111095</v>
      </c>
      <c r="I160" s="163"/>
    </row>
    <row r="161" spans="1:9" ht="28.5" x14ac:dyDescent="0.2">
      <c r="A161" s="123" t="s">
        <v>403</v>
      </c>
      <c r="B161" s="135" t="s">
        <v>183</v>
      </c>
      <c r="C161" s="135" t="s">
        <v>324</v>
      </c>
      <c r="D161" s="142" t="s">
        <v>391</v>
      </c>
      <c r="E161" s="135" t="s">
        <v>325</v>
      </c>
      <c r="F161" s="366">
        <f>H160</f>
        <v>0.37361111111111095</v>
      </c>
      <c r="G161" s="151">
        <v>5</v>
      </c>
      <c r="H161" s="366">
        <f t="shared" si="16"/>
        <v>0.37708333333333316</v>
      </c>
      <c r="I161" s="163"/>
    </row>
    <row r="162" spans="1:9" ht="28.5" x14ac:dyDescent="0.2">
      <c r="A162" s="123" t="s">
        <v>404</v>
      </c>
      <c r="B162" s="135" t="s">
        <v>183</v>
      </c>
      <c r="C162" s="135" t="s">
        <v>327</v>
      </c>
      <c r="D162" s="142" t="s">
        <v>391</v>
      </c>
      <c r="E162" s="135" t="s">
        <v>188</v>
      </c>
      <c r="F162" s="366">
        <f>H161</f>
        <v>0.37708333333333316</v>
      </c>
      <c r="G162" s="151">
        <v>3</v>
      </c>
      <c r="H162" s="366">
        <f t="shared" si="16"/>
        <v>0.37916666666666649</v>
      </c>
      <c r="I162" s="163"/>
    </row>
    <row r="163" spans="1:9" ht="28.5" x14ac:dyDescent="0.2">
      <c r="A163" s="123" t="s">
        <v>483</v>
      </c>
      <c r="B163" s="135" t="s">
        <v>183</v>
      </c>
      <c r="C163" s="135" t="s">
        <v>405</v>
      </c>
      <c r="D163" s="142" t="s">
        <v>391</v>
      </c>
      <c r="E163" s="135" t="s">
        <v>331</v>
      </c>
      <c r="F163" s="366">
        <f>H162</f>
        <v>0.37916666666666649</v>
      </c>
      <c r="G163" s="151">
        <v>3</v>
      </c>
      <c r="H163" s="366">
        <f t="shared" si="16"/>
        <v>0.38124999999999981</v>
      </c>
      <c r="I163" s="163"/>
    </row>
    <row r="164" spans="1:9" ht="15.75" x14ac:dyDescent="0.25">
      <c r="A164" s="122" t="s">
        <v>270</v>
      </c>
      <c r="B164" s="134"/>
      <c r="C164" s="134" t="s">
        <v>333</v>
      </c>
      <c r="D164" s="134"/>
      <c r="E164" s="134"/>
      <c r="F164" s="365"/>
      <c r="G164" s="150"/>
      <c r="H164" s="365"/>
      <c r="I164" s="162"/>
    </row>
    <row r="165" spans="1:9" ht="28.5" x14ac:dyDescent="0.2">
      <c r="A165" s="123" t="s">
        <v>406</v>
      </c>
      <c r="B165" s="135" t="s">
        <v>183</v>
      </c>
      <c r="C165" s="135" t="s">
        <v>335</v>
      </c>
      <c r="D165" s="142" t="s">
        <v>391</v>
      </c>
      <c r="E165" s="135" t="s">
        <v>226</v>
      </c>
      <c r="F165" s="366">
        <f>H163</f>
        <v>0.38124999999999981</v>
      </c>
      <c r="G165" s="151">
        <v>3</v>
      </c>
      <c r="H165" s="366">
        <f t="shared" ref="H165:H171" si="17">F165+TIME(0,G165,0)</f>
        <v>0.38333333333333314</v>
      </c>
      <c r="I165" s="163"/>
    </row>
    <row r="166" spans="1:9" ht="28.5" x14ac:dyDescent="0.2">
      <c r="A166" s="123" t="s">
        <v>407</v>
      </c>
      <c r="B166" s="135" t="s">
        <v>183</v>
      </c>
      <c r="C166" s="135" t="s">
        <v>337</v>
      </c>
      <c r="D166" s="142" t="s">
        <v>391</v>
      </c>
      <c r="E166" s="135" t="s">
        <v>338</v>
      </c>
      <c r="F166" s="366">
        <f t="shared" ref="F166:F171" si="18">H165</f>
        <v>0.38333333333333314</v>
      </c>
      <c r="G166" s="151">
        <v>3</v>
      </c>
      <c r="H166" s="366">
        <f t="shared" si="17"/>
        <v>0.38541666666666646</v>
      </c>
      <c r="I166" s="163"/>
    </row>
    <row r="167" spans="1:9" ht="28.5" x14ac:dyDescent="0.2">
      <c r="A167" s="123" t="s">
        <v>408</v>
      </c>
      <c r="B167" s="135" t="s">
        <v>183</v>
      </c>
      <c r="C167" s="135" t="s">
        <v>340</v>
      </c>
      <c r="D167" s="142" t="s">
        <v>391</v>
      </c>
      <c r="E167" s="135" t="s">
        <v>341</v>
      </c>
      <c r="F167" s="366">
        <f t="shared" si="18"/>
        <v>0.38541666666666646</v>
      </c>
      <c r="G167" s="151">
        <v>3</v>
      </c>
      <c r="H167" s="366">
        <f t="shared" si="17"/>
        <v>0.38749999999999979</v>
      </c>
      <c r="I167" s="163"/>
    </row>
    <row r="168" spans="1:9" ht="28.5" x14ac:dyDescent="0.2">
      <c r="A168" s="123" t="s">
        <v>409</v>
      </c>
      <c r="B168" s="135" t="s">
        <v>183</v>
      </c>
      <c r="C168" s="135" t="s">
        <v>343</v>
      </c>
      <c r="D168" s="142" t="s">
        <v>391</v>
      </c>
      <c r="E168" s="135" t="s">
        <v>344</v>
      </c>
      <c r="F168" s="366">
        <f t="shared" si="18"/>
        <v>0.38749999999999979</v>
      </c>
      <c r="G168" s="151">
        <v>3</v>
      </c>
      <c r="H168" s="366">
        <f t="shared" si="17"/>
        <v>0.38958333333333311</v>
      </c>
      <c r="I168" s="163"/>
    </row>
    <row r="169" spans="1:9" ht="28.5" x14ac:dyDescent="0.2">
      <c r="A169" s="123" t="s">
        <v>410</v>
      </c>
      <c r="B169" s="135" t="s">
        <v>183</v>
      </c>
      <c r="C169" s="135" t="s">
        <v>346</v>
      </c>
      <c r="D169" s="142" t="s">
        <v>391</v>
      </c>
      <c r="E169" s="135" t="s">
        <v>347</v>
      </c>
      <c r="F169" s="366">
        <f t="shared" si="18"/>
        <v>0.38958333333333311</v>
      </c>
      <c r="G169" s="151">
        <v>3</v>
      </c>
      <c r="H169" s="366">
        <f t="shared" si="17"/>
        <v>0.39166666666666644</v>
      </c>
      <c r="I169" s="163"/>
    </row>
    <row r="170" spans="1:9" ht="28.5" x14ac:dyDescent="0.2">
      <c r="A170" s="123" t="s">
        <v>411</v>
      </c>
      <c r="B170" s="135" t="s">
        <v>183</v>
      </c>
      <c r="C170" s="135" t="s">
        <v>349</v>
      </c>
      <c r="D170" s="142" t="s">
        <v>391</v>
      </c>
      <c r="E170" s="135" t="s">
        <v>216</v>
      </c>
      <c r="F170" s="366">
        <f t="shared" si="18"/>
        <v>0.39166666666666644</v>
      </c>
      <c r="G170" s="151">
        <v>3</v>
      </c>
      <c r="H170" s="366">
        <f t="shared" si="17"/>
        <v>0.39374999999999977</v>
      </c>
      <c r="I170" s="163"/>
    </row>
    <row r="171" spans="1:9" ht="28.5" x14ac:dyDescent="0.2">
      <c r="A171" s="123" t="s">
        <v>412</v>
      </c>
      <c r="B171" s="135" t="s">
        <v>183</v>
      </c>
      <c r="C171" s="135" t="s">
        <v>351</v>
      </c>
      <c r="D171" s="142" t="s">
        <v>391</v>
      </c>
      <c r="E171" s="135" t="s">
        <v>352</v>
      </c>
      <c r="F171" s="366">
        <f t="shared" si="18"/>
        <v>0.39374999999999977</v>
      </c>
      <c r="G171" s="151">
        <v>3</v>
      </c>
      <c r="H171" s="366">
        <f t="shared" si="17"/>
        <v>0.39583333333333309</v>
      </c>
      <c r="I171" s="163"/>
    </row>
    <row r="172" spans="1:9" ht="15.75" x14ac:dyDescent="0.25">
      <c r="A172" s="122" t="s">
        <v>274</v>
      </c>
      <c r="B172" s="134"/>
      <c r="C172" s="134" t="s">
        <v>413</v>
      </c>
      <c r="D172" s="134"/>
      <c r="E172" s="134"/>
      <c r="F172" s="365"/>
      <c r="G172" s="150"/>
      <c r="H172" s="365"/>
      <c r="I172" s="162"/>
    </row>
    <row r="173" spans="1:9" ht="28.5" x14ac:dyDescent="0.2">
      <c r="A173" s="123" t="s">
        <v>414</v>
      </c>
      <c r="B173" s="135" t="s">
        <v>183</v>
      </c>
      <c r="C173" s="135" t="s">
        <v>415</v>
      </c>
      <c r="D173" s="142" t="s">
        <v>391</v>
      </c>
      <c r="E173" s="135" t="s">
        <v>357</v>
      </c>
      <c r="F173" s="366">
        <f>H171</f>
        <v>0.39583333333333309</v>
      </c>
      <c r="G173" s="151">
        <v>3</v>
      </c>
      <c r="H173" s="366">
        <f>F173+TIME(0,G173,0)</f>
        <v>0.39791666666666642</v>
      </c>
      <c r="I173" s="163"/>
    </row>
    <row r="174" spans="1:9" ht="28.5" x14ac:dyDescent="0.2">
      <c r="A174" s="123" t="s">
        <v>586</v>
      </c>
      <c r="B174" s="135" t="s">
        <v>183</v>
      </c>
      <c r="C174" s="135" t="s">
        <v>587</v>
      </c>
      <c r="D174" s="142" t="s">
        <v>391</v>
      </c>
      <c r="E174" s="135" t="s">
        <v>481</v>
      </c>
      <c r="F174" s="366">
        <f>H173</f>
        <v>0.39791666666666642</v>
      </c>
      <c r="G174" s="151">
        <v>3</v>
      </c>
      <c r="H174" s="366">
        <f>F174+TIME(0,G174,0)</f>
        <v>0.39999999999999974</v>
      </c>
      <c r="I174" s="163"/>
    </row>
    <row r="175" spans="1:9" ht="15.75" x14ac:dyDescent="0.25">
      <c r="A175" s="122" t="s">
        <v>276</v>
      </c>
      <c r="B175" s="134"/>
      <c r="C175" s="134" t="s">
        <v>416</v>
      </c>
      <c r="D175" s="134"/>
      <c r="E175" s="134"/>
      <c r="F175" s="365"/>
      <c r="G175" s="150"/>
      <c r="H175" s="365"/>
      <c r="I175" s="162"/>
    </row>
    <row r="176" spans="1:9" ht="14.25" x14ac:dyDescent="0.2">
      <c r="A176" s="123" t="s">
        <v>417</v>
      </c>
      <c r="B176" s="135" t="s">
        <v>183</v>
      </c>
      <c r="C176" s="135" t="s">
        <v>418</v>
      </c>
      <c r="D176" s="135"/>
      <c r="E176" s="135" t="s">
        <v>188</v>
      </c>
      <c r="F176" s="366">
        <f>H174</f>
        <v>0.39999999999999974</v>
      </c>
      <c r="G176" s="151">
        <v>0</v>
      </c>
      <c r="H176" s="366">
        <f t="shared" ref="H176:H181" si="19">F176+TIME(0,G176,0)</f>
        <v>0.39999999999999974</v>
      </c>
      <c r="I176" s="163"/>
    </row>
    <row r="177" spans="1:9" ht="28.5" x14ac:dyDescent="0.2">
      <c r="A177" s="123" t="s">
        <v>419</v>
      </c>
      <c r="B177" s="135" t="s">
        <v>183</v>
      </c>
      <c r="C177" s="135" t="s">
        <v>420</v>
      </c>
      <c r="D177" s="142" t="s">
        <v>391</v>
      </c>
      <c r="E177" s="135" t="s">
        <v>325</v>
      </c>
      <c r="F177" s="366">
        <f>H176</f>
        <v>0.39999999999999974</v>
      </c>
      <c r="G177" s="151">
        <v>0</v>
      </c>
      <c r="H177" s="366">
        <f t="shared" si="19"/>
        <v>0.39999999999999974</v>
      </c>
      <c r="I177" s="163"/>
    </row>
    <row r="178" spans="1:9" ht="14.25" x14ac:dyDescent="0.2">
      <c r="A178" s="123" t="s">
        <v>421</v>
      </c>
      <c r="B178" s="135" t="s">
        <v>183</v>
      </c>
      <c r="C178" s="135" t="s">
        <v>422</v>
      </c>
      <c r="D178" s="135"/>
      <c r="E178" s="135" t="s">
        <v>315</v>
      </c>
      <c r="F178" s="366">
        <f>H177</f>
        <v>0.39999999999999974</v>
      </c>
      <c r="G178" s="151">
        <v>5</v>
      </c>
      <c r="H178" s="366">
        <f t="shared" si="19"/>
        <v>0.40347222222222195</v>
      </c>
      <c r="I178" s="163"/>
    </row>
    <row r="179" spans="1:9" ht="14.25" x14ac:dyDescent="0.2">
      <c r="A179" s="123" t="s">
        <v>423</v>
      </c>
      <c r="B179" s="135" t="s">
        <v>183</v>
      </c>
      <c r="C179" s="135" t="s">
        <v>424</v>
      </c>
      <c r="D179" s="135"/>
      <c r="E179" s="135"/>
      <c r="F179" s="366">
        <f>H178</f>
        <v>0.40347222222222195</v>
      </c>
      <c r="G179" s="151">
        <v>0</v>
      </c>
      <c r="H179" s="366">
        <f t="shared" si="19"/>
        <v>0.40347222222222195</v>
      </c>
      <c r="I179" s="163"/>
    </row>
    <row r="180" spans="1:9" ht="28.5" x14ac:dyDescent="0.2">
      <c r="A180" s="123" t="s">
        <v>425</v>
      </c>
      <c r="B180" s="135" t="s">
        <v>183</v>
      </c>
      <c r="C180" s="135" t="s">
        <v>426</v>
      </c>
      <c r="D180" s="142" t="s">
        <v>391</v>
      </c>
      <c r="E180" s="135" t="s">
        <v>427</v>
      </c>
      <c r="F180" s="366">
        <f>H179</f>
        <v>0.40347222222222195</v>
      </c>
      <c r="G180" s="151">
        <v>5</v>
      </c>
      <c r="H180" s="366">
        <f t="shared" si="19"/>
        <v>0.40694444444444416</v>
      </c>
      <c r="I180" s="163"/>
    </row>
    <row r="181" spans="1:9" ht="14.25" x14ac:dyDescent="0.2">
      <c r="A181" s="126" t="s">
        <v>428</v>
      </c>
      <c r="B181" s="138" t="s">
        <v>183</v>
      </c>
      <c r="C181" s="138" t="s">
        <v>429</v>
      </c>
      <c r="D181" s="138"/>
      <c r="E181" s="138" t="s">
        <v>430</v>
      </c>
      <c r="F181" s="369">
        <f>H180</f>
        <v>0.40694444444444416</v>
      </c>
      <c r="G181" s="154">
        <v>5</v>
      </c>
      <c r="H181" s="369">
        <f t="shared" si="19"/>
        <v>0.41041666666666637</v>
      </c>
      <c r="I181" s="166"/>
    </row>
    <row r="183" spans="1:9" ht="15.75" x14ac:dyDescent="0.25">
      <c r="A183" s="119" t="s">
        <v>291</v>
      </c>
      <c r="B183" s="131"/>
      <c r="C183" s="131" t="s">
        <v>431</v>
      </c>
      <c r="D183" s="131"/>
      <c r="E183" s="131"/>
      <c r="F183" s="362"/>
      <c r="G183" s="147"/>
      <c r="H183" s="362"/>
      <c r="I183" s="159"/>
    </row>
    <row r="184" spans="1:9" ht="15" x14ac:dyDescent="0.2">
      <c r="A184" s="121" t="s">
        <v>293</v>
      </c>
      <c r="B184" s="133"/>
      <c r="C184" s="133"/>
      <c r="D184" s="133"/>
      <c r="E184" s="133"/>
      <c r="F184" s="364">
        <f>H181</f>
        <v>0.41041666666666637</v>
      </c>
      <c r="G184" s="149">
        <v>0</v>
      </c>
      <c r="H184" s="364">
        <f>F184+TIME(0,G184,0)</f>
        <v>0.41041666666666637</v>
      </c>
      <c r="I184" s="161"/>
    </row>
    <row r="186" spans="1:9" ht="15.75" x14ac:dyDescent="0.25">
      <c r="A186" s="119" t="s">
        <v>358</v>
      </c>
      <c r="B186" s="131"/>
      <c r="C186" s="131" t="s">
        <v>432</v>
      </c>
      <c r="D186" s="131"/>
      <c r="E186" s="131"/>
      <c r="F186" s="362"/>
      <c r="G186" s="147"/>
      <c r="H186" s="362"/>
      <c r="I186" s="159"/>
    </row>
    <row r="187" spans="1:9" ht="15.75" x14ac:dyDescent="0.25">
      <c r="A187" s="122" t="s">
        <v>376</v>
      </c>
      <c r="B187" s="134"/>
      <c r="C187" s="134" t="s">
        <v>433</v>
      </c>
      <c r="D187" s="134"/>
      <c r="E187" s="134"/>
      <c r="F187" s="365"/>
      <c r="G187" s="150"/>
      <c r="H187" s="365"/>
      <c r="I187" s="162"/>
    </row>
    <row r="188" spans="1:9" ht="14.25" x14ac:dyDescent="0.2">
      <c r="A188" s="123" t="s">
        <v>434</v>
      </c>
      <c r="B188" s="135" t="s">
        <v>186</v>
      </c>
      <c r="C188" s="135" t="s">
        <v>435</v>
      </c>
      <c r="D188" s="142" t="s">
        <v>4</v>
      </c>
      <c r="E188" s="135" t="s">
        <v>226</v>
      </c>
      <c r="F188" s="366">
        <f>H184</f>
        <v>0.41041666666666637</v>
      </c>
      <c r="G188" s="151">
        <v>3</v>
      </c>
      <c r="H188" s="366">
        <f>F188+TIME(0,G188,0)</f>
        <v>0.4124999999999997</v>
      </c>
      <c r="I188" s="163"/>
    </row>
    <row r="189" spans="1:9" ht="14.25" x14ac:dyDescent="0.2">
      <c r="A189" s="123" t="s">
        <v>491</v>
      </c>
      <c r="B189" s="135" t="s">
        <v>186</v>
      </c>
      <c r="C189" s="135" t="s">
        <v>492</v>
      </c>
      <c r="D189" s="142" t="s">
        <v>4</v>
      </c>
      <c r="E189" s="135" t="s">
        <v>226</v>
      </c>
      <c r="F189" s="366">
        <f>H188</f>
        <v>0.4124999999999997</v>
      </c>
      <c r="G189" s="151">
        <v>5</v>
      </c>
      <c r="H189" s="366">
        <f>F189+TIME(0,G189,0)</f>
        <v>0.41597222222222191</v>
      </c>
      <c r="I189" s="163"/>
    </row>
    <row r="190" spans="1:9" ht="15.75" x14ac:dyDescent="0.25">
      <c r="A190" s="122" t="s">
        <v>378</v>
      </c>
      <c r="B190" s="134"/>
      <c r="C190" s="134" t="s">
        <v>436</v>
      </c>
      <c r="D190" s="134"/>
      <c r="E190" s="134"/>
      <c r="F190" s="365"/>
      <c r="G190" s="150"/>
      <c r="H190" s="365"/>
      <c r="I190" s="162"/>
    </row>
    <row r="191" spans="1:9" ht="14.25" x14ac:dyDescent="0.2">
      <c r="A191" s="123" t="s">
        <v>437</v>
      </c>
      <c r="B191" s="135" t="s">
        <v>438</v>
      </c>
      <c r="C191" s="135" t="s">
        <v>400</v>
      </c>
      <c r="D191" s="135"/>
      <c r="E191" s="135" t="s">
        <v>320</v>
      </c>
      <c r="F191" s="366">
        <f>H189</f>
        <v>0.41597222222222191</v>
      </c>
      <c r="G191" s="151">
        <v>0</v>
      </c>
      <c r="H191" s="366">
        <f t="shared" ref="H191:H197" si="20">F191+TIME(0,G191,0)</f>
        <v>0.41597222222222191</v>
      </c>
      <c r="I191" s="163"/>
    </row>
    <row r="192" spans="1:9" ht="14.25" x14ac:dyDescent="0.2">
      <c r="A192" s="123" t="s">
        <v>439</v>
      </c>
      <c r="B192" s="135" t="s">
        <v>438</v>
      </c>
      <c r="C192" s="135" t="s">
        <v>164</v>
      </c>
      <c r="D192" s="135"/>
      <c r="E192" s="135" t="s">
        <v>273</v>
      </c>
      <c r="F192" s="366">
        <f t="shared" ref="F192:F197" si="21">H191</f>
        <v>0.41597222222222191</v>
      </c>
      <c r="G192" s="151">
        <v>0</v>
      </c>
      <c r="H192" s="366">
        <f t="shared" si="20"/>
        <v>0.41597222222222191</v>
      </c>
      <c r="I192" s="163"/>
    </row>
    <row r="193" spans="1:9" ht="14.25" x14ac:dyDescent="0.2">
      <c r="A193" s="123" t="s">
        <v>440</v>
      </c>
      <c r="B193" s="135" t="s">
        <v>438</v>
      </c>
      <c r="C193" s="135" t="s">
        <v>322</v>
      </c>
      <c r="D193" s="135"/>
      <c r="E193" s="135" t="s">
        <v>216</v>
      </c>
      <c r="F193" s="366">
        <f t="shared" si="21"/>
        <v>0.41597222222222191</v>
      </c>
      <c r="G193" s="151">
        <v>0</v>
      </c>
      <c r="H193" s="366">
        <f t="shared" si="20"/>
        <v>0.41597222222222191</v>
      </c>
      <c r="I193" s="163"/>
    </row>
    <row r="194" spans="1:9" ht="14.25" x14ac:dyDescent="0.2">
      <c r="A194" s="123" t="s">
        <v>441</v>
      </c>
      <c r="B194" s="135" t="s">
        <v>186</v>
      </c>
      <c r="C194" s="135" t="s">
        <v>324</v>
      </c>
      <c r="D194" s="135"/>
      <c r="E194" s="135" t="s">
        <v>325</v>
      </c>
      <c r="F194" s="366">
        <f t="shared" si="21"/>
        <v>0.41597222222222191</v>
      </c>
      <c r="G194" s="151">
        <v>0</v>
      </c>
      <c r="H194" s="366">
        <f t="shared" si="20"/>
        <v>0.41597222222222191</v>
      </c>
      <c r="I194" s="163"/>
    </row>
    <row r="195" spans="1:9" ht="14.25" x14ac:dyDescent="0.2">
      <c r="A195" s="123" t="s">
        <v>442</v>
      </c>
      <c r="B195" s="135" t="s">
        <v>186</v>
      </c>
      <c r="C195" s="135" t="s">
        <v>327</v>
      </c>
      <c r="D195" s="135"/>
      <c r="E195" s="135" t="s">
        <v>188</v>
      </c>
      <c r="F195" s="366">
        <f t="shared" si="21"/>
        <v>0.41597222222222191</v>
      </c>
      <c r="G195" s="151">
        <v>0</v>
      </c>
      <c r="H195" s="366">
        <f t="shared" si="20"/>
        <v>0.41597222222222191</v>
      </c>
      <c r="I195" s="163"/>
    </row>
    <row r="196" spans="1:9" ht="14.25" x14ac:dyDescent="0.2">
      <c r="A196" s="123" t="s">
        <v>484</v>
      </c>
      <c r="B196" s="135"/>
      <c r="C196" s="135"/>
      <c r="D196" s="135"/>
      <c r="E196" s="135"/>
      <c r="F196" s="366">
        <f t="shared" si="21"/>
        <v>0.41597222222222191</v>
      </c>
      <c r="G196" s="151">
        <v>0</v>
      </c>
      <c r="H196" s="366">
        <f t="shared" si="20"/>
        <v>0.41597222222222191</v>
      </c>
      <c r="I196" s="163"/>
    </row>
    <row r="197" spans="1:9" ht="14.25" x14ac:dyDescent="0.2">
      <c r="A197" s="123" t="s">
        <v>485</v>
      </c>
      <c r="B197" s="135" t="s">
        <v>438</v>
      </c>
      <c r="C197" s="135" t="s">
        <v>405</v>
      </c>
      <c r="D197" s="135"/>
      <c r="E197" s="135" t="s">
        <v>331</v>
      </c>
      <c r="F197" s="366">
        <f t="shared" si="21"/>
        <v>0.41597222222222191</v>
      </c>
      <c r="G197" s="151">
        <v>0</v>
      </c>
      <c r="H197" s="366">
        <f t="shared" si="20"/>
        <v>0.41597222222222191</v>
      </c>
      <c r="I197" s="163"/>
    </row>
    <row r="198" spans="1:9" ht="15.75" x14ac:dyDescent="0.25">
      <c r="A198" s="122" t="s">
        <v>443</v>
      </c>
      <c r="B198" s="134"/>
      <c r="C198" s="134" t="s">
        <v>444</v>
      </c>
      <c r="D198" s="134"/>
      <c r="E198" s="134"/>
      <c r="F198" s="365"/>
      <c r="G198" s="150"/>
      <c r="H198" s="365"/>
      <c r="I198" s="162"/>
    </row>
    <row r="199" spans="1:9" ht="14.25" x14ac:dyDescent="0.2">
      <c r="A199" s="123" t="s">
        <v>445</v>
      </c>
      <c r="B199" s="135" t="s">
        <v>438</v>
      </c>
      <c r="C199" s="135" t="s">
        <v>335</v>
      </c>
      <c r="D199" s="142" t="s">
        <v>4</v>
      </c>
      <c r="E199" s="135" t="s">
        <v>226</v>
      </c>
      <c r="F199" s="366">
        <f>H197</f>
        <v>0.41597222222222191</v>
      </c>
      <c r="G199" s="151">
        <v>0</v>
      </c>
      <c r="H199" s="366">
        <f t="shared" ref="H199:H205" si="22">F199+TIME(0,G199,0)</f>
        <v>0.41597222222222191</v>
      </c>
      <c r="I199" s="163"/>
    </row>
    <row r="200" spans="1:9" ht="14.25" x14ac:dyDescent="0.2">
      <c r="A200" s="123" t="s">
        <v>446</v>
      </c>
      <c r="B200" s="135" t="s">
        <v>186</v>
      </c>
      <c r="C200" s="135" t="s">
        <v>447</v>
      </c>
      <c r="D200" s="135"/>
      <c r="E200" s="135" t="s">
        <v>338</v>
      </c>
      <c r="F200" s="366">
        <f t="shared" ref="F200:F205" si="23">H199</f>
        <v>0.41597222222222191</v>
      </c>
      <c r="G200" s="151">
        <v>0</v>
      </c>
      <c r="H200" s="366">
        <f t="shared" si="22"/>
        <v>0.41597222222222191</v>
      </c>
      <c r="I200" s="163"/>
    </row>
    <row r="201" spans="1:9" ht="14.25" x14ac:dyDescent="0.2">
      <c r="A201" s="123" t="s">
        <v>448</v>
      </c>
      <c r="B201" s="135" t="s">
        <v>186</v>
      </c>
      <c r="C201" s="135" t="s">
        <v>340</v>
      </c>
      <c r="D201" s="135"/>
      <c r="E201" s="135" t="s">
        <v>341</v>
      </c>
      <c r="F201" s="366">
        <f t="shared" si="23"/>
        <v>0.41597222222222191</v>
      </c>
      <c r="G201" s="151">
        <v>0</v>
      </c>
      <c r="H201" s="366">
        <f t="shared" si="22"/>
        <v>0.41597222222222191</v>
      </c>
      <c r="I201" s="163"/>
    </row>
    <row r="202" spans="1:9" ht="14.25" x14ac:dyDescent="0.2">
      <c r="A202" s="123" t="s">
        <v>449</v>
      </c>
      <c r="B202" s="135" t="s">
        <v>186</v>
      </c>
      <c r="C202" s="135" t="s">
        <v>343</v>
      </c>
      <c r="D202" s="135"/>
      <c r="E202" s="135" t="s">
        <v>344</v>
      </c>
      <c r="F202" s="366">
        <f t="shared" si="23"/>
        <v>0.41597222222222191</v>
      </c>
      <c r="G202" s="151">
        <v>0</v>
      </c>
      <c r="H202" s="366">
        <f t="shared" si="22"/>
        <v>0.41597222222222191</v>
      </c>
      <c r="I202" s="163"/>
    </row>
    <row r="203" spans="1:9" ht="14.25" x14ac:dyDescent="0.2">
      <c r="A203" s="123" t="s">
        <v>450</v>
      </c>
      <c r="B203" s="135" t="s">
        <v>186</v>
      </c>
      <c r="C203" s="135" t="s">
        <v>346</v>
      </c>
      <c r="D203" s="135"/>
      <c r="E203" s="135" t="s">
        <v>347</v>
      </c>
      <c r="F203" s="366">
        <f t="shared" si="23"/>
        <v>0.41597222222222191</v>
      </c>
      <c r="G203" s="151">
        <v>0</v>
      </c>
      <c r="H203" s="366">
        <f t="shared" si="22"/>
        <v>0.41597222222222191</v>
      </c>
      <c r="I203" s="163"/>
    </row>
    <row r="204" spans="1:9" ht="14.25" x14ac:dyDescent="0.2">
      <c r="A204" s="123" t="s">
        <v>451</v>
      </c>
      <c r="B204" s="135" t="s">
        <v>186</v>
      </c>
      <c r="C204" s="135" t="s">
        <v>349</v>
      </c>
      <c r="D204" s="135"/>
      <c r="E204" s="135" t="s">
        <v>216</v>
      </c>
      <c r="F204" s="366">
        <f t="shared" si="23"/>
        <v>0.41597222222222191</v>
      </c>
      <c r="G204" s="151">
        <v>0</v>
      </c>
      <c r="H204" s="366">
        <f t="shared" si="22"/>
        <v>0.41597222222222191</v>
      </c>
      <c r="I204" s="163"/>
    </row>
    <row r="205" spans="1:9" ht="14.25" x14ac:dyDescent="0.2">
      <c r="A205" s="123" t="s">
        <v>452</v>
      </c>
      <c r="B205" s="135" t="s">
        <v>186</v>
      </c>
      <c r="C205" s="135" t="s">
        <v>351</v>
      </c>
      <c r="D205" s="135"/>
      <c r="E205" s="135" t="s">
        <v>352</v>
      </c>
      <c r="F205" s="366">
        <f t="shared" si="23"/>
        <v>0.41597222222222191</v>
      </c>
      <c r="G205" s="151">
        <v>0</v>
      </c>
      <c r="H205" s="366">
        <f t="shared" si="22"/>
        <v>0.41597222222222191</v>
      </c>
      <c r="I205" s="163"/>
    </row>
    <row r="206" spans="1:9" ht="15.75" x14ac:dyDescent="0.25">
      <c r="A206" s="122" t="s">
        <v>453</v>
      </c>
      <c r="B206" s="134"/>
      <c r="C206" s="134" t="s">
        <v>454</v>
      </c>
      <c r="D206" s="134"/>
      <c r="E206" s="134"/>
      <c r="F206" s="365"/>
      <c r="G206" s="150"/>
      <c r="H206" s="365"/>
      <c r="I206" s="162"/>
    </row>
    <row r="207" spans="1:9" ht="14.25" x14ac:dyDescent="0.2">
      <c r="A207" s="123" t="s">
        <v>455</v>
      </c>
      <c r="B207" s="135" t="s">
        <v>186</v>
      </c>
      <c r="C207" s="135" t="s">
        <v>415</v>
      </c>
      <c r="D207" s="135"/>
      <c r="E207" s="135" t="s">
        <v>357</v>
      </c>
      <c r="F207" s="366">
        <f>H205</f>
        <v>0.41597222222222191</v>
      </c>
      <c r="G207" s="151">
        <v>5</v>
      </c>
      <c r="H207" s="366">
        <f>F207+TIME(0,G207,0)</f>
        <v>0.41944444444444412</v>
      </c>
      <c r="I207" s="163"/>
    </row>
    <row r="208" spans="1:9" ht="14.25" x14ac:dyDescent="0.2">
      <c r="A208" s="126" t="s">
        <v>588</v>
      </c>
      <c r="B208" s="138" t="s">
        <v>589</v>
      </c>
      <c r="C208" s="138" t="s">
        <v>587</v>
      </c>
      <c r="D208" s="138"/>
      <c r="E208" s="138" t="s">
        <v>481</v>
      </c>
      <c r="F208" s="369">
        <f>H207</f>
        <v>0.41944444444444412</v>
      </c>
      <c r="G208" s="154">
        <v>0</v>
      </c>
      <c r="H208" s="369">
        <f>F208+TIME(0,G208,0)</f>
        <v>0.41944444444444412</v>
      </c>
      <c r="I208" s="166"/>
    </row>
    <row r="210" spans="1:9" ht="15.75" x14ac:dyDescent="0.25">
      <c r="A210" s="119" t="s">
        <v>379</v>
      </c>
      <c r="B210" s="131"/>
      <c r="C210" s="131" t="s">
        <v>375</v>
      </c>
      <c r="D210" s="131"/>
      <c r="E210" s="131"/>
      <c r="F210" s="362"/>
      <c r="G210" s="147"/>
      <c r="H210" s="362"/>
      <c r="I210" s="159"/>
    </row>
    <row r="211" spans="1:9" ht="15" x14ac:dyDescent="0.2">
      <c r="A211" s="121" t="s">
        <v>456</v>
      </c>
      <c r="B211" s="133" t="s">
        <v>186</v>
      </c>
      <c r="C211" s="133"/>
      <c r="D211" s="133"/>
      <c r="E211" s="133"/>
      <c r="F211" s="364">
        <f>H208</f>
        <v>0.41944444444444412</v>
      </c>
      <c r="G211" s="149">
        <v>0</v>
      </c>
      <c r="H211" s="364">
        <f>F211+TIME(0,G211,0)</f>
        <v>0.41944444444444412</v>
      </c>
      <c r="I211" s="161"/>
    </row>
    <row r="213" spans="1:9" ht="15.75" x14ac:dyDescent="0.25">
      <c r="A213" s="127" t="s">
        <v>457</v>
      </c>
      <c r="B213" s="139"/>
      <c r="C213" s="139" t="s">
        <v>458</v>
      </c>
      <c r="D213" s="139"/>
      <c r="E213" s="139"/>
      <c r="F213" s="370"/>
      <c r="G213" s="155"/>
      <c r="H213" s="370"/>
      <c r="I213" s="139"/>
    </row>
    <row r="214" spans="1:9" ht="30" x14ac:dyDescent="0.2">
      <c r="A214" s="129" t="s">
        <v>459</v>
      </c>
      <c r="B214" s="140" t="s">
        <v>183</v>
      </c>
      <c r="C214" s="140" t="s">
        <v>460</v>
      </c>
      <c r="D214" s="145" t="s">
        <v>258</v>
      </c>
      <c r="E214" s="140" t="s">
        <v>206</v>
      </c>
      <c r="F214" s="372">
        <f>H211</f>
        <v>0.41944444444444412</v>
      </c>
      <c r="G214" s="157">
        <v>1</v>
      </c>
      <c r="H214" s="372">
        <f>F214+TIME(0,G214,0)</f>
        <v>0.42013888888888856</v>
      </c>
      <c r="I214" s="140"/>
    </row>
    <row r="215" spans="1:9" ht="30" x14ac:dyDescent="0.2">
      <c r="A215" s="129" t="s">
        <v>461</v>
      </c>
      <c r="B215" s="140" t="s">
        <v>183</v>
      </c>
      <c r="C215" s="140" t="s">
        <v>277</v>
      </c>
      <c r="D215" s="145" t="s">
        <v>258</v>
      </c>
      <c r="E215" s="140" t="s">
        <v>206</v>
      </c>
      <c r="F215" s="372">
        <f>H214</f>
        <v>0.42013888888888856</v>
      </c>
      <c r="G215" s="157">
        <v>1</v>
      </c>
      <c r="H215" s="372">
        <f>F215+TIME(0,G215,0)</f>
        <v>0.420833333333333</v>
      </c>
      <c r="I215" s="140"/>
    </row>
    <row r="216" spans="1:9" ht="15" x14ac:dyDescent="0.2">
      <c r="A216" s="129" t="s">
        <v>462</v>
      </c>
      <c r="B216" s="140" t="s">
        <v>186</v>
      </c>
      <c r="C216" s="140" t="s">
        <v>11</v>
      </c>
      <c r="D216" s="140"/>
      <c r="E216" s="140" t="s">
        <v>206</v>
      </c>
      <c r="F216" s="372">
        <f>H215</f>
        <v>0.420833333333333</v>
      </c>
      <c r="G216" s="157">
        <v>0</v>
      </c>
      <c r="H216" s="372">
        <f>F216+TIME(0,G216,0)</f>
        <v>0.420833333333333</v>
      </c>
      <c r="I216" s="140"/>
    </row>
    <row r="217" spans="1:9" x14ac:dyDescent="0.2">
      <c r="A217" s="128"/>
      <c r="B217" s="128"/>
      <c r="C217" s="128" t="s">
        <v>359</v>
      </c>
      <c r="D217" s="128"/>
      <c r="E217" s="128"/>
      <c r="F217" s="371"/>
      <c r="G217" s="156">
        <f>(H217-H216) * 24 * 60</f>
        <v>114.00000000000047</v>
      </c>
      <c r="H217" s="371">
        <v>0.5</v>
      </c>
      <c r="I217" s="128"/>
    </row>
  </sheetData>
  <mergeCells count="11">
    <mergeCell ref="A7:I7"/>
    <mergeCell ref="A8:I8"/>
    <mergeCell ref="A12:I12"/>
    <mergeCell ref="A91:I91"/>
    <mergeCell ref="A131:I131"/>
    <mergeCell ref="A6:I6"/>
    <mergeCell ref="A1:I1"/>
    <mergeCell ref="A2:I2"/>
    <mergeCell ref="A3:I3"/>
    <mergeCell ref="A4:I4"/>
    <mergeCell ref="A5:I5"/>
  </mergeCells>
  <hyperlinks>
    <hyperlink ref="D17" location="'Courtesy Notice'!A1" display="Courtesy Notice"/>
    <hyperlink ref="D18" r:id="rId1"/>
    <hyperlink ref="D25" r:id="rId2"/>
    <hyperlink ref="D27" r:id="rId3"/>
    <hyperlink ref="D28" r:id="rId4"/>
    <hyperlink ref="D30" r:id="rId5"/>
    <hyperlink ref="D31" r:id="rId6"/>
    <hyperlink ref="D32" r:id="rId7"/>
    <hyperlink ref="D33" r:id="rId8"/>
    <hyperlink ref="D38" r:id="rId9"/>
    <hyperlink ref="D44" r:id="rId10"/>
    <hyperlink ref="D45" r:id="rId11"/>
    <hyperlink ref="D46" r:id="rId12"/>
    <hyperlink ref="D47" r:id="rId13"/>
    <hyperlink ref="D48" r:id="rId14"/>
    <hyperlink ref="D49" r:id="rId15"/>
    <hyperlink ref="D50" r:id="rId16"/>
    <hyperlink ref="D51" r:id="rId17"/>
    <hyperlink ref="D52" r:id="rId18"/>
    <hyperlink ref="D53" r:id="rId19"/>
    <hyperlink ref="D54" r:id="rId20"/>
    <hyperlink ref="D59" r:id="rId21"/>
    <hyperlink ref="D60" r:id="rId22"/>
    <hyperlink ref="D61" r:id="rId23"/>
    <hyperlink ref="D62" r:id="rId24"/>
    <hyperlink ref="D63" r:id="rId25"/>
    <hyperlink ref="D64" r:id="rId26"/>
    <hyperlink ref="D65" r:id="rId27"/>
    <hyperlink ref="D67" r:id="rId28"/>
    <hyperlink ref="D70" r:id="rId29"/>
    <hyperlink ref="D71" r:id="rId30"/>
    <hyperlink ref="D72" r:id="rId31"/>
    <hyperlink ref="D73" r:id="rId32"/>
    <hyperlink ref="D74" r:id="rId33"/>
    <hyperlink ref="D75" r:id="rId34"/>
    <hyperlink ref="D77" r:id="rId35"/>
    <hyperlink ref="D78" r:id="rId36"/>
    <hyperlink ref="D79" r:id="rId37"/>
    <hyperlink ref="D80" r:id="rId38"/>
    <hyperlink ref="D81" r:id="rId39"/>
    <hyperlink ref="D82" r:id="rId40"/>
    <hyperlink ref="D83" r:id="rId41"/>
    <hyperlink ref="D85" r:id="rId42"/>
    <hyperlink ref="D86" r:id="rId43"/>
    <hyperlink ref="D96" r:id="rId44"/>
    <hyperlink ref="D100" r:id="rId45"/>
    <hyperlink ref="D101" r:id="rId46"/>
    <hyperlink ref="D102" r:id="rId47"/>
    <hyperlink ref="D103" r:id="rId48"/>
    <hyperlink ref="D122" r:id="rId49"/>
    <hyperlink ref="D136" r:id="rId50"/>
    <hyperlink ref="D139" r:id="rId51"/>
    <hyperlink ref="D140" r:id="rId52"/>
    <hyperlink ref="D142" r:id="rId53"/>
    <hyperlink ref="D143" r:id="rId54"/>
    <hyperlink ref="D144" r:id="rId55"/>
    <hyperlink ref="D145" r:id="rId56"/>
    <hyperlink ref="D150" r:id="rId57"/>
    <hyperlink ref="D152" r:id="rId58"/>
    <hyperlink ref="D155" r:id="rId59"/>
    <hyperlink ref="D158" r:id="rId60"/>
    <hyperlink ref="D159" r:id="rId61"/>
    <hyperlink ref="D160" r:id="rId62"/>
    <hyperlink ref="D161" r:id="rId63"/>
    <hyperlink ref="D162" r:id="rId64"/>
    <hyperlink ref="D163" r:id="rId65"/>
    <hyperlink ref="D165" r:id="rId66"/>
    <hyperlink ref="D166" r:id="rId67"/>
    <hyperlink ref="D167" r:id="rId68"/>
    <hyperlink ref="D168" r:id="rId69"/>
    <hyperlink ref="D169" r:id="rId70"/>
    <hyperlink ref="D170" r:id="rId71"/>
    <hyperlink ref="D171" r:id="rId72"/>
    <hyperlink ref="D173" r:id="rId73"/>
    <hyperlink ref="D174" r:id="rId74"/>
    <hyperlink ref="D177" r:id="rId75"/>
    <hyperlink ref="D180" r:id="rId76"/>
    <hyperlink ref="D188" r:id="rId77"/>
    <hyperlink ref="D189" r:id="rId78"/>
    <hyperlink ref="D199" r:id="rId79"/>
    <hyperlink ref="D214" r:id="rId80"/>
    <hyperlink ref="D215" r:id="rId81"/>
  </hyperlinks>
  <pageMargins left="0.7" right="0.7" top="0.75" bottom="0.75" header="0.3" footer="0.3"/>
  <pageSetup paperSize="9" orientation="portrait" r:id="rId82"/>
  <legacyDrawing r:id="rId8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0" customWidth="1"/>
    <col min="2" max="2" width="6.7109375" style="130" customWidth="1"/>
    <col min="3" max="3" width="50.7109375" style="130" customWidth="1"/>
    <col min="4" max="4" width="12.7109375" style="130" customWidth="1"/>
    <col min="5" max="5" width="13.7109375" style="130" customWidth="1"/>
    <col min="6" max="6" width="8.7109375" style="373" customWidth="1"/>
    <col min="7" max="7" width="10.7109375" style="158" customWidth="1"/>
    <col min="8" max="8" width="8.7109375" style="373" customWidth="1"/>
    <col min="9" max="9" width="12.7109375" style="130" customWidth="1"/>
  </cols>
  <sheetData>
    <row r="1" spans="1:9" ht="24.95" customHeight="1" x14ac:dyDescent="0.4">
      <c r="A1" s="537" t="str">
        <f>Parameters!B1</f>
        <v>149th IEEE 802.11 WIRELESS LOCAL AREA NETWORKS SESSION</v>
      </c>
      <c r="B1" s="536"/>
      <c r="C1" s="536"/>
      <c r="D1" s="536"/>
      <c r="E1" s="536"/>
      <c r="F1" s="536"/>
      <c r="G1" s="536"/>
      <c r="H1" s="536"/>
      <c r="I1" s="536"/>
    </row>
    <row r="2" spans="1:9" ht="24.95" customHeight="1" x14ac:dyDescent="0.4">
      <c r="A2" s="537" t="str">
        <f>Parameters!B2</f>
        <v>Hyatt Regency, Atlanta, GA, USA</v>
      </c>
      <c r="B2" s="536"/>
      <c r="C2" s="536"/>
      <c r="D2" s="536"/>
      <c r="E2" s="536"/>
      <c r="F2" s="536"/>
      <c r="G2" s="536"/>
      <c r="H2" s="536"/>
      <c r="I2" s="536"/>
    </row>
    <row r="3" spans="1:9" ht="24.95" customHeight="1" x14ac:dyDescent="0.4">
      <c r="A3" s="537" t="str">
        <f>Parameters!B3</f>
        <v>January 11-16, 2015</v>
      </c>
      <c r="B3" s="536"/>
      <c r="C3" s="536"/>
      <c r="D3" s="536"/>
      <c r="E3" s="536"/>
      <c r="F3" s="536"/>
      <c r="G3" s="536"/>
      <c r="H3" s="536"/>
      <c r="I3" s="536"/>
    </row>
    <row r="4" spans="1:9" ht="18" customHeight="1" x14ac:dyDescent="0.25">
      <c r="A4" s="535" t="s">
        <v>190</v>
      </c>
      <c r="B4" s="536"/>
      <c r="C4" s="536"/>
      <c r="D4" s="536"/>
      <c r="E4" s="536"/>
      <c r="F4" s="536"/>
      <c r="G4" s="536"/>
      <c r="H4" s="536"/>
      <c r="I4" s="536"/>
    </row>
    <row r="5" spans="1:9" ht="18" customHeight="1" x14ac:dyDescent="0.25">
      <c r="A5" s="535" t="s">
        <v>191</v>
      </c>
      <c r="B5" s="536"/>
      <c r="C5" s="536"/>
      <c r="D5" s="536"/>
      <c r="E5" s="536"/>
      <c r="F5" s="536"/>
      <c r="G5" s="536"/>
      <c r="H5" s="536"/>
      <c r="I5" s="536"/>
    </row>
    <row r="6" spans="1:9" ht="18" customHeight="1" x14ac:dyDescent="0.25">
      <c r="A6" s="535" t="s">
        <v>192</v>
      </c>
      <c r="B6" s="536"/>
      <c r="C6" s="536"/>
      <c r="D6" s="536"/>
      <c r="E6" s="536"/>
      <c r="F6" s="536"/>
      <c r="G6" s="536"/>
      <c r="H6" s="536"/>
      <c r="I6" s="536"/>
    </row>
    <row r="7" spans="1:9" ht="18" customHeight="1" x14ac:dyDescent="0.25">
      <c r="A7" s="535" t="s">
        <v>193</v>
      </c>
      <c r="B7" s="536"/>
      <c r="C7" s="536"/>
      <c r="D7" s="536"/>
      <c r="E7" s="536"/>
      <c r="F7" s="536"/>
      <c r="G7" s="536"/>
      <c r="H7" s="536"/>
      <c r="I7" s="536"/>
    </row>
    <row r="8" spans="1:9" ht="30" customHeight="1" x14ac:dyDescent="0.4">
      <c r="A8" s="538" t="str">
        <f>"Agenda R" &amp; Parameters!$B$8</f>
        <v>Agenda R3</v>
      </c>
      <c r="B8" s="539"/>
      <c r="C8" s="539"/>
      <c r="D8" s="539"/>
      <c r="E8" s="539"/>
      <c r="F8" s="539"/>
      <c r="G8" s="539"/>
      <c r="H8" s="539"/>
      <c r="I8" s="539"/>
    </row>
    <row r="12" spans="1:9" ht="15.75" x14ac:dyDescent="0.25">
      <c r="A12" s="540" t="s">
        <v>590</v>
      </c>
      <c r="B12" s="541"/>
      <c r="C12" s="541"/>
      <c r="D12" s="541"/>
      <c r="E12" s="541"/>
      <c r="F12" s="541"/>
      <c r="G12" s="541"/>
      <c r="H12" s="541"/>
      <c r="I12" s="541"/>
    </row>
    <row r="13" spans="1:9" s="3" customFormat="1" ht="31.5" x14ac:dyDescent="0.25">
      <c r="A13" s="118" t="s">
        <v>194</v>
      </c>
      <c r="B13" s="118" t="s">
        <v>195</v>
      </c>
      <c r="C13" s="118" t="s">
        <v>95</v>
      </c>
      <c r="D13" s="118" t="s">
        <v>196</v>
      </c>
      <c r="E13" s="118" t="s">
        <v>197</v>
      </c>
      <c r="F13" s="361" t="s">
        <v>198</v>
      </c>
      <c r="G13" s="146" t="s">
        <v>199</v>
      </c>
      <c r="H13" s="361" t="s">
        <v>200</v>
      </c>
      <c r="I13" s="118" t="s">
        <v>201</v>
      </c>
    </row>
    <row r="14" spans="1:9" ht="15.75" x14ac:dyDescent="0.25">
      <c r="A14" s="167" t="s">
        <v>202</v>
      </c>
      <c r="B14" s="168"/>
      <c r="C14" s="168" t="s">
        <v>205</v>
      </c>
      <c r="D14" s="168"/>
      <c r="E14" s="168" t="s">
        <v>206</v>
      </c>
      <c r="F14" s="374">
        <v>0.79166666666666663</v>
      </c>
      <c r="G14" s="169">
        <v>0</v>
      </c>
      <c r="H14" s="374">
        <f>F14+TIME(0,G14,0)</f>
        <v>0.79166666666666663</v>
      </c>
      <c r="I14" s="170"/>
    </row>
    <row r="16" spans="1:9" ht="15.75" x14ac:dyDescent="0.25">
      <c r="A16" s="167" t="s">
        <v>219</v>
      </c>
      <c r="B16" s="168"/>
      <c r="C16" s="168" t="s">
        <v>463</v>
      </c>
      <c r="D16" s="168"/>
      <c r="E16" s="168" t="s">
        <v>226</v>
      </c>
      <c r="F16" s="374">
        <f>H14</f>
        <v>0.79166666666666663</v>
      </c>
      <c r="G16" s="169">
        <v>15</v>
      </c>
      <c r="H16" s="374">
        <f>F16+TIME(0,G16,0)</f>
        <v>0.80208333333333326</v>
      </c>
      <c r="I16" s="170"/>
    </row>
    <row r="18" spans="1:9" ht="15.75" x14ac:dyDescent="0.25">
      <c r="A18" s="167" t="s">
        <v>263</v>
      </c>
      <c r="B18" s="168"/>
      <c r="C18" s="168" t="s">
        <v>464</v>
      </c>
      <c r="D18" s="168"/>
      <c r="E18" s="168" t="s">
        <v>226</v>
      </c>
      <c r="F18" s="374">
        <f>H16</f>
        <v>0.80208333333333326</v>
      </c>
      <c r="G18" s="169">
        <v>15</v>
      </c>
      <c r="H18" s="374">
        <f>F18+TIME(0,G18,0)</f>
        <v>0.81249999999999989</v>
      </c>
      <c r="I18" s="170"/>
    </row>
    <row r="20" spans="1:9" ht="31.5" x14ac:dyDescent="0.25">
      <c r="A20" s="167" t="s">
        <v>291</v>
      </c>
      <c r="B20" s="168"/>
      <c r="C20" s="168" t="s">
        <v>465</v>
      </c>
      <c r="D20" s="168"/>
      <c r="E20" s="168" t="s">
        <v>273</v>
      </c>
      <c r="F20" s="374">
        <f>H18</f>
        <v>0.81249999999999989</v>
      </c>
      <c r="G20" s="169">
        <v>30</v>
      </c>
      <c r="H20" s="374">
        <f>F20+TIME(0,G20,0)</f>
        <v>0.83333333333333326</v>
      </c>
      <c r="I20" s="170"/>
    </row>
    <row r="22" spans="1:9" ht="15.75" x14ac:dyDescent="0.25">
      <c r="A22" s="167" t="s">
        <v>358</v>
      </c>
      <c r="B22" s="168"/>
      <c r="C22" s="168" t="s">
        <v>466</v>
      </c>
      <c r="D22" s="168"/>
      <c r="E22" s="168" t="s">
        <v>206</v>
      </c>
      <c r="F22" s="374">
        <f>H20</f>
        <v>0.83333333333333326</v>
      </c>
      <c r="G22" s="169">
        <v>15</v>
      </c>
      <c r="H22" s="374">
        <f>F22+TIME(0,G22,0)</f>
        <v>0.84374999999999989</v>
      </c>
      <c r="I22" s="170"/>
    </row>
    <row r="24" spans="1:9" ht="31.5" x14ac:dyDescent="0.25">
      <c r="A24" s="167" t="s">
        <v>379</v>
      </c>
      <c r="B24" s="168"/>
      <c r="C24" s="168" t="s">
        <v>467</v>
      </c>
      <c r="D24" s="168"/>
      <c r="E24" s="168"/>
      <c r="F24" s="374">
        <f>H22</f>
        <v>0.84374999999999989</v>
      </c>
      <c r="G24" s="169">
        <v>15</v>
      </c>
      <c r="H24" s="374">
        <f>F24+TIME(0,G24,0)</f>
        <v>0.85416666666666652</v>
      </c>
      <c r="I24" s="170"/>
    </row>
    <row r="26" spans="1:9" ht="15.75" x14ac:dyDescent="0.25">
      <c r="A26" s="127" t="s">
        <v>457</v>
      </c>
      <c r="B26" s="139"/>
      <c r="C26" s="139" t="s">
        <v>11</v>
      </c>
      <c r="D26" s="139"/>
      <c r="E26" s="139"/>
      <c r="F26" s="370">
        <f>H24</f>
        <v>0.85416666666666652</v>
      </c>
      <c r="G26" s="155">
        <v>0</v>
      </c>
      <c r="H26" s="370">
        <f>F26+TIME(0,G26,0)</f>
        <v>0.85416666666666652</v>
      </c>
      <c r="I26" s="139"/>
    </row>
    <row r="27" spans="1:9" x14ac:dyDescent="0.2">
      <c r="A27" s="128"/>
      <c r="B27" s="128"/>
      <c r="C27" s="128" t="s">
        <v>359</v>
      </c>
      <c r="D27" s="128"/>
      <c r="E27" s="128"/>
      <c r="F27" s="371"/>
      <c r="G27" s="156">
        <f>(H27-H26) * 24 * 60</f>
        <v>30.000000000000213</v>
      </c>
      <c r="H27" s="371">
        <v>0.875</v>
      </c>
      <c r="I27" s="128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54"/>
    <pageSetUpPr fitToPage="1"/>
  </sheetPr>
  <dimension ref="A1:K467"/>
  <sheetViews>
    <sheetView showGridLines="0" topLeftCell="B4" workbookViewId="0">
      <selection activeCell="F18" sqref="F18"/>
    </sheetView>
  </sheetViews>
  <sheetFormatPr defaultColWidth="8.7109375" defaultRowHeight="15.75" customHeight="1" x14ac:dyDescent="0.2"/>
  <cols>
    <col min="1" max="1" width="1.7109375" style="229" customWidth="1"/>
    <col min="2" max="2" width="1.42578125" style="187" customWidth="1"/>
    <col min="3" max="3" width="3.42578125" style="187" customWidth="1"/>
    <col min="4" max="4" width="8.42578125" style="187" customWidth="1"/>
    <col min="5" max="5" width="6.28515625" style="187" customWidth="1"/>
    <col min="6" max="6" width="73.42578125" style="187" customWidth="1"/>
    <col min="7" max="7" width="4.42578125" style="187" customWidth="1"/>
    <col min="8" max="8" width="24.140625" style="187" customWidth="1"/>
    <col min="9" max="9" width="5.140625" style="187" customWidth="1"/>
    <col min="10" max="10" width="10.7109375" style="187" customWidth="1"/>
    <col min="11" max="16384" width="8.7109375" style="187"/>
  </cols>
  <sheetData>
    <row r="1" spans="1:11" ht="15.75" customHeight="1" x14ac:dyDescent="0.2">
      <c r="A1" s="184"/>
      <c r="B1" s="185"/>
      <c r="C1" s="185"/>
      <c r="D1" s="185"/>
      <c r="E1" s="185"/>
      <c r="F1" s="185"/>
      <c r="G1" s="185"/>
      <c r="H1" s="185"/>
      <c r="I1" s="185"/>
      <c r="J1" s="186"/>
      <c r="K1" s="185"/>
    </row>
    <row r="2" spans="1:11" ht="15.75" customHeight="1" x14ac:dyDescent="0.2">
      <c r="A2" s="188"/>
      <c r="B2" s="189"/>
      <c r="C2" s="543" t="s">
        <v>511</v>
      </c>
      <c r="D2" s="543"/>
      <c r="E2" s="543"/>
      <c r="F2" s="543"/>
      <c r="G2" s="543"/>
      <c r="H2" s="543"/>
      <c r="I2" s="543"/>
      <c r="J2" s="543"/>
      <c r="K2" s="543"/>
    </row>
    <row r="3" spans="1:11" ht="15.75" customHeight="1" x14ac:dyDescent="0.2">
      <c r="A3" s="188"/>
      <c r="B3" s="190"/>
      <c r="C3" s="544"/>
      <c r="D3" s="544"/>
      <c r="E3" s="544"/>
      <c r="F3" s="544"/>
      <c r="G3" s="544"/>
      <c r="H3" s="544"/>
      <c r="I3" s="544"/>
      <c r="J3" s="544"/>
      <c r="K3" s="190"/>
    </row>
    <row r="4" spans="1:11" ht="15.75" customHeight="1" x14ac:dyDescent="0.2">
      <c r="A4" s="188"/>
      <c r="B4" s="191"/>
      <c r="C4" s="545" t="s">
        <v>512</v>
      </c>
      <c r="D4" s="545"/>
      <c r="E4" s="545"/>
      <c r="F4" s="545"/>
      <c r="G4" s="545"/>
      <c r="H4" s="545"/>
      <c r="I4" s="545"/>
      <c r="J4" s="545"/>
      <c r="K4" s="192"/>
    </row>
    <row r="5" spans="1:11" ht="15.75" customHeight="1" x14ac:dyDescent="0.2">
      <c r="A5" s="188"/>
      <c r="B5" s="193"/>
      <c r="C5" s="194"/>
      <c r="D5" s="195" t="s">
        <v>513</v>
      </c>
      <c r="E5" s="196"/>
      <c r="F5" s="197"/>
      <c r="G5" s="197"/>
      <c r="H5" s="197"/>
      <c r="I5" s="197"/>
      <c r="J5" s="198"/>
      <c r="K5" s="197"/>
    </row>
    <row r="6" spans="1:11" ht="15.75" customHeight="1" x14ac:dyDescent="0.2">
      <c r="A6" s="188"/>
      <c r="B6" s="193"/>
      <c r="C6" s="194"/>
      <c r="D6" s="195"/>
      <c r="E6" s="197"/>
      <c r="F6" s="197"/>
      <c r="G6" s="197"/>
      <c r="H6" s="197"/>
      <c r="I6" s="197"/>
      <c r="J6" s="198"/>
      <c r="K6" s="197"/>
    </row>
    <row r="7" spans="1:11" ht="15.75" customHeight="1" x14ac:dyDescent="0.2">
      <c r="A7" s="188"/>
      <c r="B7" s="546" t="s">
        <v>514</v>
      </c>
      <c r="C7" s="546"/>
      <c r="D7" s="546"/>
      <c r="E7" s="546"/>
      <c r="F7" s="546"/>
      <c r="G7" s="546"/>
      <c r="H7" s="546"/>
      <c r="I7" s="546"/>
      <c r="J7" s="546"/>
      <c r="K7" s="546"/>
    </row>
    <row r="8" spans="1:11" ht="15.75" customHeight="1" x14ac:dyDescent="0.2">
      <c r="A8" s="188"/>
      <c r="B8" s="546"/>
      <c r="C8" s="546"/>
      <c r="D8" s="546"/>
      <c r="E8" s="546"/>
      <c r="F8" s="546"/>
      <c r="G8" s="546"/>
      <c r="H8" s="546"/>
      <c r="I8" s="546"/>
      <c r="J8" s="546"/>
      <c r="K8" s="546"/>
    </row>
    <row r="9" spans="1:11" ht="15.75" customHeight="1" x14ac:dyDescent="0.2">
      <c r="A9" s="188"/>
      <c r="B9" s="199"/>
      <c r="C9" s="199"/>
      <c r="D9" s="200">
        <v>1</v>
      </c>
      <c r="E9" s="201" t="s">
        <v>515</v>
      </c>
      <c r="F9" s="200" t="s">
        <v>516</v>
      </c>
      <c r="G9" s="200" t="s">
        <v>517</v>
      </c>
      <c r="H9" s="200" t="s">
        <v>0</v>
      </c>
      <c r="I9" s="202">
        <v>0</v>
      </c>
      <c r="J9" s="203">
        <v>0.4375</v>
      </c>
      <c r="K9" s="204"/>
    </row>
    <row r="10" spans="1:11" ht="15.75" customHeight="1" x14ac:dyDescent="0.2">
      <c r="A10" s="188"/>
      <c r="B10" s="205"/>
      <c r="C10" s="205"/>
      <c r="D10" s="206">
        <f>D9+1</f>
        <v>2</v>
      </c>
      <c r="E10" s="207" t="s">
        <v>515</v>
      </c>
      <c r="F10" s="207" t="s">
        <v>518</v>
      </c>
      <c r="G10" s="208" t="s">
        <v>517</v>
      </c>
      <c r="H10" s="208" t="s">
        <v>0</v>
      </c>
      <c r="I10" s="209">
        <v>5</v>
      </c>
      <c r="J10" s="210">
        <f t="shared" ref="J10:J19" si="0">J9+TIME(0,I9,0)</f>
        <v>0.4375</v>
      </c>
      <c r="K10" s="211"/>
    </row>
    <row r="11" spans="1:11" ht="15.75" customHeight="1" x14ac:dyDescent="0.2">
      <c r="A11" s="188"/>
      <c r="B11" s="212"/>
      <c r="C11" s="212"/>
      <c r="D11" s="213">
        <v>3</v>
      </c>
      <c r="E11" s="214" t="s">
        <v>519</v>
      </c>
      <c r="F11" s="215" t="s">
        <v>520</v>
      </c>
      <c r="G11" s="216" t="s">
        <v>517</v>
      </c>
      <c r="H11" s="200" t="s">
        <v>182</v>
      </c>
      <c r="I11" s="217">
        <v>5</v>
      </c>
      <c r="J11" s="218">
        <f t="shared" si="0"/>
        <v>0.44097222222222221</v>
      </c>
      <c r="K11" s="219"/>
    </row>
    <row r="12" spans="1:11" ht="15.75" customHeight="1" x14ac:dyDescent="0.2">
      <c r="A12" s="188"/>
      <c r="B12" s="205"/>
      <c r="C12" s="205"/>
      <c r="D12" s="206">
        <v>4</v>
      </c>
      <c r="E12" s="207" t="s">
        <v>515</v>
      </c>
      <c r="F12" s="220" t="s">
        <v>521</v>
      </c>
      <c r="G12" s="208" t="s">
        <v>517</v>
      </c>
      <c r="H12" s="208" t="s">
        <v>0</v>
      </c>
      <c r="I12" s="209">
        <v>4</v>
      </c>
      <c r="J12" s="221">
        <f t="shared" si="0"/>
        <v>0.44444444444444442</v>
      </c>
      <c r="K12" s="211"/>
    </row>
    <row r="13" spans="1:11" ht="15.75" customHeight="1" x14ac:dyDescent="0.2">
      <c r="A13" s="188"/>
      <c r="B13" s="212"/>
      <c r="C13" s="212"/>
      <c r="D13" s="213">
        <v>4.0999999999999996</v>
      </c>
      <c r="E13" s="214" t="s">
        <v>515</v>
      </c>
      <c r="F13" s="222" t="s">
        <v>522</v>
      </c>
      <c r="G13" s="216" t="s">
        <v>517</v>
      </c>
      <c r="H13" s="200" t="s">
        <v>0</v>
      </c>
      <c r="I13" s="217">
        <v>1</v>
      </c>
      <c r="J13" s="218">
        <f t="shared" si="0"/>
        <v>0.44722222222222219</v>
      </c>
      <c r="K13" s="219"/>
    </row>
    <row r="14" spans="1:11" ht="15.75" customHeight="1" x14ac:dyDescent="0.2">
      <c r="A14" s="188"/>
      <c r="B14" s="205"/>
      <c r="C14" s="205"/>
      <c r="D14" s="206">
        <v>5</v>
      </c>
      <c r="E14" s="207" t="s">
        <v>519</v>
      </c>
      <c r="F14" s="220" t="s">
        <v>523</v>
      </c>
      <c r="G14" s="208" t="s">
        <v>517</v>
      </c>
      <c r="H14" s="208" t="s">
        <v>182</v>
      </c>
      <c r="I14" s="209">
        <v>10</v>
      </c>
      <c r="J14" s="221">
        <f t="shared" si="0"/>
        <v>0.44791666666666663</v>
      </c>
      <c r="K14" s="211"/>
    </row>
    <row r="15" spans="1:11" ht="15.75" customHeight="1" x14ac:dyDescent="0.2">
      <c r="A15" s="188"/>
      <c r="B15" s="212"/>
      <c r="C15" s="212"/>
      <c r="D15" s="213">
        <v>6</v>
      </c>
      <c r="E15" s="214" t="s">
        <v>515</v>
      </c>
      <c r="F15" s="222" t="s">
        <v>524</v>
      </c>
      <c r="G15" s="216" t="s">
        <v>517</v>
      </c>
      <c r="H15" s="200" t="s">
        <v>0</v>
      </c>
      <c r="I15" s="217">
        <v>15</v>
      </c>
      <c r="J15" s="223">
        <f t="shared" si="0"/>
        <v>0.45486111111111105</v>
      </c>
      <c r="K15" s="219"/>
    </row>
    <row r="16" spans="1:11" ht="15.75" customHeight="1" x14ac:dyDescent="0.2">
      <c r="A16" s="188"/>
      <c r="B16" s="205"/>
      <c r="C16" s="205"/>
      <c r="D16" s="224">
        <v>7</v>
      </c>
      <c r="E16" s="208" t="s">
        <v>183</v>
      </c>
      <c r="F16" s="208" t="s">
        <v>525</v>
      </c>
      <c r="G16" s="208" t="s">
        <v>517</v>
      </c>
      <c r="H16" s="208" t="s">
        <v>0</v>
      </c>
      <c r="I16" s="209">
        <v>15</v>
      </c>
      <c r="J16" s="221">
        <f t="shared" si="0"/>
        <v>0.46527777777777773</v>
      </c>
      <c r="K16" s="211"/>
    </row>
    <row r="17" spans="1:11" ht="15.75" customHeight="1" x14ac:dyDescent="0.2">
      <c r="A17" s="188"/>
      <c r="B17" s="212"/>
      <c r="C17" s="212"/>
      <c r="D17" s="225">
        <v>8</v>
      </c>
      <c r="E17" s="216" t="s">
        <v>184</v>
      </c>
      <c r="F17" s="215" t="s">
        <v>526</v>
      </c>
      <c r="G17" s="216" t="s">
        <v>517</v>
      </c>
      <c r="H17" s="216" t="s">
        <v>182</v>
      </c>
      <c r="I17" s="217">
        <v>30</v>
      </c>
      <c r="J17" s="223">
        <f t="shared" si="0"/>
        <v>0.47569444444444442</v>
      </c>
      <c r="K17" s="219"/>
    </row>
    <row r="18" spans="1:11" ht="15.75" customHeight="1" x14ac:dyDescent="0.2">
      <c r="A18" s="188"/>
      <c r="B18" s="205"/>
      <c r="C18" s="205"/>
      <c r="D18" s="224">
        <v>9</v>
      </c>
      <c r="E18" s="224"/>
      <c r="F18" s="224" t="s">
        <v>527</v>
      </c>
      <c r="G18" s="226" t="s">
        <v>517</v>
      </c>
      <c r="H18" s="224" t="s">
        <v>182</v>
      </c>
      <c r="I18" s="209">
        <v>35</v>
      </c>
      <c r="J18" s="221">
        <f t="shared" si="0"/>
        <v>0.49652777777777773</v>
      </c>
      <c r="K18" s="211"/>
    </row>
    <row r="19" spans="1:11" ht="15.75" customHeight="1" x14ac:dyDescent="0.2">
      <c r="A19" s="188"/>
      <c r="B19" s="212"/>
      <c r="C19" s="212"/>
      <c r="D19" s="225">
        <v>10</v>
      </c>
      <c r="E19" s="213" t="s">
        <v>528</v>
      </c>
      <c r="F19" s="216" t="s">
        <v>185</v>
      </c>
      <c r="G19" s="216"/>
      <c r="H19" s="216"/>
      <c r="I19" s="217"/>
      <c r="J19" s="218">
        <f t="shared" si="0"/>
        <v>0.52083333333333326</v>
      </c>
      <c r="K19" s="219"/>
    </row>
    <row r="20" spans="1:11" ht="15.75" customHeight="1" x14ac:dyDescent="0.2">
      <c r="A20" s="188"/>
      <c r="B20" s="205"/>
      <c r="C20" s="205"/>
      <c r="D20" s="224"/>
      <c r="E20" s="208"/>
      <c r="F20" s="220"/>
      <c r="G20" s="208"/>
      <c r="H20" s="208"/>
      <c r="I20" s="209"/>
      <c r="J20" s="221"/>
      <c r="K20" s="211"/>
    </row>
    <row r="21" spans="1:11" ht="15.75" customHeight="1" x14ac:dyDescent="0.2">
      <c r="A21" s="188"/>
      <c r="B21" s="546" t="s">
        <v>529</v>
      </c>
      <c r="C21" s="546"/>
      <c r="D21" s="546"/>
      <c r="E21" s="546"/>
      <c r="F21" s="546"/>
      <c r="G21" s="546"/>
      <c r="H21" s="546"/>
      <c r="I21" s="546"/>
      <c r="J21" s="546"/>
      <c r="K21" s="546"/>
    </row>
    <row r="22" spans="1:11" ht="15.75" customHeight="1" x14ac:dyDescent="0.2">
      <c r="A22" s="188"/>
      <c r="B22" s="546"/>
      <c r="C22" s="546"/>
      <c r="D22" s="546"/>
      <c r="E22" s="546"/>
      <c r="F22" s="546"/>
      <c r="G22" s="546"/>
      <c r="H22" s="546"/>
      <c r="I22" s="546"/>
      <c r="J22" s="546"/>
      <c r="K22" s="546"/>
    </row>
    <row r="23" spans="1:11" ht="15.75" customHeight="1" x14ac:dyDescent="0.2">
      <c r="A23" s="227"/>
      <c r="B23" s="199"/>
      <c r="C23" s="199"/>
      <c r="D23" s="200">
        <v>11</v>
      </c>
      <c r="E23" s="201" t="s">
        <v>515</v>
      </c>
      <c r="F23" s="200" t="s">
        <v>516</v>
      </c>
      <c r="G23" s="200" t="s">
        <v>517</v>
      </c>
      <c r="H23" s="200" t="s">
        <v>0</v>
      </c>
      <c r="I23" s="202">
        <v>0</v>
      </c>
      <c r="J23" s="203">
        <v>0.33333333333333331</v>
      </c>
      <c r="K23" s="204"/>
    </row>
    <row r="24" spans="1:11" ht="15.75" customHeight="1" x14ac:dyDescent="0.2">
      <c r="A24" s="227"/>
      <c r="B24" s="205"/>
      <c r="C24" s="205"/>
      <c r="D24" s="206">
        <f>D23+1</f>
        <v>12</v>
      </c>
      <c r="E24" s="207" t="s">
        <v>519</v>
      </c>
      <c r="F24" s="207" t="s">
        <v>520</v>
      </c>
      <c r="G24" s="208" t="s">
        <v>517</v>
      </c>
      <c r="H24" s="208" t="s">
        <v>0</v>
      </c>
      <c r="I24" s="209">
        <v>5</v>
      </c>
      <c r="J24" s="210">
        <f t="shared" ref="J24:J29" si="1">J23+TIME(0,I23,0)</f>
        <v>0.33333333333333331</v>
      </c>
      <c r="K24" s="211"/>
    </row>
    <row r="25" spans="1:11" ht="15.75" customHeight="1" x14ac:dyDescent="0.2">
      <c r="A25" s="227"/>
      <c r="B25" s="212"/>
      <c r="C25" s="212"/>
      <c r="D25" s="228">
        <f t="shared" ref="D25:D29" si="2">D24+1</f>
        <v>13</v>
      </c>
      <c r="E25" s="214" t="s">
        <v>184</v>
      </c>
      <c r="F25" s="215" t="s">
        <v>530</v>
      </c>
      <c r="G25" s="216" t="s">
        <v>517</v>
      </c>
      <c r="H25" s="200" t="s">
        <v>182</v>
      </c>
      <c r="I25" s="217">
        <v>90</v>
      </c>
      <c r="J25" s="218">
        <f t="shared" si="1"/>
        <v>0.33680555555555552</v>
      </c>
      <c r="K25" s="219"/>
    </row>
    <row r="26" spans="1:11" ht="15.75" customHeight="1" x14ac:dyDescent="0.2">
      <c r="B26" s="205"/>
      <c r="C26" s="205"/>
      <c r="D26" s="206">
        <f t="shared" si="2"/>
        <v>14</v>
      </c>
      <c r="E26" s="207" t="s">
        <v>184</v>
      </c>
      <c r="F26" s="220" t="s">
        <v>531</v>
      </c>
      <c r="G26" s="208" t="s">
        <v>517</v>
      </c>
      <c r="H26" s="208" t="s">
        <v>182</v>
      </c>
      <c r="I26" s="209">
        <v>10</v>
      </c>
      <c r="J26" s="221">
        <f t="shared" si="1"/>
        <v>0.39930555555555552</v>
      </c>
      <c r="K26" s="211"/>
    </row>
    <row r="27" spans="1:11" ht="15.75" customHeight="1" x14ac:dyDescent="0.2">
      <c r="B27" s="230"/>
      <c r="C27" s="230"/>
      <c r="D27" s="228">
        <f t="shared" si="2"/>
        <v>15</v>
      </c>
      <c r="E27" s="231" t="s">
        <v>186</v>
      </c>
      <c r="F27" s="232" t="s">
        <v>532</v>
      </c>
      <c r="G27" s="216" t="s">
        <v>517</v>
      </c>
      <c r="H27" s="200" t="s">
        <v>182</v>
      </c>
      <c r="I27" s="233">
        <v>10</v>
      </c>
      <c r="J27" s="223">
        <f t="shared" si="1"/>
        <v>0.40624999999999994</v>
      </c>
      <c r="K27" s="234"/>
    </row>
    <row r="28" spans="1:11" ht="15.75" customHeight="1" x14ac:dyDescent="0.2">
      <c r="B28" s="205"/>
      <c r="C28" s="205"/>
      <c r="D28" s="206">
        <f t="shared" si="2"/>
        <v>16</v>
      </c>
      <c r="E28" s="208" t="s">
        <v>184</v>
      </c>
      <c r="F28" s="220" t="s">
        <v>533</v>
      </c>
      <c r="G28" s="208" t="s">
        <v>517</v>
      </c>
      <c r="H28" s="208" t="s">
        <v>182</v>
      </c>
      <c r="I28" s="209">
        <v>5</v>
      </c>
      <c r="J28" s="221">
        <f t="shared" si="1"/>
        <v>0.41319444444444436</v>
      </c>
      <c r="K28" s="211"/>
    </row>
    <row r="29" spans="1:11" ht="15.75" customHeight="1" x14ac:dyDescent="0.2">
      <c r="B29" s="230"/>
      <c r="C29" s="230"/>
      <c r="D29" s="228">
        <f t="shared" si="2"/>
        <v>17</v>
      </c>
      <c r="E29" s="231"/>
      <c r="F29" s="232" t="s">
        <v>11</v>
      </c>
      <c r="G29" s="235"/>
      <c r="H29" s="235"/>
      <c r="I29" s="233"/>
      <c r="J29" s="223">
        <f t="shared" si="1"/>
        <v>0.41666666666666657</v>
      </c>
      <c r="K29" s="234"/>
    </row>
    <row r="30" spans="1:11" ht="15.75" customHeight="1" x14ac:dyDescent="0.2">
      <c r="B30" s="205"/>
      <c r="C30" s="205"/>
      <c r="D30" s="224"/>
      <c r="E30" s="208"/>
      <c r="F30" s="208"/>
      <c r="G30" s="208"/>
      <c r="H30" s="208"/>
      <c r="I30" s="209"/>
      <c r="J30" s="221"/>
      <c r="K30" s="211"/>
    </row>
    <row r="31" spans="1:11" ht="15.75" customHeight="1" x14ac:dyDescent="0.2">
      <c r="B31" s="236"/>
      <c r="C31" s="237"/>
      <c r="D31" s="238" t="s">
        <v>534</v>
      </c>
      <c r="E31" s="238"/>
      <c r="F31" s="239" t="s">
        <v>535</v>
      </c>
      <c r="G31" s="240"/>
      <c r="H31" s="240"/>
      <c r="I31" s="240"/>
      <c r="J31" s="241"/>
      <c r="K31" s="219"/>
    </row>
    <row r="32" spans="1:11" ht="15.75" customHeight="1" x14ac:dyDescent="0.2">
      <c r="B32" s="242"/>
      <c r="C32" s="243"/>
      <c r="D32" s="244"/>
      <c r="E32" s="244"/>
      <c r="F32" s="244" t="s">
        <v>536</v>
      </c>
      <c r="G32" s="245"/>
      <c r="H32" s="245"/>
      <c r="I32" s="245"/>
      <c r="J32" s="246"/>
      <c r="K32" s="246"/>
    </row>
    <row r="33" spans="2:11" ht="15.75" customHeight="1" x14ac:dyDescent="0.2">
      <c r="B33" s="236"/>
      <c r="C33" s="247"/>
      <c r="D33" s="248"/>
      <c r="E33" s="248"/>
      <c r="F33" s="239"/>
      <c r="G33" s="240"/>
      <c r="H33" s="240"/>
      <c r="I33" s="240"/>
      <c r="J33" s="241"/>
      <c r="K33" s="241"/>
    </row>
    <row r="34" spans="2:11" ht="15.75" customHeight="1" x14ac:dyDescent="0.2">
      <c r="B34" s="249"/>
      <c r="C34" s="249"/>
      <c r="D34" s="250"/>
      <c r="E34" s="250"/>
      <c r="F34" s="244" t="s">
        <v>537</v>
      </c>
      <c r="G34" s="245"/>
      <c r="H34" s="245"/>
      <c r="I34" s="245"/>
      <c r="J34" s="246"/>
      <c r="K34" s="246"/>
    </row>
    <row r="35" spans="2:11" ht="15.75" customHeight="1" x14ac:dyDescent="0.2">
      <c r="B35" s="251"/>
      <c r="C35" s="251"/>
      <c r="D35" s="248"/>
      <c r="E35" s="248"/>
      <c r="F35" s="239" t="s">
        <v>538</v>
      </c>
      <c r="G35" s="240"/>
      <c r="H35" s="240"/>
      <c r="I35" s="240"/>
      <c r="J35" s="241"/>
      <c r="K35" s="241"/>
    </row>
    <row r="36" spans="2:11" ht="15.75" customHeight="1" x14ac:dyDescent="0.2">
      <c r="B36" s="245"/>
      <c r="C36" s="245"/>
      <c r="D36" s="252"/>
      <c r="E36" s="245"/>
      <c r="F36" s="245"/>
      <c r="G36" s="245"/>
      <c r="H36" s="245"/>
      <c r="I36" s="245"/>
      <c r="J36" s="246"/>
      <c r="K36" s="246"/>
    </row>
    <row r="37" spans="2:11" ht="15.75" customHeight="1" x14ac:dyDescent="0.2">
      <c r="B37" s="253"/>
      <c r="C37" s="542"/>
      <c r="D37" s="542"/>
      <c r="E37" s="542"/>
      <c r="F37" s="542"/>
      <c r="G37" s="542"/>
      <c r="H37" s="542"/>
      <c r="I37" s="542"/>
      <c r="J37" s="542"/>
      <c r="K37" s="542"/>
    </row>
    <row r="38" spans="2:11" ht="15.75" customHeight="1" x14ac:dyDescent="0.2">
      <c r="B38" s="254"/>
      <c r="C38" s="542"/>
      <c r="D38" s="542"/>
      <c r="E38" s="542"/>
      <c r="F38" s="542"/>
      <c r="G38" s="542"/>
      <c r="H38" s="542"/>
      <c r="I38" s="542"/>
      <c r="J38" s="542"/>
      <c r="K38" s="542"/>
    </row>
    <row r="57" spans="1:1" ht="15.75" customHeight="1" x14ac:dyDescent="0.2">
      <c r="A57" s="187"/>
    </row>
    <row r="58" spans="1:1" ht="15.75" customHeight="1" x14ac:dyDescent="0.2">
      <c r="A58" s="187"/>
    </row>
    <row r="59" spans="1:1" ht="15.75" customHeight="1" x14ac:dyDescent="0.2">
      <c r="A59" s="187"/>
    </row>
    <row r="60" spans="1:1" ht="15.75" customHeight="1" x14ac:dyDescent="0.2">
      <c r="A60" s="187"/>
    </row>
    <row r="61" spans="1:1" ht="15.75" customHeight="1" x14ac:dyDescent="0.2">
      <c r="A61" s="187"/>
    </row>
    <row r="62" spans="1:1" ht="15.75" customHeight="1" x14ac:dyDescent="0.2">
      <c r="A62" s="187"/>
    </row>
    <row r="63" spans="1:1" ht="15.75" customHeight="1" x14ac:dyDescent="0.2">
      <c r="A63" s="187"/>
    </row>
    <row r="64" spans="1:1" ht="15.75" customHeight="1" x14ac:dyDescent="0.2">
      <c r="A64" s="187"/>
    </row>
    <row r="65" spans="1:1" ht="15.75" customHeight="1" x14ac:dyDescent="0.2">
      <c r="A65" s="187"/>
    </row>
    <row r="66" spans="1:1" ht="15.75" customHeight="1" x14ac:dyDescent="0.2">
      <c r="A66" s="187"/>
    </row>
    <row r="67" spans="1:1" ht="15.75" customHeight="1" x14ac:dyDescent="0.2">
      <c r="A67" s="187"/>
    </row>
    <row r="68" spans="1:1" ht="15.75" customHeight="1" x14ac:dyDescent="0.2">
      <c r="A68" s="187"/>
    </row>
    <row r="69" spans="1:1" ht="15.75" customHeight="1" x14ac:dyDescent="0.2">
      <c r="A69" s="187"/>
    </row>
    <row r="70" spans="1:1" ht="15.75" customHeight="1" x14ac:dyDescent="0.2">
      <c r="A70" s="187"/>
    </row>
    <row r="71" spans="1:1" ht="15.75" customHeight="1" x14ac:dyDescent="0.2">
      <c r="A71" s="187"/>
    </row>
    <row r="72" spans="1:1" ht="15.75" customHeight="1" x14ac:dyDescent="0.2">
      <c r="A72" s="187"/>
    </row>
    <row r="73" spans="1:1" ht="15.75" customHeight="1" x14ac:dyDescent="0.2">
      <c r="A73" s="187"/>
    </row>
    <row r="74" spans="1:1" ht="15.75" customHeight="1" x14ac:dyDescent="0.2">
      <c r="A74" s="187"/>
    </row>
    <row r="75" spans="1:1" ht="15.75" customHeight="1" x14ac:dyDescent="0.2">
      <c r="A75" s="187"/>
    </row>
    <row r="76" spans="1:1" ht="15.75" customHeight="1" x14ac:dyDescent="0.2">
      <c r="A76" s="187"/>
    </row>
    <row r="77" spans="1:1" ht="15.75" customHeight="1" x14ac:dyDescent="0.2">
      <c r="A77" s="187"/>
    </row>
    <row r="78" spans="1:1" ht="15.75" customHeight="1" x14ac:dyDescent="0.2">
      <c r="A78" s="187"/>
    </row>
    <row r="79" spans="1:1" ht="15.75" customHeight="1" x14ac:dyDescent="0.2">
      <c r="A79" s="187"/>
    </row>
    <row r="80" spans="1:1" ht="15.75" customHeight="1" x14ac:dyDescent="0.2">
      <c r="A80" s="187"/>
    </row>
    <row r="81" spans="1:1" ht="15.75" customHeight="1" x14ac:dyDescent="0.2">
      <c r="A81" s="187"/>
    </row>
    <row r="82" spans="1:1" ht="15.75" customHeight="1" x14ac:dyDescent="0.2">
      <c r="A82" s="187"/>
    </row>
    <row r="83" spans="1:1" ht="15.75" customHeight="1" x14ac:dyDescent="0.2">
      <c r="A83" s="187"/>
    </row>
    <row r="84" spans="1:1" ht="15.75" customHeight="1" x14ac:dyDescent="0.2">
      <c r="A84" s="187"/>
    </row>
    <row r="85" spans="1:1" ht="15.75" customHeight="1" x14ac:dyDescent="0.2">
      <c r="A85" s="187"/>
    </row>
    <row r="86" spans="1:1" ht="15.75" customHeight="1" x14ac:dyDescent="0.2">
      <c r="A86" s="187"/>
    </row>
    <row r="87" spans="1:1" ht="15.75" customHeight="1" x14ac:dyDescent="0.2">
      <c r="A87" s="187"/>
    </row>
    <row r="88" spans="1:1" ht="15.75" customHeight="1" x14ac:dyDescent="0.2">
      <c r="A88" s="187"/>
    </row>
    <row r="89" spans="1:1" ht="15.75" customHeight="1" x14ac:dyDescent="0.2">
      <c r="A89" s="187"/>
    </row>
    <row r="90" spans="1:1" ht="15.75" customHeight="1" x14ac:dyDescent="0.2">
      <c r="A90" s="187"/>
    </row>
    <row r="91" spans="1:1" ht="15.75" customHeight="1" x14ac:dyDescent="0.2">
      <c r="A91" s="187"/>
    </row>
    <row r="92" spans="1:1" ht="15.75" customHeight="1" x14ac:dyDescent="0.2">
      <c r="A92" s="187"/>
    </row>
    <row r="93" spans="1:1" ht="15.75" customHeight="1" x14ac:dyDescent="0.2">
      <c r="A93" s="187"/>
    </row>
    <row r="94" spans="1:1" ht="15.75" customHeight="1" x14ac:dyDescent="0.2">
      <c r="A94" s="187"/>
    </row>
    <row r="95" spans="1:1" ht="15.75" customHeight="1" x14ac:dyDescent="0.2">
      <c r="A95" s="187"/>
    </row>
    <row r="96" spans="1:1" ht="15.75" customHeight="1" x14ac:dyDescent="0.2">
      <c r="A96" s="187"/>
    </row>
    <row r="97" spans="1:1" ht="15.75" customHeight="1" x14ac:dyDescent="0.2">
      <c r="A97" s="187"/>
    </row>
    <row r="98" spans="1:1" ht="15.75" customHeight="1" x14ac:dyDescent="0.2">
      <c r="A98" s="187"/>
    </row>
    <row r="99" spans="1:1" ht="15.75" customHeight="1" x14ac:dyDescent="0.2">
      <c r="A99" s="187"/>
    </row>
    <row r="100" spans="1:1" ht="15.75" customHeight="1" x14ac:dyDescent="0.2">
      <c r="A100" s="187"/>
    </row>
    <row r="101" spans="1:1" ht="15.75" customHeight="1" x14ac:dyDescent="0.2">
      <c r="A101" s="187"/>
    </row>
    <row r="102" spans="1:1" ht="15.75" customHeight="1" x14ac:dyDescent="0.2">
      <c r="A102" s="187"/>
    </row>
    <row r="103" spans="1:1" ht="15.75" customHeight="1" x14ac:dyDescent="0.2">
      <c r="A103" s="187"/>
    </row>
    <row r="104" spans="1:1" ht="15.75" customHeight="1" x14ac:dyDescent="0.2">
      <c r="A104" s="187"/>
    </row>
    <row r="105" spans="1:1" ht="15.75" customHeight="1" x14ac:dyDescent="0.2">
      <c r="A105" s="187"/>
    </row>
    <row r="106" spans="1:1" ht="15.75" customHeight="1" x14ac:dyDescent="0.2">
      <c r="A106" s="187"/>
    </row>
    <row r="107" spans="1:1" ht="15.75" customHeight="1" x14ac:dyDescent="0.2">
      <c r="A107" s="187"/>
    </row>
    <row r="108" spans="1:1" ht="15.75" customHeight="1" x14ac:dyDescent="0.2">
      <c r="A108" s="187"/>
    </row>
    <row r="109" spans="1:1" ht="15.75" customHeight="1" x14ac:dyDescent="0.2">
      <c r="A109" s="187"/>
    </row>
    <row r="110" spans="1:1" ht="15.75" customHeight="1" x14ac:dyDescent="0.2">
      <c r="A110" s="187"/>
    </row>
    <row r="111" spans="1:1" ht="15.75" customHeight="1" x14ac:dyDescent="0.2">
      <c r="A111" s="187"/>
    </row>
    <row r="112" spans="1:1" ht="15.75" customHeight="1" x14ac:dyDescent="0.2">
      <c r="A112" s="187"/>
    </row>
    <row r="113" spans="1:1" ht="15.75" customHeight="1" x14ac:dyDescent="0.2">
      <c r="A113" s="187"/>
    </row>
    <row r="114" spans="1:1" ht="15.75" customHeight="1" x14ac:dyDescent="0.2">
      <c r="A114" s="187"/>
    </row>
    <row r="115" spans="1:1" ht="15.75" customHeight="1" x14ac:dyDescent="0.2">
      <c r="A115" s="187"/>
    </row>
    <row r="116" spans="1:1" ht="15.75" customHeight="1" x14ac:dyDescent="0.2">
      <c r="A116" s="187"/>
    </row>
    <row r="117" spans="1:1" ht="15.75" customHeight="1" x14ac:dyDescent="0.2">
      <c r="A117" s="187"/>
    </row>
    <row r="118" spans="1:1" ht="15.75" customHeight="1" x14ac:dyDescent="0.2">
      <c r="A118" s="187"/>
    </row>
    <row r="119" spans="1:1" ht="15.75" customHeight="1" x14ac:dyDescent="0.2">
      <c r="A119" s="187"/>
    </row>
    <row r="120" spans="1:1" ht="15.75" customHeight="1" x14ac:dyDescent="0.2">
      <c r="A120" s="187"/>
    </row>
    <row r="121" spans="1:1" ht="15.75" customHeight="1" x14ac:dyDescent="0.2">
      <c r="A121" s="187"/>
    </row>
    <row r="122" spans="1:1" ht="15.75" customHeight="1" x14ac:dyDescent="0.2">
      <c r="A122" s="187"/>
    </row>
    <row r="123" spans="1:1" ht="15.75" customHeight="1" x14ac:dyDescent="0.2">
      <c r="A123" s="187"/>
    </row>
    <row r="124" spans="1:1" ht="15.75" customHeight="1" x14ac:dyDescent="0.2">
      <c r="A124" s="187"/>
    </row>
    <row r="125" spans="1:1" ht="15.75" customHeight="1" x14ac:dyDescent="0.2">
      <c r="A125" s="187"/>
    </row>
    <row r="126" spans="1:1" ht="15.75" customHeight="1" x14ac:dyDescent="0.2">
      <c r="A126" s="187"/>
    </row>
    <row r="127" spans="1:1" ht="15.75" customHeight="1" x14ac:dyDescent="0.2">
      <c r="A127" s="187"/>
    </row>
    <row r="128" spans="1:1" ht="15.75" customHeight="1" x14ac:dyDescent="0.2">
      <c r="A128" s="187"/>
    </row>
    <row r="129" spans="1:1" ht="15.75" customHeight="1" x14ac:dyDescent="0.2">
      <c r="A129" s="187"/>
    </row>
    <row r="130" spans="1:1" ht="15.75" customHeight="1" x14ac:dyDescent="0.2">
      <c r="A130" s="187"/>
    </row>
    <row r="131" spans="1:1" ht="15.75" customHeight="1" x14ac:dyDescent="0.2">
      <c r="A131" s="187"/>
    </row>
    <row r="132" spans="1:1" ht="15.75" customHeight="1" x14ac:dyDescent="0.2">
      <c r="A132" s="187"/>
    </row>
    <row r="133" spans="1:1" ht="15.75" customHeight="1" x14ac:dyDescent="0.2">
      <c r="A133" s="187"/>
    </row>
    <row r="134" spans="1:1" ht="15.75" customHeight="1" x14ac:dyDescent="0.2">
      <c r="A134" s="187"/>
    </row>
    <row r="135" spans="1:1" ht="15.75" customHeight="1" x14ac:dyDescent="0.2">
      <c r="A135" s="187"/>
    </row>
    <row r="136" spans="1:1" ht="15.75" customHeight="1" x14ac:dyDescent="0.2">
      <c r="A136" s="187"/>
    </row>
    <row r="137" spans="1:1" ht="15.75" customHeight="1" x14ac:dyDescent="0.2">
      <c r="A137" s="187"/>
    </row>
    <row r="138" spans="1:1" ht="15.75" customHeight="1" x14ac:dyDescent="0.2">
      <c r="A138" s="187"/>
    </row>
    <row r="139" spans="1:1" ht="15.75" customHeight="1" x14ac:dyDescent="0.2">
      <c r="A139" s="187"/>
    </row>
    <row r="140" spans="1:1" ht="15.75" customHeight="1" x14ac:dyDescent="0.2">
      <c r="A140" s="187"/>
    </row>
    <row r="141" spans="1:1" ht="15.75" customHeight="1" x14ac:dyDescent="0.2">
      <c r="A141" s="187"/>
    </row>
    <row r="142" spans="1:1" ht="15.75" customHeight="1" x14ac:dyDescent="0.2">
      <c r="A142" s="187"/>
    </row>
    <row r="143" spans="1:1" ht="15.75" customHeight="1" x14ac:dyDescent="0.2">
      <c r="A143" s="187"/>
    </row>
    <row r="144" spans="1:1" ht="15.75" customHeight="1" x14ac:dyDescent="0.2">
      <c r="A144" s="187"/>
    </row>
    <row r="145" spans="1:1" ht="15.75" customHeight="1" x14ac:dyDescent="0.2">
      <c r="A145" s="187"/>
    </row>
    <row r="146" spans="1:1" ht="15.75" customHeight="1" x14ac:dyDescent="0.2">
      <c r="A146" s="187"/>
    </row>
    <row r="147" spans="1:1" ht="15.75" customHeight="1" x14ac:dyDescent="0.2">
      <c r="A147" s="187"/>
    </row>
    <row r="148" spans="1:1" ht="15.75" customHeight="1" x14ac:dyDescent="0.2">
      <c r="A148" s="187"/>
    </row>
    <row r="149" spans="1:1" ht="15.75" customHeight="1" x14ac:dyDescent="0.2">
      <c r="A149" s="187"/>
    </row>
    <row r="150" spans="1:1" ht="15.75" customHeight="1" x14ac:dyDescent="0.2">
      <c r="A150" s="187"/>
    </row>
    <row r="151" spans="1:1" ht="15.75" customHeight="1" x14ac:dyDescent="0.2">
      <c r="A151" s="187"/>
    </row>
    <row r="152" spans="1:1" ht="15.75" customHeight="1" x14ac:dyDescent="0.2">
      <c r="A152" s="187"/>
    </row>
    <row r="153" spans="1:1" ht="15.75" customHeight="1" x14ac:dyDescent="0.2">
      <c r="A153" s="187"/>
    </row>
    <row r="154" spans="1:1" ht="15.75" customHeight="1" x14ac:dyDescent="0.2">
      <c r="A154" s="187"/>
    </row>
    <row r="155" spans="1:1" ht="15.75" customHeight="1" x14ac:dyDescent="0.2">
      <c r="A155" s="187"/>
    </row>
    <row r="156" spans="1:1" ht="15.75" customHeight="1" x14ac:dyDescent="0.2">
      <c r="A156" s="187"/>
    </row>
    <row r="157" spans="1:1" ht="15.75" customHeight="1" x14ac:dyDescent="0.2">
      <c r="A157" s="187"/>
    </row>
    <row r="158" spans="1:1" ht="15.75" customHeight="1" x14ac:dyDescent="0.2">
      <c r="A158" s="187"/>
    </row>
    <row r="159" spans="1:1" ht="15.75" customHeight="1" x14ac:dyDescent="0.2">
      <c r="A159" s="187"/>
    </row>
    <row r="160" spans="1:1" ht="15.75" customHeight="1" x14ac:dyDescent="0.2">
      <c r="A160" s="187"/>
    </row>
    <row r="161" spans="1:1" ht="15.75" customHeight="1" x14ac:dyDescent="0.2">
      <c r="A161" s="187"/>
    </row>
    <row r="162" spans="1:1" ht="15.75" customHeight="1" x14ac:dyDescent="0.2">
      <c r="A162" s="187"/>
    </row>
    <row r="163" spans="1:1" ht="15.75" customHeight="1" x14ac:dyDescent="0.2">
      <c r="A163" s="187"/>
    </row>
    <row r="164" spans="1:1" ht="15.75" customHeight="1" x14ac:dyDescent="0.2">
      <c r="A164" s="187"/>
    </row>
    <row r="165" spans="1:1" ht="15.75" customHeight="1" x14ac:dyDescent="0.2">
      <c r="A165" s="187"/>
    </row>
    <row r="166" spans="1:1" ht="15.75" customHeight="1" x14ac:dyDescent="0.2">
      <c r="A166" s="187"/>
    </row>
    <row r="167" spans="1:1" ht="15.75" customHeight="1" x14ac:dyDescent="0.2">
      <c r="A167" s="187"/>
    </row>
    <row r="168" spans="1:1" ht="15.75" customHeight="1" x14ac:dyDescent="0.2">
      <c r="A168" s="187"/>
    </row>
    <row r="169" spans="1:1" ht="15.75" customHeight="1" x14ac:dyDescent="0.2">
      <c r="A169" s="187"/>
    </row>
    <row r="170" spans="1:1" ht="15.75" customHeight="1" x14ac:dyDescent="0.2">
      <c r="A170" s="187"/>
    </row>
    <row r="171" spans="1:1" ht="15.75" customHeight="1" x14ac:dyDescent="0.2">
      <c r="A171" s="187"/>
    </row>
    <row r="172" spans="1:1" ht="15.75" customHeight="1" x14ac:dyDescent="0.2">
      <c r="A172" s="187"/>
    </row>
    <row r="173" spans="1:1" ht="15.75" customHeight="1" x14ac:dyDescent="0.2">
      <c r="A173" s="187"/>
    </row>
    <row r="174" spans="1:1" ht="15.75" customHeight="1" x14ac:dyDescent="0.2">
      <c r="A174" s="187"/>
    </row>
    <row r="175" spans="1:1" ht="15.75" customHeight="1" x14ac:dyDescent="0.2">
      <c r="A175" s="187"/>
    </row>
    <row r="176" spans="1:1" ht="15.75" customHeight="1" x14ac:dyDescent="0.2">
      <c r="A176" s="187"/>
    </row>
    <row r="177" spans="1:1" ht="15.75" customHeight="1" x14ac:dyDescent="0.2">
      <c r="A177" s="187"/>
    </row>
    <row r="178" spans="1:1" ht="15.75" customHeight="1" x14ac:dyDescent="0.2">
      <c r="A178" s="187"/>
    </row>
    <row r="179" spans="1:1" ht="15.75" customHeight="1" x14ac:dyDescent="0.2">
      <c r="A179" s="187"/>
    </row>
    <row r="180" spans="1:1" ht="15.75" customHeight="1" x14ac:dyDescent="0.2">
      <c r="A180" s="187"/>
    </row>
    <row r="181" spans="1:1" ht="15.75" customHeight="1" x14ac:dyDescent="0.2">
      <c r="A181" s="187"/>
    </row>
    <row r="182" spans="1:1" ht="15.75" customHeight="1" x14ac:dyDescent="0.2">
      <c r="A182" s="187"/>
    </row>
    <row r="183" spans="1:1" ht="15.75" customHeight="1" x14ac:dyDescent="0.2">
      <c r="A183" s="187"/>
    </row>
    <row r="184" spans="1:1" ht="15.75" customHeight="1" x14ac:dyDescent="0.2">
      <c r="A184" s="187"/>
    </row>
    <row r="185" spans="1:1" ht="15.75" customHeight="1" x14ac:dyDescent="0.2">
      <c r="A185" s="187"/>
    </row>
    <row r="186" spans="1:1" ht="15.75" customHeight="1" x14ac:dyDescent="0.2">
      <c r="A186" s="187"/>
    </row>
    <row r="187" spans="1:1" ht="15.75" customHeight="1" x14ac:dyDescent="0.2">
      <c r="A187" s="187"/>
    </row>
    <row r="188" spans="1:1" ht="15.75" customHeight="1" x14ac:dyDescent="0.2">
      <c r="A188" s="187"/>
    </row>
    <row r="189" spans="1:1" ht="15.75" customHeight="1" x14ac:dyDescent="0.2">
      <c r="A189" s="187"/>
    </row>
    <row r="190" spans="1:1" ht="15.75" customHeight="1" x14ac:dyDescent="0.2">
      <c r="A190" s="187"/>
    </row>
    <row r="191" spans="1:1" ht="15.75" customHeight="1" x14ac:dyDescent="0.2">
      <c r="A191" s="187"/>
    </row>
    <row r="192" spans="1:1" ht="15.75" customHeight="1" x14ac:dyDescent="0.2">
      <c r="A192" s="187"/>
    </row>
    <row r="193" spans="1:1" ht="15.75" customHeight="1" x14ac:dyDescent="0.2">
      <c r="A193" s="187"/>
    </row>
    <row r="194" spans="1:1" ht="15.75" customHeight="1" x14ac:dyDescent="0.2">
      <c r="A194" s="187"/>
    </row>
    <row r="195" spans="1:1" ht="15.75" customHeight="1" x14ac:dyDescent="0.2">
      <c r="A195" s="187"/>
    </row>
    <row r="196" spans="1:1" ht="15.75" customHeight="1" x14ac:dyDescent="0.2">
      <c r="A196" s="187"/>
    </row>
    <row r="197" spans="1:1" ht="15.75" customHeight="1" x14ac:dyDescent="0.2">
      <c r="A197" s="187"/>
    </row>
    <row r="198" spans="1:1" ht="15.75" customHeight="1" x14ac:dyDescent="0.2">
      <c r="A198" s="187"/>
    </row>
    <row r="199" spans="1:1" ht="15.75" customHeight="1" x14ac:dyDescent="0.2">
      <c r="A199" s="187"/>
    </row>
    <row r="200" spans="1:1" ht="15.75" customHeight="1" x14ac:dyDescent="0.2">
      <c r="A200" s="187"/>
    </row>
    <row r="201" spans="1:1" ht="15.75" customHeight="1" x14ac:dyDescent="0.2">
      <c r="A201" s="187"/>
    </row>
    <row r="202" spans="1:1" ht="15.75" customHeight="1" x14ac:dyDescent="0.2">
      <c r="A202" s="187"/>
    </row>
    <row r="203" spans="1:1" ht="15.75" customHeight="1" x14ac:dyDescent="0.2">
      <c r="A203" s="187"/>
    </row>
    <row r="204" spans="1:1" ht="15.75" customHeight="1" x14ac:dyDescent="0.2">
      <c r="A204" s="187"/>
    </row>
    <row r="205" spans="1:1" ht="15.75" customHeight="1" x14ac:dyDescent="0.2">
      <c r="A205" s="187"/>
    </row>
    <row r="206" spans="1:1" ht="15.75" customHeight="1" x14ac:dyDescent="0.2">
      <c r="A206" s="187"/>
    </row>
    <row r="207" spans="1:1" ht="15.75" customHeight="1" x14ac:dyDescent="0.2">
      <c r="A207" s="187"/>
    </row>
    <row r="208" spans="1:1" ht="15.75" customHeight="1" x14ac:dyDescent="0.2">
      <c r="A208" s="187"/>
    </row>
    <row r="209" spans="1:1" ht="15.75" customHeight="1" x14ac:dyDescent="0.2">
      <c r="A209" s="187"/>
    </row>
    <row r="210" spans="1:1" ht="15.75" customHeight="1" x14ac:dyDescent="0.2">
      <c r="A210" s="187"/>
    </row>
    <row r="211" spans="1:1" ht="15.75" customHeight="1" x14ac:dyDescent="0.2">
      <c r="A211" s="187"/>
    </row>
    <row r="212" spans="1:1" ht="15.75" customHeight="1" x14ac:dyDescent="0.2">
      <c r="A212" s="187"/>
    </row>
    <row r="213" spans="1:1" ht="15.75" customHeight="1" x14ac:dyDescent="0.2">
      <c r="A213" s="187"/>
    </row>
    <row r="214" spans="1:1" ht="15.75" customHeight="1" x14ac:dyDescent="0.2">
      <c r="A214" s="187"/>
    </row>
    <row r="215" spans="1:1" ht="15.75" customHeight="1" x14ac:dyDescent="0.2">
      <c r="A215" s="187"/>
    </row>
    <row r="216" spans="1:1" ht="15.75" customHeight="1" x14ac:dyDescent="0.2">
      <c r="A216" s="187"/>
    </row>
    <row r="217" spans="1:1" ht="15.75" customHeight="1" x14ac:dyDescent="0.2">
      <c r="A217" s="187"/>
    </row>
    <row r="218" spans="1:1" ht="15.75" customHeight="1" x14ac:dyDescent="0.2">
      <c r="A218" s="187"/>
    </row>
    <row r="219" spans="1:1" ht="15.75" customHeight="1" x14ac:dyDescent="0.2">
      <c r="A219" s="187"/>
    </row>
    <row r="220" spans="1:1" ht="15.75" customHeight="1" x14ac:dyDescent="0.2">
      <c r="A220" s="187"/>
    </row>
    <row r="221" spans="1:1" ht="15.75" customHeight="1" x14ac:dyDescent="0.2">
      <c r="A221" s="187"/>
    </row>
    <row r="222" spans="1:1" ht="15.75" customHeight="1" x14ac:dyDescent="0.2">
      <c r="A222" s="187"/>
    </row>
    <row r="223" spans="1:1" ht="15.75" customHeight="1" x14ac:dyDescent="0.2">
      <c r="A223" s="187"/>
    </row>
    <row r="224" spans="1:1" ht="15.75" customHeight="1" x14ac:dyDescent="0.2">
      <c r="A224" s="187"/>
    </row>
    <row r="225" spans="1:1" ht="15.75" customHeight="1" x14ac:dyDescent="0.2">
      <c r="A225" s="187"/>
    </row>
    <row r="226" spans="1:1" ht="15.75" customHeight="1" x14ac:dyDescent="0.2">
      <c r="A226" s="187"/>
    </row>
    <row r="227" spans="1:1" ht="15.75" customHeight="1" x14ac:dyDescent="0.2">
      <c r="A227" s="187"/>
    </row>
    <row r="228" spans="1:1" ht="15.75" customHeight="1" x14ac:dyDescent="0.2">
      <c r="A228" s="187"/>
    </row>
    <row r="229" spans="1:1" ht="15.75" customHeight="1" x14ac:dyDescent="0.2">
      <c r="A229" s="187"/>
    </row>
    <row r="230" spans="1:1" ht="15.75" customHeight="1" x14ac:dyDescent="0.2">
      <c r="A230" s="187"/>
    </row>
    <row r="231" spans="1:1" ht="15.75" customHeight="1" x14ac:dyDescent="0.2">
      <c r="A231" s="187"/>
    </row>
    <row r="232" spans="1:1" ht="15.75" customHeight="1" x14ac:dyDescent="0.2">
      <c r="A232" s="187"/>
    </row>
    <row r="233" spans="1:1" ht="15.75" customHeight="1" x14ac:dyDescent="0.2">
      <c r="A233" s="187"/>
    </row>
    <row r="234" spans="1:1" ht="15.75" customHeight="1" x14ac:dyDescent="0.2">
      <c r="A234" s="187"/>
    </row>
    <row r="235" spans="1:1" ht="15.75" customHeight="1" x14ac:dyDescent="0.2">
      <c r="A235" s="187"/>
    </row>
    <row r="236" spans="1:1" ht="15.75" customHeight="1" x14ac:dyDescent="0.2">
      <c r="A236" s="187"/>
    </row>
    <row r="237" spans="1:1" ht="15.75" customHeight="1" x14ac:dyDescent="0.2">
      <c r="A237" s="187"/>
    </row>
    <row r="238" spans="1:1" ht="15.75" customHeight="1" x14ac:dyDescent="0.2">
      <c r="A238" s="187"/>
    </row>
    <row r="239" spans="1:1" ht="15.75" customHeight="1" x14ac:dyDescent="0.2">
      <c r="A239" s="187"/>
    </row>
    <row r="240" spans="1:1" ht="15.75" customHeight="1" x14ac:dyDescent="0.2">
      <c r="A240" s="187"/>
    </row>
    <row r="241" spans="1:1" ht="15.75" customHeight="1" x14ac:dyDescent="0.2">
      <c r="A241" s="187"/>
    </row>
    <row r="242" spans="1:1" ht="15.75" customHeight="1" x14ac:dyDescent="0.2">
      <c r="A242" s="187"/>
    </row>
    <row r="243" spans="1:1" ht="15.75" customHeight="1" x14ac:dyDescent="0.2">
      <c r="A243" s="187"/>
    </row>
    <row r="244" spans="1:1" ht="15.75" customHeight="1" x14ac:dyDescent="0.2">
      <c r="A244" s="187"/>
    </row>
    <row r="245" spans="1:1" ht="15.75" customHeight="1" x14ac:dyDescent="0.2">
      <c r="A245" s="187"/>
    </row>
    <row r="246" spans="1:1" ht="15.75" customHeight="1" x14ac:dyDescent="0.2">
      <c r="A246" s="187"/>
    </row>
    <row r="247" spans="1:1" ht="15.75" customHeight="1" x14ac:dyDescent="0.2">
      <c r="A247" s="187"/>
    </row>
    <row r="248" spans="1:1" ht="15.75" customHeight="1" x14ac:dyDescent="0.2">
      <c r="A248" s="187"/>
    </row>
    <row r="249" spans="1:1" ht="15.75" customHeight="1" x14ac:dyDescent="0.2">
      <c r="A249" s="187"/>
    </row>
    <row r="250" spans="1:1" ht="15.75" customHeight="1" x14ac:dyDescent="0.2">
      <c r="A250" s="187"/>
    </row>
    <row r="251" spans="1:1" ht="15.75" customHeight="1" x14ac:dyDescent="0.2">
      <c r="A251" s="187"/>
    </row>
    <row r="252" spans="1:1" ht="15.75" customHeight="1" x14ac:dyDescent="0.2">
      <c r="A252" s="187"/>
    </row>
    <row r="253" spans="1:1" ht="15.75" customHeight="1" x14ac:dyDescent="0.2">
      <c r="A253" s="187"/>
    </row>
    <row r="254" spans="1:1" ht="15.75" customHeight="1" x14ac:dyDescent="0.2">
      <c r="A254" s="187"/>
    </row>
    <row r="255" spans="1:1" ht="15.75" customHeight="1" x14ac:dyDescent="0.2">
      <c r="A255" s="187"/>
    </row>
    <row r="256" spans="1:1" ht="15.75" customHeight="1" x14ac:dyDescent="0.2">
      <c r="A256" s="187"/>
    </row>
    <row r="257" spans="1:1" ht="15.75" customHeight="1" x14ac:dyDescent="0.2">
      <c r="A257" s="187"/>
    </row>
    <row r="258" spans="1:1" ht="15.75" customHeight="1" x14ac:dyDescent="0.2">
      <c r="A258" s="187"/>
    </row>
    <row r="259" spans="1:1" ht="15.75" customHeight="1" x14ac:dyDescent="0.2">
      <c r="A259" s="187"/>
    </row>
    <row r="260" spans="1:1" ht="15.75" customHeight="1" x14ac:dyDescent="0.2">
      <c r="A260" s="187"/>
    </row>
    <row r="261" spans="1:1" ht="15.75" customHeight="1" x14ac:dyDescent="0.2">
      <c r="A261" s="187"/>
    </row>
    <row r="262" spans="1:1" ht="15.75" customHeight="1" x14ac:dyDescent="0.2">
      <c r="A262" s="187"/>
    </row>
    <row r="263" spans="1:1" ht="15.75" customHeight="1" x14ac:dyDescent="0.2">
      <c r="A263" s="187"/>
    </row>
    <row r="264" spans="1:1" ht="15.75" customHeight="1" x14ac:dyDescent="0.2">
      <c r="A264" s="187"/>
    </row>
    <row r="265" spans="1:1" ht="15.75" customHeight="1" x14ac:dyDescent="0.2">
      <c r="A265" s="187"/>
    </row>
    <row r="266" spans="1:1" ht="15.75" customHeight="1" x14ac:dyDescent="0.2">
      <c r="A266" s="187"/>
    </row>
    <row r="267" spans="1:1" ht="15.75" customHeight="1" x14ac:dyDescent="0.2">
      <c r="A267" s="187"/>
    </row>
    <row r="268" spans="1:1" ht="15.75" customHeight="1" x14ac:dyDescent="0.2">
      <c r="A268" s="187"/>
    </row>
    <row r="269" spans="1:1" ht="15.75" customHeight="1" x14ac:dyDescent="0.2">
      <c r="A269" s="187"/>
    </row>
    <row r="270" spans="1:1" ht="15.75" customHeight="1" x14ac:dyDescent="0.2">
      <c r="A270" s="187"/>
    </row>
    <row r="271" spans="1:1" ht="15.75" customHeight="1" x14ac:dyDescent="0.2">
      <c r="A271" s="187"/>
    </row>
    <row r="272" spans="1:1" ht="15.75" customHeight="1" x14ac:dyDescent="0.2">
      <c r="A272" s="187"/>
    </row>
    <row r="273" spans="1:1" ht="15.75" customHeight="1" x14ac:dyDescent="0.2">
      <c r="A273" s="187"/>
    </row>
    <row r="274" spans="1:1" ht="15.75" customHeight="1" x14ac:dyDescent="0.2">
      <c r="A274" s="187"/>
    </row>
    <row r="275" spans="1:1" ht="15.75" customHeight="1" x14ac:dyDescent="0.2">
      <c r="A275" s="187"/>
    </row>
    <row r="276" spans="1:1" ht="15.75" customHeight="1" x14ac:dyDescent="0.2">
      <c r="A276" s="187"/>
    </row>
    <row r="277" spans="1:1" ht="15.75" customHeight="1" x14ac:dyDescent="0.2">
      <c r="A277" s="187"/>
    </row>
    <row r="278" spans="1:1" ht="15.75" customHeight="1" x14ac:dyDescent="0.2">
      <c r="A278" s="187"/>
    </row>
    <row r="279" spans="1:1" ht="15.75" customHeight="1" x14ac:dyDescent="0.2">
      <c r="A279" s="187"/>
    </row>
    <row r="280" spans="1:1" ht="15.75" customHeight="1" x14ac:dyDescent="0.2">
      <c r="A280" s="187"/>
    </row>
    <row r="281" spans="1:1" ht="15.75" customHeight="1" x14ac:dyDescent="0.2">
      <c r="A281" s="187"/>
    </row>
    <row r="282" spans="1:1" ht="15.75" customHeight="1" x14ac:dyDescent="0.2">
      <c r="A282" s="187"/>
    </row>
    <row r="283" spans="1:1" ht="15.75" customHeight="1" x14ac:dyDescent="0.2">
      <c r="A283" s="187"/>
    </row>
    <row r="284" spans="1:1" ht="15.75" customHeight="1" x14ac:dyDescent="0.2">
      <c r="A284" s="187"/>
    </row>
    <row r="285" spans="1:1" ht="15.75" customHeight="1" x14ac:dyDescent="0.2">
      <c r="A285" s="187"/>
    </row>
    <row r="286" spans="1:1" ht="15.75" customHeight="1" x14ac:dyDescent="0.2">
      <c r="A286" s="187"/>
    </row>
    <row r="287" spans="1:1" ht="15.75" customHeight="1" x14ac:dyDescent="0.2">
      <c r="A287" s="187"/>
    </row>
    <row r="288" spans="1:1" ht="15.75" customHeight="1" x14ac:dyDescent="0.2">
      <c r="A288" s="187"/>
    </row>
    <row r="289" spans="1:1" ht="15.75" customHeight="1" x14ac:dyDescent="0.2">
      <c r="A289" s="187"/>
    </row>
    <row r="290" spans="1:1" ht="15.75" customHeight="1" x14ac:dyDescent="0.2">
      <c r="A290" s="187"/>
    </row>
    <row r="291" spans="1:1" ht="15.75" customHeight="1" x14ac:dyDescent="0.2">
      <c r="A291" s="187"/>
    </row>
    <row r="292" spans="1:1" ht="15.75" customHeight="1" x14ac:dyDescent="0.2">
      <c r="A292" s="187"/>
    </row>
    <row r="293" spans="1:1" ht="15.75" customHeight="1" x14ac:dyDescent="0.2">
      <c r="A293" s="187"/>
    </row>
    <row r="294" spans="1:1" ht="15.75" customHeight="1" x14ac:dyDescent="0.2">
      <c r="A294" s="187"/>
    </row>
    <row r="295" spans="1:1" ht="15.75" customHeight="1" x14ac:dyDescent="0.2">
      <c r="A295" s="187"/>
    </row>
    <row r="296" spans="1:1" ht="15.75" customHeight="1" x14ac:dyDescent="0.2">
      <c r="A296" s="187"/>
    </row>
    <row r="297" spans="1:1" ht="15.75" customHeight="1" x14ac:dyDescent="0.2">
      <c r="A297" s="187"/>
    </row>
    <row r="298" spans="1:1" ht="15.75" customHeight="1" x14ac:dyDescent="0.2">
      <c r="A298" s="187"/>
    </row>
    <row r="299" spans="1:1" ht="15.75" customHeight="1" x14ac:dyDescent="0.2">
      <c r="A299" s="187"/>
    </row>
    <row r="300" spans="1:1" ht="15.75" customHeight="1" x14ac:dyDescent="0.2">
      <c r="A300" s="187"/>
    </row>
    <row r="301" spans="1:1" ht="15.75" customHeight="1" x14ac:dyDescent="0.2">
      <c r="A301" s="187"/>
    </row>
    <row r="302" spans="1:1" ht="15.75" customHeight="1" x14ac:dyDescent="0.2">
      <c r="A302" s="187"/>
    </row>
    <row r="303" spans="1:1" ht="15.75" customHeight="1" x14ac:dyDescent="0.2">
      <c r="A303" s="187"/>
    </row>
    <row r="304" spans="1:1" ht="15.75" customHeight="1" x14ac:dyDescent="0.2">
      <c r="A304" s="187"/>
    </row>
    <row r="305" spans="1:1" ht="15.75" customHeight="1" x14ac:dyDescent="0.2">
      <c r="A305" s="187"/>
    </row>
    <row r="306" spans="1:1" ht="15.75" customHeight="1" x14ac:dyDescent="0.2">
      <c r="A306" s="187"/>
    </row>
    <row r="307" spans="1:1" ht="15.75" customHeight="1" x14ac:dyDescent="0.2">
      <c r="A307" s="187"/>
    </row>
    <row r="308" spans="1:1" ht="15.75" customHeight="1" x14ac:dyDescent="0.2">
      <c r="A308" s="187"/>
    </row>
    <row r="309" spans="1:1" ht="15.75" customHeight="1" x14ac:dyDescent="0.2">
      <c r="A309" s="187"/>
    </row>
    <row r="310" spans="1:1" ht="15.75" customHeight="1" x14ac:dyDescent="0.2">
      <c r="A310" s="187"/>
    </row>
    <row r="311" spans="1:1" ht="15.75" customHeight="1" x14ac:dyDescent="0.2">
      <c r="A311" s="187"/>
    </row>
    <row r="312" spans="1:1" ht="15.75" customHeight="1" x14ac:dyDescent="0.2">
      <c r="A312" s="187"/>
    </row>
    <row r="313" spans="1:1" ht="15.75" customHeight="1" x14ac:dyDescent="0.2">
      <c r="A313" s="187"/>
    </row>
    <row r="314" spans="1:1" ht="15.75" customHeight="1" x14ac:dyDescent="0.2">
      <c r="A314" s="187"/>
    </row>
    <row r="315" spans="1:1" ht="15.75" customHeight="1" x14ac:dyDescent="0.2">
      <c r="A315" s="187"/>
    </row>
    <row r="316" spans="1:1" ht="15.75" customHeight="1" x14ac:dyDescent="0.2">
      <c r="A316" s="187"/>
    </row>
    <row r="317" spans="1:1" ht="15.75" customHeight="1" x14ac:dyDescent="0.2">
      <c r="A317" s="187"/>
    </row>
    <row r="318" spans="1:1" ht="15.75" customHeight="1" x14ac:dyDescent="0.2">
      <c r="A318" s="187"/>
    </row>
    <row r="319" spans="1:1" ht="15.75" customHeight="1" x14ac:dyDescent="0.2">
      <c r="A319" s="187"/>
    </row>
    <row r="320" spans="1:1" ht="15.75" customHeight="1" x14ac:dyDescent="0.2">
      <c r="A320" s="187"/>
    </row>
    <row r="321" spans="1:1" ht="15.75" customHeight="1" x14ac:dyDescent="0.2">
      <c r="A321" s="187"/>
    </row>
    <row r="322" spans="1:1" ht="15.75" customHeight="1" x14ac:dyDescent="0.2">
      <c r="A322" s="187"/>
    </row>
    <row r="323" spans="1:1" ht="15.75" customHeight="1" x14ac:dyDescent="0.2">
      <c r="A323" s="187"/>
    </row>
    <row r="324" spans="1:1" ht="15.75" customHeight="1" x14ac:dyDescent="0.2">
      <c r="A324" s="187"/>
    </row>
    <row r="325" spans="1:1" ht="15.75" customHeight="1" x14ac:dyDescent="0.2">
      <c r="A325" s="187"/>
    </row>
    <row r="326" spans="1:1" ht="15.75" customHeight="1" x14ac:dyDescent="0.2">
      <c r="A326" s="187"/>
    </row>
    <row r="327" spans="1:1" ht="15.75" customHeight="1" x14ac:dyDescent="0.2">
      <c r="A327" s="187"/>
    </row>
    <row r="328" spans="1:1" ht="15.75" customHeight="1" x14ac:dyDescent="0.2">
      <c r="A328" s="187"/>
    </row>
    <row r="329" spans="1:1" ht="15.75" customHeight="1" x14ac:dyDescent="0.2">
      <c r="A329" s="187"/>
    </row>
    <row r="330" spans="1:1" ht="15.75" customHeight="1" x14ac:dyDescent="0.2">
      <c r="A330" s="187"/>
    </row>
    <row r="331" spans="1:1" ht="15.75" customHeight="1" x14ac:dyDescent="0.2">
      <c r="A331" s="187"/>
    </row>
    <row r="332" spans="1:1" ht="15.75" customHeight="1" x14ac:dyDescent="0.2">
      <c r="A332" s="187"/>
    </row>
    <row r="333" spans="1:1" ht="15.75" customHeight="1" x14ac:dyDescent="0.2">
      <c r="A333" s="187"/>
    </row>
    <row r="334" spans="1:1" ht="15.75" customHeight="1" x14ac:dyDescent="0.2">
      <c r="A334" s="187"/>
    </row>
    <row r="335" spans="1:1" ht="15.75" customHeight="1" x14ac:dyDescent="0.2">
      <c r="A335" s="187"/>
    </row>
    <row r="336" spans="1:1" ht="15.75" customHeight="1" x14ac:dyDescent="0.2">
      <c r="A336" s="187"/>
    </row>
    <row r="337" spans="1:1" ht="15.75" customHeight="1" x14ac:dyDescent="0.2">
      <c r="A337" s="187"/>
    </row>
    <row r="338" spans="1:1" ht="15.75" customHeight="1" x14ac:dyDescent="0.2">
      <c r="A338" s="187"/>
    </row>
    <row r="339" spans="1:1" ht="15.75" customHeight="1" x14ac:dyDescent="0.2">
      <c r="A339" s="187"/>
    </row>
    <row r="340" spans="1:1" ht="15.75" customHeight="1" x14ac:dyDescent="0.2">
      <c r="A340" s="187"/>
    </row>
    <row r="341" spans="1:1" ht="15.75" customHeight="1" x14ac:dyDescent="0.2">
      <c r="A341" s="187"/>
    </row>
    <row r="342" spans="1:1" ht="15.75" customHeight="1" x14ac:dyDescent="0.2">
      <c r="A342" s="187"/>
    </row>
    <row r="343" spans="1:1" ht="15.75" customHeight="1" x14ac:dyDescent="0.2">
      <c r="A343" s="187"/>
    </row>
    <row r="344" spans="1:1" ht="15.75" customHeight="1" x14ac:dyDescent="0.2">
      <c r="A344" s="187"/>
    </row>
    <row r="345" spans="1:1" ht="15.75" customHeight="1" x14ac:dyDescent="0.2">
      <c r="A345" s="187"/>
    </row>
    <row r="346" spans="1:1" ht="15.75" customHeight="1" x14ac:dyDescent="0.2">
      <c r="A346" s="187"/>
    </row>
    <row r="347" spans="1:1" ht="15.75" customHeight="1" x14ac:dyDescent="0.2">
      <c r="A347" s="187"/>
    </row>
    <row r="348" spans="1:1" ht="15.75" customHeight="1" x14ac:dyDescent="0.2">
      <c r="A348" s="187"/>
    </row>
    <row r="349" spans="1:1" ht="15.75" customHeight="1" x14ac:dyDescent="0.2">
      <c r="A349" s="187"/>
    </row>
    <row r="350" spans="1:1" ht="15.75" customHeight="1" x14ac:dyDescent="0.2">
      <c r="A350" s="187"/>
    </row>
    <row r="351" spans="1:1" ht="15.75" customHeight="1" x14ac:dyDescent="0.2">
      <c r="A351" s="187"/>
    </row>
    <row r="352" spans="1:1" ht="15.75" customHeight="1" x14ac:dyDescent="0.2">
      <c r="A352" s="187"/>
    </row>
    <row r="353" spans="1:1" ht="15.75" customHeight="1" x14ac:dyDescent="0.2">
      <c r="A353" s="187"/>
    </row>
    <row r="354" spans="1:1" ht="15.75" customHeight="1" x14ac:dyDescent="0.2">
      <c r="A354" s="187"/>
    </row>
    <row r="355" spans="1:1" ht="15.75" customHeight="1" x14ac:dyDescent="0.2">
      <c r="A355" s="187"/>
    </row>
    <row r="356" spans="1:1" ht="15.75" customHeight="1" x14ac:dyDescent="0.2">
      <c r="A356" s="187"/>
    </row>
    <row r="357" spans="1:1" ht="15.75" customHeight="1" x14ac:dyDescent="0.2">
      <c r="A357" s="187"/>
    </row>
    <row r="358" spans="1:1" ht="15.75" customHeight="1" x14ac:dyDescent="0.2">
      <c r="A358" s="187"/>
    </row>
    <row r="359" spans="1:1" ht="15.75" customHeight="1" x14ac:dyDescent="0.2">
      <c r="A359" s="187"/>
    </row>
    <row r="360" spans="1:1" ht="15.75" customHeight="1" x14ac:dyDescent="0.2">
      <c r="A360" s="187"/>
    </row>
    <row r="361" spans="1:1" ht="15.75" customHeight="1" x14ac:dyDescent="0.2">
      <c r="A361" s="187"/>
    </row>
    <row r="362" spans="1:1" ht="15.75" customHeight="1" x14ac:dyDescent="0.2">
      <c r="A362" s="187"/>
    </row>
    <row r="363" spans="1:1" ht="15.75" customHeight="1" x14ac:dyDescent="0.2">
      <c r="A363" s="187"/>
    </row>
    <row r="364" spans="1:1" ht="15.75" customHeight="1" x14ac:dyDescent="0.2">
      <c r="A364" s="187"/>
    </row>
    <row r="365" spans="1:1" ht="15.75" customHeight="1" x14ac:dyDescent="0.2">
      <c r="A365" s="187"/>
    </row>
    <row r="366" spans="1:1" ht="15.75" customHeight="1" x14ac:dyDescent="0.2">
      <c r="A366" s="187"/>
    </row>
    <row r="367" spans="1:1" ht="15.75" customHeight="1" x14ac:dyDescent="0.2">
      <c r="A367" s="187"/>
    </row>
    <row r="368" spans="1:1" ht="15.75" customHeight="1" x14ac:dyDescent="0.2">
      <c r="A368" s="187"/>
    </row>
    <row r="369" spans="1:1" ht="15.75" customHeight="1" x14ac:dyDescent="0.2">
      <c r="A369" s="187"/>
    </row>
    <row r="370" spans="1:1" ht="15.75" customHeight="1" x14ac:dyDescent="0.2">
      <c r="A370" s="187"/>
    </row>
    <row r="371" spans="1:1" ht="15.75" customHeight="1" x14ac:dyDescent="0.2">
      <c r="A371" s="187"/>
    </row>
    <row r="372" spans="1:1" ht="15.75" customHeight="1" x14ac:dyDescent="0.2">
      <c r="A372" s="187"/>
    </row>
    <row r="373" spans="1:1" ht="15.75" customHeight="1" x14ac:dyDescent="0.2">
      <c r="A373" s="187"/>
    </row>
    <row r="374" spans="1:1" ht="15.75" customHeight="1" x14ac:dyDescent="0.2">
      <c r="A374" s="187"/>
    </row>
    <row r="375" spans="1:1" ht="15.75" customHeight="1" x14ac:dyDescent="0.2">
      <c r="A375" s="187"/>
    </row>
    <row r="376" spans="1:1" ht="15.75" customHeight="1" x14ac:dyDescent="0.2">
      <c r="A376" s="187"/>
    </row>
    <row r="377" spans="1:1" ht="15.75" customHeight="1" x14ac:dyDescent="0.2">
      <c r="A377" s="187"/>
    </row>
    <row r="378" spans="1:1" ht="15.75" customHeight="1" x14ac:dyDescent="0.2">
      <c r="A378" s="187"/>
    </row>
    <row r="379" spans="1:1" ht="15.75" customHeight="1" x14ac:dyDescent="0.2">
      <c r="A379" s="187"/>
    </row>
    <row r="380" spans="1:1" ht="15.75" customHeight="1" x14ac:dyDescent="0.2">
      <c r="A380" s="187"/>
    </row>
    <row r="381" spans="1:1" ht="15.75" customHeight="1" x14ac:dyDescent="0.2">
      <c r="A381" s="187"/>
    </row>
    <row r="382" spans="1:1" ht="15.75" customHeight="1" x14ac:dyDescent="0.2">
      <c r="A382" s="187"/>
    </row>
    <row r="383" spans="1:1" ht="15.75" customHeight="1" x14ac:dyDescent="0.2">
      <c r="A383" s="187"/>
    </row>
    <row r="384" spans="1:1" ht="15.75" customHeight="1" x14ac:dyDescent="0.2">
      <c r="A384" s="187"/>
    </row>
    <row r="385" spans="1:1" ht="15.75" customHeight="1" x14ac:dyDescent="0.2">
      <c r="A385" s="187"/>
    </row>
    <row r="386" spans="1:1" ht="15.75" customHeight="1" x14ac:dyDescent="0.2">
      <c r="A386" s="187"/>
    </row>
    <row r="387" spans="1:1" ht="15.75" customHeight="1" x14ac:dyDescent="0.2">
      <c r="A387" s="187"/>
    </row>
    <row r="388" spans="1:1" ht="15.75" customHeight="1" x14ac:dyDescent="0.2">
      <c r="A388" s="187"/>
    </row>
    <row r="389" spans="1:1" ht="15.75" customHeight="1" x14ac:dyDescent="0.2">
      <c r="A389" s="187"/>
    </row>
    <row r="390" spans="1:1" ht="15.75" customHeight="1" x14ac:dyDescent="0.2">
      <c r="A390" s="187"/>
    </row>
    <row r="391" spans="1:1" ht="15.75" customHeight="1" x14ac:dyDescent="0.2">
      <c r="A391" s="187"/>
    </row>
    <row r="392" spans="1:1" ht="15.75" customHeight="1" x14ac:dyDescent="0.2">
      <c r="A392" s="187"/>
    </row>
    <row r="393" spans="1:1" ht="15.75" customHeight="1" x14ac:dyDescent="0.2">
      <c r="A393" s="187"/>
    </row>
    <row r="394" spans="1:1" ht="15.75" customHeight="1" x14ac:dyDescent="0.2">
      <c r="A394" s="187"/>
    </row>
    <row r="395" spans="1:1" ht="15.75" customHeight="1" x14ac:dyDescent="0.2">
      <c r="A395" s="187"/>
    </row>
    <row r="396" spans="1:1" ht="15.75" customHeight="1" x14ac:dyDescent="0.2">
      <c r="A396" s="187"/>
    </row>
    <row r="397" spans="1:1" ht="15.75" customHeight="1" x14ac:dyDescent="0.2">
      <c r="A397" s="187"/>
    </row>
    <row r="398" spans="1:1" ht="15.75" customHeight="1" x14ac:dyDescent="0.2">
      <c r="A398" s="187"/>
    </row>
    <row r="399" spans="1:1" ht="15.75" customHeight="1" x14ac:dyDescent="0.2">
      <c r="A399" s="187"/>
    </row>
    <row r="400" spans="1:1" ht="15.75" customHeight="1" x14ac:dyDescent="0.2">
      <c r="A400" s="187"/>
    </row>
    <row r="401" spans="1:1" ht="15.75" customHeight="1" x14ac:dyDescent="0.2">
      <c r="A401" s="187"/>
    </row>
    <row r="402" spans="1:1" ht="15.75" customHeight="1" x14ac:dyDescent="0.2">
      <c r="A402" s="187"/>
    </row>
    <row r="403" spans="1:1" ht="15.75" customHeight="1" x14ac:dyDescent="0.2">
      <c r="A403" s="187"/>
    </row>
    <row r="404" spans="1:1" ht="15.75" customHeight="1" x14ac:dyDescent="0.2">
      <c r="A404" s="187"/>
    </row>
    <row r="405" spans="1:1" ht="15.75" customHeight="1" x14ac:dyDescent="0.2">
      <c r="A405" s="187"/>
    </row>
    <row r="406" spans="1:1" ht="15.75" customHeight="1" x14ac:dyDescent="0.2">
      <c r="A406" s="187"/>
    </row>
    <row r="407" spans="1:1" ht="15.75" customHeight="1" x14ac:dyDescent="0.2">
      <c r="A407" s="187"/>
    </row>
    <row r="408" spans="1:1" ht="15.75" customHeight="1" x14ac:dyDescent="0.2">
      <c r="A408" s="187"/>
    </row>
    <row r="409" spans="1:1" ht="15.75" customHeight="1" x14ac:dyDescent="0.2">
      <c r="A409" s="187"/>
    </row>
    <row r="410" spans="1:1" ht="15.75" customHeight="1" x14ac:dyDescent="0.2">
      <c r="A410" s="187"/>
    </row>
    <row r="411" spans="1:1" ht="15.75" customHeight="1" x14ac:dyDescent="0.2">
      <c r="A411" s="187"/>
    </row>
    <row r="412" spans="1:1" ht="15.75" customHeight="1" x14ac:dyDescent="0.2">
      <c r="A412" s="187"/>
    </row>
    <row r="413" spans="1:1" ht="15.75" customHeight="1" x14ac:dyDescent="0.2">
      <c r="A413" s="187"/>
    </row>
    <row r="414" spans="1:1" ht="15.75" customHeight="1" x14ac:dyDescent="0.2">
      <c r="A414" s="187"/>
    </row>
    <row r="415" spans="1:1" ht="15.75" customHeight="1" x14ac:dyDescent="0.2">
      <c r="A415" s="187"/>
    </row>
    <row r="416" spans="1:1" ht="15.75" customHeight="1" x14ac:dyDescent="0.2">
      <c r="A416" s="187"/>
    </row>
    <row r="417" spans="1:1" ht="15.75" customHeight="1" x14ac:dyDescent="0.2">
      <c r="A417" s="187"/>
    </row>
    <row r="418" spans="1:1" ht="15.75" customHeight="1" x14ac:dyDescent="0.2">
      <c r="A418" s="187"/>
    </row>
    <row r="419" spans="1:1" ht="15.75" customHeight="1" x14ac:dyDescent="0.2">
      <c r="A419" s="187"/>
    </row>
    <row r="420" spans="1:1" ht="15.75" customHeight="1" x14ac:dyDescent="0.2">
      <c r="A420" s="187"/>
    </row>
    <row r="421" spans="1:1" ht="15.75" customHeight="1" x14ac:dyDescent="0.2">
      <c r="A421" s="187"/>
    </row>
    <row r="422" spans="1:1" ht="15.75" customHeight="1" x14ac:dyDescent="0.2">
      <c r="A422" s="187"/>
    </row>
    <row r="423" spans="1:1" ht="15.75" customHeight="1" x14ac:dyDescent="0.2">
      <c r="A423" s="187"/>
    </row>
    <row r="424" spans="1:1" ht="15.75" customHeight="1" x14ac:dyDescent="0.2">
      <c r="A424" s="187"/>
    </row>
    <row r="425" spans="1:1" ht="15.75" customHeight="1" x14ac:dyDescent="0.2">
      <c r="A425" s="187"/>
    </row>
    <row r="426" spans="1:1" ht="15.75" customHeight="1" x14ac:dyDescent="0.2">
      <c r="A426" s="187"/>
    </row>
    <row r="427" spans="1:1" ht="15.75" customHeight="1" x14ac:dyDescent="0.2">
      <c r="A427" s="187"/>
    </row>
    <row r="428" spans="1:1" ht="15.75" customHeight="1" x14ac:dyDescent="0.2">
      <c r="A428" s="187"/>
    </row>
    <row r="429" spans="1:1" ht="15.75" customHeight="1" x14ac:dyDescent="0.2">
      <c r="A429" s="187"/>
    </row>
    <row r="430" spans="1:1" ht="15.75" customHeight="1" x14ac:dyDescent="0.2">
      <c r="A430" s="187"/>
    </row>
    <row r="431" spans="1:1" ht="15.75" customHeight="1" x14ac:dyDescent="0.2">
      <c r="A431" s="187"/>
    </row>
    <row r="432" spans="1:1" ht="15.75" customHeight="1" x14ac:dyDescent="0.2">
      <c r="A432" s="187"/>
    </row>
    <row r="433" spans="1:1" ht="15.75" customHeight="1" x14ac:dyDescent="0.2">
      <c r="A433" s="187"/>
    </row>
    <row r="434" spans="1:1" ht="15.75" customHeight="1" x14ac:dyDescent="0.2">
      <c r="A434" s="187"/>
    </row>
    <row r="435" spans="1:1" ht="15.75" customHeight="1" x14ac:dyDescent="0.2">
      <c r="A435" s="187"/>
    </row>
    <row r="436" spans="1:1" ht="15.75" customHeight="1" x14ac:dyDescent="0.2">
      <c r="A436" s="187"/>
    </row>
    <row r="437" spans="1:1" ht="15.75" customHeight="1" x14ac:dyDescent="0.2">
      <c r="A437" s="187"/>
    </row>
    <row r="438" spans="1:1" ht="15.75" customHeight="1" x14ac:dyDescent="0.2">
      <c r="A438" s="187"/>
    </row>
    <row r="439" spans="1:1" ht="15.75" customHeight="1" x14ac:dyDescent="0.2">
      <c r="A439" s="187"/>
    </row>
    <row r="440" spans="1:1" ht="15.75" customHeight="1" x14ac:dyDescent="0.2">
      <c r="A440" s="187"/>
    </row>
    <row r="441" spans="1:1" ht="15.75" customHeight="1" x14ac:dyDescent="0.2">
      <c r="A441" s="187"/>
    </row>
    <row r="442" spans="1:1" ht="15.75" customHeight="1" x14ac:dyDescent="0.2">
      <c r="A442" s="187"/>
    </row>
    <row r="443" spans="1:1" ht="15.75" customHeight="1" x14ac:dyDescent="0.2">
      <c r="A443" s="187"/>
    </row>
    <row r="444" spans="1:1" ht="15.75" customHeight="1" x14ac:dyDescent="0.2">
      <c r="A444" s="187"/>
    </row>
    <row r="445" spans="1:1" ht="15.75" customHeight="1" x14ac:dyDescent="0.2">
      <c r="A445" s="187"/>
    </row>
    <row r="446" spans="1:1" ht="15.75" customHeight="1" x14ac:dyDescent="0.2">
      <c r="A446" s="187"/>
    </row>
    <row r="447" spans="1:1" ht="15.75" customHeight="1" x14ac:dyDescent="0.2">
      <c r="A447" s="187"/>
    </row>
    <row r="448" spans="1:1" ht="15.75" customHeight="1" x14ac:dyDescent="0.2">
      <c r="A448" s="187"/>
    </row>
    <row r="449" spans="1:1" ht="15.75" customHeight="1" x14ac:dyDescent="0.2">
      <c r="A449" s="187"/>
    </row>
    <row r="450" spans="1:1" ht="15.75" customHeight="1" x14ac:dyDescent="0.2">
      <c r="A450" s="187"/>
    </row>
    <row r="451" spans="1:1" ht="15.75" customHeight="1" x14ac:dyDescent="0.2">
      <c r="A451" s="187"/>
    </row>
    <row r="452" spans="1:1" ht="15.75" customHeight="1" x14ac:dyDescent="0.2">
      <c r="A452" s="187"/>
    </row>
    <row r="453" spans="1:1" ht="15.75" customHeight="1" x14ac:dyDescent="0.2">
      <c r="A453" s="187"/>
    </row>
    <row r="454" spans="1:1" ht="15.75" customHeight="1" x14ac:dyDescent="0.2">
      <c r="A454" s="187"/>
    </row>
    <row r="455" spans="1:1" ht="15.75" customHeight="1" x14ac:dyDescent="0.2">
      <c r="A455" s="187"/>
    </row>
    <row r="456" spans="1:1" ht="15.75" customHeight="1" x14ac:dyDescent="0.2">
      <c r="A456" s="187"/>
    </row>
    <row r="457" spans="1:1" ht="15.75" customHeight="1" x14ac:dyDescent="0.2">
      <c r="A457" s="187"/>
    </row>
    <row r="458" spans="1:1" ht="15.75" customHeight="1" x14ac:dyDescent="0.2">
      <c r="A458" s="187"/>
    </row>
    <row r="459" spans="1:1" ht="15.75" customHeight="1" x14ac:dyDescent="0.2">
      <c r="A459" s="187"/>
    </row>
    <row r="460" spans="1:1" ht="15.75" customHeight="1" x14ac:dyDescent="0.2">
      <c r="A460" s="187"/>
    </row>
    <row r="461" spans="1:1" ht="15.75" customHeight="1" x14ac:dyDescent="0.2">
      <c r="A461" s="187"/>
    </row>
    <row r="462" spans="1:1" ht="15.75" customHeight="1" x14ac:dyDescent="0.2">
      <c r="A462" s="187"/>
    </row>
    <row r="463" spans="1:1" ht="15.75" customHeight="1" x14ac:dyDescent="0.2">
      <c r="A463" s="187"/>
    </row>
    <row r="464" spans="1:1" ht="15.75" customHeight="1" x14ac:dyDescent="0.2">
      <c r="A464" s="187"/>
    </row>
    <row r="465" spans="1:1" ht="15.75" customHeight="1" x14ac:dyDescent="0.2">
      <c r="A465" s="187"/>
    </row>
    <row r="466" spans="1:1" ht="15.75" customHeight="1" x14ac:dyDescent="0.2">
      <c r="A466" s="187"/>
    </row>
    <row r="467" spans="1:1" ht="15.75" customHeight="1" x14ac:dyDescent="0.2">
      <c r="A467" s="18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H26" sqref="H26"/>
    </sheetView>
  </sheetViews>
  <sheetFormatPr defaultRowHeight="15.75" customHeight="1" x14ac:dyDescent="0.2"/>
  <cols>
    <col min="1" max="2" width="1.42578125" style="183" customWidth="1"/>
    <col min="3" max="3" width="3.5703125" style="183" customWidth="1"/>
    <col min="4" max="4" width="8.5703125" style="183" customWidth="1"/>
    <col min="5" max="5" width="6.28515625" style="183" customWidth="1"/>
    <col min="6" max="6" width="73.5703125" style="183" customWidth="1"/>
    <col min="7" max="7" width="4.5703125" style="183" customWidth="1"/>
    <col min="8" max="8" width="24.140625" style="183" customWidth="1"/>
    <col min="9" max="9" width="5.140625" style="183" customWidth="1"/>
    <col min="10" max="10" width="10.7109375" style="183" customWidth="1"/>
    <col min="11" max="256" width="9.140625" style="183"/>
    <col min="257" max="258" width="1.42578125" style="183" customWidth="1"/>
    <col min="259" max="259" width="3.5703125" style="183" customWidth="1"/>
    <col min="260" max="260" width="8.5703125" style="183" customWidth="1"/>
    <col min="261" max="261" width="6.28515625" style="183" customWidth="1"/>
    <col min="262" max="262" width="73.5703125" style="183" customWidth="1"/>
    <col min="263" max="263" width="4.5703125" style="183" customWidth="1"/>
    <col min="264" max="264" width="24.140625" style="183" customWidth="1"/>
    <col min="265" max="265" width="5.140625" style="183" customWidth="1"/>
    <col min="266" max="266" width="10.7109375" style="183" customWidth="1"/>
    <col min="267" max="512" width="9.140625" style="183"/>
    <col min="513" max="514" width="1.42578125" style="183" customWidth="1"/>
    <col min="515" max="515" width="3.5703125" style="183" customWidth="1"/>
    <col min="516" max="516" width="8.5703125" style="183" customWidth="1"/>
    <col min="517" max="517" width="6.28515625" style="183" customWidth="1"/>
    <col min="518" max="518" width="73.5703125" style="183" customWidth="1"/>
    <col min="519" max="519" width="4.5703125" style="183" customWidth="1"/>
    <col min="520" max="520" width="24.140625" style="183" customWidth="1"/>
    <col min="521" max="521" width="5.140625" style="183" customWidth="1"/>
    <col min="522" max="522" width="10.7109375" style="183" customWidth="1"/>
    <col min="523" max="768" width="9.140625" style="183"/>
    <col min="769" max="770" width="1.42578125" style="183" customWidth="1"/>
    <col min="771" max="771" width="3.5703125" style="183" customWidth="1"/>
    <col min="772" max="772" width="8.5703125" style="183" customWidth="1"/>
    <col min="773" max="773" width="6.28515625" style="183" customWidth="1"/>
    <col min="774" max="774" width="73.5703125" style="183" customWidth="1"/>
    <col min="775" max="775" width="4.5703125" style="183" customWidth="1"/>
    <col min="776" max="776" width="24.140625" style="183" customWidth="1"/>
    <col min="777" max="777" width="5.140625" style="183" customWidth="1"/>
    <col min="778" max="778" width="10.7109375" style="183" customWidth="1"/>
    <col min="779" max="1024" width="9.140625" style="183"/>
    <col min="1025" max="1026" width="1.42578125" style="183" customWidth="1"/>
    <col min="1027" max="1027" width="3.5703125" style="183" customWidth="1"/>
    <col min="1028" max="1028" width="8.5703125" style="183" customWidth="1"/>
    <col min="1029" max="1029" width="6.28515625" style="183" customWidth="1"/>
    <col min="1030" max="1030" width="73.5703125" style="183" customWidth="1"/>
    <col min="1031" max="1031" width="4.5703125" style="183" customWidth="1"/>
    <col min="1032" max="1032" width="24.140625" style="183" customWidth="1"/>
    <col min="1033" max="1033" width="5.140625" style="183" customWidth="1"/>
    <col min="1034" max="1034" width="10.7109375" style="183" customWidth="1"/>
    <col min="1035" max="1280" width="9.140625" style="183"/>
    <col min="1281" max="1282" width="1.42578125" style="183" customWidth="1"/>
    <col min="1283" max="1283" width="3.5703125" style="183" customWidth="1"/>
    <col min="1284" max="1284" width="8.5703125" style="183" customWidth="1"/>
    <col min="1285" max="1285" width="6.28515625" style="183" customWidth="1"/>
    <col min="1286" max="1286" width="73.5703125" style="183" customWidth="1"/>
    <col min="1287" max="1287" width="4.5703125" style="183" customWidth="1"/>
    <col min="1288" max="1288" width="24.140625" style="183" customWidth="1"/>
    <col min="1289" max="1289" width="5.140625" style="183" customWidth="1"/>
    <col min="1290" max="1290" width="10.7109375" style="183" customWidth="1"/>
    <col min="1291" max="1536" width="9.140625" style="183"/>
    <col min="1537" max="1538" width="1.42578125" style="183" customWidth="1"/>
    <col min="1539" max="1539" width="3.5703125" style="183" customWidth="1"/>
    <col min="1540" max="1540" width="8.5703125" style="183" customWidth="1"/>
    <col min="1541" max="1541" width="6.28515625" style="183" customWidth="1"/>
    <col min="1542" max="1542" width="73.5703125" style="183" customWidth="1"/>
    <col min="1543" max="1543" width="4.5703125" style="183" customWidth="1"/>
    <col min="1544" max="1544" width="24.140625" style="183" customWidth="1"/>
    <col min="1545" max="1545" width="5.140625" style="183" customWidth="1"/>
    <col min="1546" max="1546" width="10.7109375" style="183" customWidth="1"/>
    <col min="1547" max="1792" width="9.140625" style="183"/>
    <col min="1793" max="1794" width="1.42578125" style="183" customWidth="1"/>
    <col min="1795" max="1795" width="3.5703125" style="183" customWidth="1"/>
    <col min="1796" max="1796" width="8.5703125" style="183" customWidth="1"/>
    <col min="1797" max="1797" width="6.28515625" style="183" customWidth="1"/>
    <col min="1798" max="1798" width="73.5703125" style="183" customWidth="1"/>
    <col min="1799" max="1799" width="4.5703125" style="183" customWidth="1"/>
    <col min="1800" max="1800" width="24.140625" style="183" customWidth="1"/>
    <col min="1801" max="1801" width="5.140625" style="183" customWidth="1"/>
    <col min="1802" max="1802" width="10.7109375" style="183" customWidth="1"/>
    <col min="1803" max="2048" width="9.140625" style="183"/>
    <col min="2049" max="2050" width="1.42578125" style="183" customWidth="1"/>
    <col min="2051" max="2051" width="3.5703125" style="183" customWidth="1"/>
    <col min="2052" max="2052" width="8.5703125" style="183" customWidth="1"/>
    <col min="2053" max="2053" width="6.28515625" style="183" customWidth="1"/>
    <col min="2054" max="2054" width="73.5703125" style="183" customWidth="1"/>
    <col min="2055" max="2055" width="4.5703125" style="183" customWidth="1"/>
    <col min="2056" max="2056" width="24.140625" style="183" customWidth="1"/>
    <col min="2057" max="2057" width="5.140625" style="183" customWidth="1"/>
    <col min="2058" max="2058" width="10.7109375" style="183" customWidth="1"/>
    <col min="2059" max="2304" width="9.140625" style="183"/>
    <col min="2305" max="2306" width="1.42578125" style="183" customWidth="1"/>
    <col min="2307" max="2307" width="3.5703125" style="183" customWidth="1"/>
    <col min="2308" max="2308" width="8.5703125" style="183" customWidth="1"/>
    <col min="2309" max="2309" width="6.28515625" style="183" customWidth="1"/>
    <col min="2310" max="2310" width="73.5703125" style="183" customWidth="1"/>
    <col min="2311" max="2311" width="4.5703125" style="183" customWidth="1"/>
    <col min="2312" max="2312" width="24.140625" style="183" customWidth="1"/>
    <col min="2313" max="2313" width="5.140625" style="183" customWidth="1"/>
    <col min="2314" max="2314" width="10.7109375" style="183" customWidth="1"/>
    <col min="2315" max="2560" width="9.140625" style="183"/>
    <col min="2561" max="2562" width="1.42578125" style="183" customWidth="1"/>
    <col min="2563" max="2563" width="3.5703125" style="183" customWidth="1"/>
    <col min="2564" max="2564" width="8.5703125" style="183" customWidth="1"/>
    <col min="2565" max="2565" width="6.28515625" style="183" customWidth="1"/>
    <col min="2566" max="2566" width="73.5703125" style="183" customWidth="1"/>
    <col min="2567" max="2567" width="4.5703125" style="183" customWidth="1"/>
    <col min="2568" max="2568" width="24.140625" style="183" customWidth="1"/>
    <col min="2569" max="2569" width="5.140625" style="183" customWidth="1"/>
    <col min="2570" max="2570" width="10.7109375" style="183" customWidth="1"/>
    <col min="2571" max="2816" width="9.140625" style="183"/>
    <col min="2817" max="2818" width="1.42578125" style="183" customWidth="1"/>
    <col min="2819" max="2819" width="3.5703125" style="183" customWidth="1"/>
    <col min="2820" max="2820" width="8.5703125" style="183" customWidth="1"/>
    <col min="2821" max="2821" width="6.28515625" style="183" customWidth="1"/>
    <col min="2822" max="2822" width="73.5703125" style="183" customWidth="1"/>
    <col min="2823" max="2823" width="4.5703125" style="183" customWidth="1"/>
    <col min="2824" max="2824" width="24.140625" style="183" customWidth="1"/>
    <col min="2825" max="2825" width="5.140625" style="183" customWidth="1"/>
    <col min="2826" max="2826" width="10.7109375" style="183" customWidth="1"/>
    <col min="2827" max="3072" width="9.140625" style="183"/>
    <col min="3073" max="3074" width="1.42578125" style="183" customWidth="1"/>
    <col min="3075" max="3075" width="3.5703125" style="183" customWidth="1"/>
    <col min="3076" max="3076" width="8.5703125" style="183" customWidth="1"/>
    <col min="3077" max="3077" width="6.28515625" style="183" customWidth="1"/>
    <col min="3078" max="3078" width="73.5703125" style="183" customWidth="1"/>
    <col min="3079" max="3079" width="4.5703125" style="183" customWidth="1"/>
    <col min="3080" max="3080" width="24.140625" style="183" customWidth="1"/>
    <col min="3081" max="3081" width="5.140625" style="183" customWidth="1"/>
    <col min="3082" max="3082" width="10.7109375" style="183" customWidth="1"/>
    <col min="3083" max="3328" width="9.140625" style="183"/>
    <col min="3329" max="3330" width="1.42578125" style="183" customWidth="1"/>
    <col min="3331" max="3331" width="3.5703125" style="183" customWidth="1"/>
    <col min="3332" max="3332" width="8.5703125" style="183" customWidth="1"/>
    <col min="3333" max="3333" width="6.28515625" style="183" customWidth="1"/>
    <col min="3334" max="3334" width="73.5703125" style="183" customWidth="1"/>
    <col min="3335" max="3335" width="4.5703125" style="183" customWidth="1"/>
    <col min="3336" max="3336" width="24.140625" style="183" customWidth="1"/>
    <col min="3337" max="3337" width="5.140625" style="183" customWidth="1"/>
    <col min="3338" max="3338" width="10.7109375" style="183" customWidth="1"/>
    <col min="3339" max="3584" width="9.140625" style="183"/>
    <col min="3585" max="3586" width="1.42578125" style="183" customWidth="1"/>
    <col min="3587" max="3587" width="3.5703125" style="183" customWidth="1"/>
    <col min="3588" max="3588" width="8.5703125" style="183" customWidth="1"/>
    <col min="3589" max="3589" width="6.28515625" style="183" customWidth="1"/>
    <col min="3590" max="3590" width="73.5703125" style="183" customWidth="1"/>
    <col min="3591" max="3591" width="4.5703125" style="183" customWidth="1"/>
    <col min="3592" max="3592" width="24.140625" style="183" customWidth="1"/>
    <col min="3593" max="3593" width="5.140625" style="183" customWidth="1"/>
    <col min="3594" max="3594" width="10.7109375" style="183" customWidth="1"/>
    <col min="3595" max="3840" width="9.140625" style="183"/>
    <col min="3841" max="3842" width="1.42578125" style="183" customWidth="1"/>
    <col min="3843" max="3843" width="3.5703125" style="183" customWidth="1"/>
    <col min="3844" max="3844" width="8.5703125" style="183" customWidth="1"/>
    <col min="3845" max="3845" width="6.28515625" style="183" customWidth="1"/>
    <col min="3846" max="3846" width="73.5703125" style="183" customWidth="1"/>
    <col min="3847" max="3847" width="4.5703125" style="183" customWidth="1"/>
    <col min="3848" max="3848" width="24.140625" style="183" customWidth="1"/>
    <col min="3849" max="3849" width="5.140625" style="183" customWidth="1"/>
    <col min="3850" max="3850" width="10.7109375" style="183" customWidth="1"/>
    <col min="3851" max="4096" width="9.140625" style="183"/>
    <col min="4097" max="4098" width="1.42578125" style="183" customWidth="1"/>
    <col min="4099" max="4099" width="3.5703125" style="183" customWidth="1"/>
    <col min="4100" max="4100" width="8.5703125" style="183" customWidth="1"/>
    <col min="4101" max="4101" width="6.28515625" style="183" customWidth="1"/>
    <col min="4102" max="4102" width="73.5703125" style="183" customWidth="1"/>
    <col min="4103" max="4103" width="4.5703125" style="183" customWidth="1"/>
    <col min="4104" max="4104" width="24.140625" style="183" customWidth="1"/>
    <col min="4105" max="4105" width="5.140625" style="183" customWidth="1"/>
    <col min="4106" max="4106" width="10.7109375" style="183" customWidth="1"/>
    <col min="4107" max="4352" width="9.140625" style="183"/>
    <col min="4353" max="4354" width="1.42578125" style="183" customWidth="1"/>
    <col min="4355" max="4355" width="3.5703125" style="183" customWidth="1"/>
    <col min="4356" max="4356" width="8.5703125" style="183" customWidth="1"/>
    <col min="4357" max="4357" width="6.28515625" style="183" customWidth="1"/>
    <col min="4358" max="4358" width="73.5703125" style="183" customWidth="1"/>
    <col min="4359" max="4359" width="4.5703125" style="183" customWidth="1"/>
    <col min="4360" max="4360" width="24.140625" style="183" customWidth="1"/>
    <col min="4361" max="4361" width="5.140625" style="183" customWidth="1"/>
    <col min="4362" max="4362" width="10.7109375" style="183" customWidth="1"/>
    <col min="4363" max="4608" width="9.140625" style="183"/>
    <col min="4609" max="4610" width="1.42578125" style="183" customWidth="1"/>
    <col min="4611" max="4611" width="3.5703125" style="183" customWidth="1"/>
    <col min="4612" max="4612" width="8.5703125" style="183" customWidth="1"/>
    <col min="4613" max="4613" width="6.28515625" style="183" customWidth="1"/>
    <col min="4614" max="4614" width="73.5703125" style="183" customWidth="1"/>
    <col min="4615" max="4615" width="4.5703125" style="183" customWidth="1"/>
    <col min="4616" max="4616" width="24.140625" style="183" customWidth="1"/>
    <col min="4617" max="4617" width="5.140625" style="183" customWidth="1"/>
    <col min="4618" max="4618" width="10.7109375" style="183" customWidth="1"/>
    <col min="4619" max="4864" width="9.140625" style="183"/>
    <col min="4865" max="4866" width="1.42578125" style="183" customWidth="1"/>
    <col min="4867" max="4867" width="3.5703125" style="183" customWidth="1"/>
    <col min="4868" max="4868" width="8.5703125" style="183" customWidth="1"/>
    <col min="4869" max="4869" width="6.28515625" style="183" customWidth="1"/>
    <col min="4870" max="4870" width="73.5703125" style="183" customWidth="1"/>
    <col min="4871" max="4871" width="4.5703125" style="183" customWidth="1"/>
    <col min="4872" max="4872" width="24.140625" style="183" customWidth="1"/>
    <col min="4873" max="4873" width="5.140625" style="183" customWidth="1"/>
    <col min="4874" max="4874" width="10.7109375" style="183" customWidth="1"/>
    <col min="4875" max="5120" width="9.140625" style="183"/>
    <col min="5121" max="5122" width="1.42578125" style="183" customWidth="1"/>
    <col min="5123" max="5123" width="3.5703125" style="183" customWidth="1"/>
    <col min="5124" max="5124" width="8.5703125" style="183" customWidth="1"/>
    <col min="5125" max="5125" width="6.28515625" style="183" customWidth="1"/>
    <col min="5126" max="5126" width="73.5703125" style="183" customWidth="1"/>
    <col min="5127" max="5127" width="4.5703125" style="183" customWidth="1"/>
    <col min="5128" max="5128" width="24.140625" style="183" customWidth="1"/>
    <col min="5129" max="5129" width="5.140625" style="183" customWidth="1"/>
    <col min="5130" max="5130" width="10.7109375" style="183" customWidth="1"/>
    <col min="5131" max="5376" width="9.140625" style="183"/>
    <col min="5377" max="5378" width="1.42578125" style="183" customWidth="1"/>
    <col min="5379" max="5379" width="3.5703125" style="183" customWidth="1"/>
    <col min="5380" max="5380" width="8.5703125" style="183" customWidth="1"/>
    <col min="5381" max="5381" width="6.28515625" style="183" customWidth="1"/>
    <col min="5382" max="5382" width="73.5703125" style="183" customWidth="1"/>
    <col min="5383" max="5383" width="4.5703125" style="183" customWidth="1"/>
    <col min="5384" max="5384" width="24.140625" style="183" customWidth="1"/>
    <col min="5385" max="5385" width="5.140625" style="183" customWidth="1"/>
    <col min="5386" max="5386" width="10.7109375" style="183" customWidth="1"/>
    <col min="5387" max="5632" width="9.140625" style="183"/>
    <col min="5633" max="5634" width="1.42578125" style="183" customWidth="1"/>
    <col min="5635" max="5635" width="3.5703125" style="183" customWidth="1"/>
    <col min="5636" max="5636" width="8.5703125" style="183" customWidth="1"/>
    <col min="5637" max="5637" width="6.28515625" style="183" customWidth="1"/>
    <col min="5638" max="5638" width="73.5703125" style="183" customWidth="1"/>
    <col min="5639" max="5639" width="4.5703125" style="183" customWidth="1"/>
    <col min="5640" max="5640" width="24.140625" style="183" customWidth="1"/>
    <col min="5641" max="5641" width="5.140625" style="183" customWidth="1"/>
    <col min="5642" max="5642" width="10.7109375" style="183" customWidth="1"/>
    <col min="5643" max="5888" width="9.140625" style="183"/>
    <col min="5889" max="5890" width="1.42578125" style="183" customWidth="1"/>
    <col min="5891" max="5891" width="3.5703125" style="183" customWidth="1"/>
    <col min="5892" max="5892" width="8.5703125" style="183" customWidth="1"/>
    <col min="5893" max="5893" width="6.28515625" style="183" customWidth="1"/>
    <col min="5894" max="5894" width="73.5703125" style="183" customWidth="1"/>
    <col min="5895" max="5895" width="4.5703125" style="183" customWidth="1"/>
    <col min="5896" max="5896" width="24.140625" style="183" customWidth="1"/>
    <col min="5897" max="5897" width="5.140625" style="183" customWidth="1"/>
    <col min="5898" max="5898" width="10.7109375" style="183" customWidth="1"/>
    <col min="5899" max="6144" width="9.140625" style="183"/>
    <col min="6145" max="6146" width="1.42578125" style="183" customWidth="1"/>
    <col min="6147" max="6147" width="3.5703125" style="183" customWidth="1"/>
    <col min="6148" max="6148" width="8.5703125" style="183" customWidth="1"/>
    <col min="6149" max="6149" width="6.28515625" style="183" customWidth="1"/>
    <col min="6150" max="6150" width="73.5703125" style="183" customWidth="1"/>
    <col min="6151" max="6151" width="4.5703125" style="183" customWidth="1"/>
    <col min="6152" max="6152" width="24.140625" style="183" customWidth="1"/>
    <col min="6153" max="6153" width="5.140625" style="183" customWidth="1"/>
    <col min="6154" max="6154" width="10.7109375" style="183" customWidth="1"/>
    <col min="6155" max="6400" width="9.140625" style="183"/>
    <col min="6401" max="6402" width="1.42578125" style="183" customWidth="1"/>
    <col min="6403" max="6403" width="3.5703125" style="183" customWidth="1"/>
    <col min="6404" max="6404" width="8.5703125" style="183" customWidth="1"/>
    <col min="6405" max="6405" width="6.28515625" style="183" customWidth="1"/>
    <col min="6406" max="6406" width="73.5703125" style="183" customWidth="1"/>
    <col min="6407" max="6407" width="4.5703125" style="183" customWidth="1"/>
    <col min="6408" max="6408" width="24.140625" style="183" customWidth="1"/>
    <col min="6409" max="6409" width="5.140625" style="183" customWidth="1"/>
    <col min="6410" max="6410" width="10.7109375" style="183" customWidth="1"/>
    <col min="6411" max="6656" width="9.140625" style="183"/>
    <col min="6657" max="6658" width="1.42578125" style="183" customWidth="1"/>
    <col min="6659" max="6659" width="3.5703125" style="183" customWidth="1"/>
    <col min="6660" max="6660" width="8.5703125" style="183" customWidth="1"/>
    <col min="6661" max="6661" width="6.28515625" style="183" customWidth="1"/>
    <col min="6662" max="6662" width="73.5703125" style="183" customWidth="1"/>
    <col min="6663" max="6663" width="4.5703125" style="183" customWidth="1"/>
    <col min="6664" max="6664" width="24.140625" style="183" customWidth="1"/>
    <col min="6665" max="6665" width="5.140625" style="183" customWidth="1"/>
    <col min="6666" max="6666" width="10.7109375" style="183" customWidth="1"/>
    <col min="6667" max="6912" width="9.140625" style="183"/>
    <col min="6913" max="6914" width="1.42578125" style="183" customWidth="1"/>
    <col min="6915" max="6915" width="3.5703125" style="183" customWidth="1"/>
    <col min="6916" max="6916" width="8.5703125" style="183" customWidth="1"/>
    <col min="6917" max="6917" width="6.28515625" style="183" customWidth="1"/>
    <col min="6918" max="6918" width="73.5703125" style="183" customWidth="1"/>
    <col min="6919" max="6919" width="4.5703125" style="183" customWidth="1"/>
    <col min="6920" max="6920" width="24.140625" style="183" customWidth="1"/>
    <col min="6921" max="6921" width="5.140625" style="183" customWidth="1"/>
    <col min="6922" max="6922" width="10.7109375" style="183" customWidth="1"/>
    <col min="6923" max="7168" width="9.140625" style="183"/>
    <col min="7169" max="7170" width="1.42578125" style="183" customWidth="1"/>
    <col min="7171" max="7171" width="3.5703125" style="183" customWidth="1"/>
    <col min="7172" max="7172" width="8.5703125" style="183" customWidth="1"/>
    <col min="7173" max="7173" width="6.28515625" style="183" customWidth="1"/>
    <col min="7174" max="7174" width="73.5703125" style="183" customWidth="1"/>
    <col min="7175" max="7175" width="4.5703125" style="183" customWidth="1"/>
    <col min="7176" max="7176" width="24.140625" style="183" customWidth="1"/>
    <col min="7177" max="7177" width="5.140625" style="183" customWidth="1"/>
    <col min="7178" max="7178" width="10.7109375" style="183" customWidth="1"/>
    <col min="7179" max="7424" width="9.140625" style="183"/>
    <col min="7425" max="7426" width="1.42578125" style="183" customWidth="1"/>
    <col min="7427" max="7427" width="3.5703125" style="183" customWidth="1"/>
    <col min="7428" max="7428" width="8.5703125" style="183" customWidth="1"/>
    <col min="7429" max="7429" width="6.28515625" style="183" customWidth="1"/>
    <col min="7430" max="7430" width="73.5703125" style="183" customWidth="1"/>
    <col min="7431" max="7431" width="4.5703125" style="183" customWidth="1"/>
    <col min="7432" max="7432" width="24.140625" style="183" customWidth="1"/>
    <col min="7433" max="7433" width="5.140625" style="183" customWidth="1"/>
    <col min="7434" max="7434" width="10.7109375" style="183" customWidth="1"/>
    <col min="7435" max="7680" width="9.140625" style="183"/>
    <col min="7681" max="7682" width="1.42578125" style="183" customWidth="1"/>
    <col min="7683" max="7683" width="3.5703125" style="183" customWidth="1"/>
    <col min="7684" max="7684" width="8.5703125" style="183" customWidth="1"/>
    <col min="7685" max="7685" width="6.28515625" style="183" customWidth="1"/>
    <col min="7686" max="7686" width="73.5703125" style="183" customWidth="1"/>
    <col min="7687" max="7687" width="4.5703125" style="183" customWidth="1"/>
    <col min="7688" max="7688" width="24.140625" style="183" customWidth="1"/>
    <col min="7689" max="7689" width="5.140625" style="183" customWidth="1"/>
    <col min="7690" max="7690" width="10.7109375" style="183" customWidth="1"/>
    <col min="7691" max="7936" width="9.140625" style="183"/>
    <col min="7937" max="7938" width="1.42578125" style="183" customWidth="1"/>
    <col min="7939" max="7939" width="3.5703125" style="183" customWidth="1"/>
    <col min="7940" max="7940" width="8.5703125" style="183" customWidth="1"/>
    <col min="7941" max="7941" width="6.28515625" style="183" customWidth="1"/>
    <col min="7942" max="7942" width="73.5703125" style="183" customWidth="1"/>
    <col min="7943" max="7943" width="4.5703125" style="183" customWidth="1"/>
    <col min="7944" max="7944" width="24.140625" style="183" customWidth="1"/>
    <col min="7945" max="7945" width="5.140625" style="183" customWidth="1"/>
    <col min="7946" max="7946" width="10.7109375" style="183" customWidth="1"/>
    <col min="7947" max="8192" width="9.140625" style="183"/>
    <col min="8193" max="8194" width="1.42578125" style="183" customWidth="1"/>
    <col min="8195" max="8195" width="3.5703125" style="183" customWidth="1"/>
    <col min="8196" max="8196" width="8.5703125" style="183" customWidth="1"/>
    <col min="8197" max="8197" width="6.28515625" style="183" customWidth="1"/>
    <col min="8198" max="8198" width="73.5703125" style="183" customWidth="1"/>
    <col min="8199" max="8199" width="4.5703125" style="183" customWidth="1"/>
    <col min="8200" max="8200" width="24.140625" style="183" customWidth="1"/>
    <col min="8201" max="8201" width="5.140625" style="183" customWidth="1"/>
    <col min="8202" max="8202" width="10.7109375" style="183" customWidth="1"/>
    <col min="8203" max="8448" width="9.140625" style="183"/>
    <col min="8449" max="8450" width="1.42578125" style="183" customWidth="1"/>
    <col min="8451" max="8451" width="3.5703125" style="183" customWidth="1"/>
    <col min="8452" max="8452" width="8.5703125" style="183" customWidth="1"/>
    <col min="8453" max="8453" width="6.28515625" style="183" customWidth="1"/>
    <col min="8454" max="8454" width="73.5703125" style="183" customWidth="1"/>
    <col min="8455" max="8455" width="4.5703125" style="183" customWidth="1"/>
    <col min="8456" max="8456" width="24.140625" style="183" customWidth="1"/>
    <col min="8457" max="8457" width="5.140625" style="183" customWidth="1"/>
    <col min="8458" max="8458" width="10.7109375" style="183" customWidth="1"/>
    <col min="8459" max="8704" width="9.140625" style="183"/>
    <col min="8705" max="8706" width="1.42578125" style="183" customWidth="1"/>
    <col min="8707" max="8707" width="3.5703125" style="183" customWidth="1"/>
    <col min="8708" max="8708" width="8.5703125" style="183" customWidth="1"/>
    <col min="8709" max="8709" width="6.28515625" style="183" customWidth="1"/>
    <col min="8710" max="8710" width="73.5703125" style="183" customWidth="1"/>
    <col min="8711" max="8711" width="4.5703125" style="183" customWidth="1"/>
    <col min="8712" max="8712" width="24.140625" style="183" customWidth="1"/>
    <col min="8713" max="8713" width="5.140625" style="183" customWidth="1"/>
    <col min="8714" max="8714" width="10.7109375" style="183" customWidth="1"/>
    <col min="8715" max="8960" width="9.140625" style="183"/>
    <col min="8961" max="8962" width="1.42578125" style="183" customWidth="1"/>
    <col min="8963" max="8963" width="3.5703125" style="183" customWidth="1"/>
    <col min="8964" max="8964" width="8.5703125" style="183" customWidth="1"/>
    <col min="8965" max="8965" width="6.28515625" style="183" customWidth="1"/>
    <col min="8966" max="8966" width="73.5703125" style="183" customWidth="1"/>
    <col min="8967" max="8967" width="4.5703125" style="183" customWidth="1"/>
    <col min="8968" max="8968" width="24.140625" style="183" customWidth="1"/>
    <col min="8969" max="8969" width="5.140625" style="183" customWidth="1"/>
    <col min="8970" max="8970" width="10.7109375" style="183" customWidth="1"/>
    <col min="8971" max="9216" width="9.140625" style="183"/>
    <col min="9217" max="9218" width="1.42578125" style="183" customWidth="1"/>
    <col min="9219" max="9219" width="3.5703125" style="183" customWidth="1"/>
    <col min="9220" max="9220" width="8.5703125" style="183" customWidth="1"/>
    <col min="9221" max="9221" width="6.28515625" style="183" customWidth="1"/>
    <col min="9222" max="9222" width="73.5703125" style="183" customWidth="1"/>
    <col min="9223" max="9223" width="4.5703125" style="183" customWidth="1"/>
    <col min="9224" max="9224" width="24.140625" style="183" customWidth="1"/>
    <col min="9225" max="9225" width="5.140625" style="183" customWidth="1"/>
    <col min="9226" max="9226" width="10.7109375" style="183" customWidth="1"/>
    <col min="9227" max="9472" width="9.140625" style="183"/>
    <col min="9473" max="9474" width="1.42578125" style="183" customWidth="1"/>
    <col min="9475" max="9475" width="3.5703125" style="183" customWidth="1"/>
    <col min="9476" max="9476" width="8.5703125" style="183" customWidth="1"/>
    <col min="9477" max="9477" width="6.28515625" style="183" customWidth="1"/>
    <col min="9478" max="9478" width="73.5703125" style="183" customWidth="1"/>
    <col min="9479" max="9479" width="4.5703125" style="183" customWidth="1"/>
    <col min="9480" max="9480" width="24.140625" style="183" customWidth="1"/>
    <col min="9481" max="9481" width="5.140625" style="183" customWidth="1"/>
    <col min="9482" max="9482" width="10.7109375" style="183" customWidth="1"/>
    <col min="9483" max="9728" width="9.140625" style="183"/>
    <col min="9729" max="9730" width="1.42578125" style="183" customWidth="1"/>
    <col min="9731" max="9731" width="3.5703125" style="183" customWidth="1"/>
    <col min="9732" max="9732" width="8.5703125" style="183" customWidth="1"/>
    <col min="9733" max="9733" width="6.28515625" style="183" customWidth="1"/>
    <col min="9734" max="9734" width="73.5703125" style="183" customWidth="1"/>
    <col min="9735" max="9735" width="4.5703125" style="183" customWidth="1"/>
    <col min="9736" max="9736" width="24.140625" style="183" customWidth="1"/>
    <col min="9737" max="9737" width="5.140625" style="183" customWidth="1"/>
    <col min="9738" max="9738" width="10.7109375" style="183" customWidth="1"/>
    <col min="9739" max="9984" width="9.140625" style="183"/>
    <col min="9985" max="9986" width="1.42578125" style="183" customWidth="1"/>
    <col min="9987" max="9987" width="3.5703125" style="183" customWidth="1"/>
    <col min="9988" max="9988" width="8.5703125" style="183" customWidth="1"/>
    <col min="9989" max="9989" width="6.28515625" style="183" customWidth="1"/>
    <col min="9990" max="9990" width="73.5703125" style="183" customWidth="1"/>
    <col min="9991" max="9991" width="4.5703125" style="183" customWidth="1"/>
    <col min="9992" max="9992" width="24.140625" style="183" customWidth="1"/>
    <col min="9993" max="9993" width="5.140625" style="183" customWidth="1"/>
    <col min="9994" max="9994" width="10.7109375" style="183" customWidth="1"/>
    <col min="9995" max="10240" width="9.140625" style="183"/>
    <col min="10241" max="10242" width="1.42578125" style="183" customWidth="1"/>
    <col min="10243" max="10243" width="3.5703125" style="183" customWidth="1"/>
    <col min="10244" max="10244" width="8.5703125" style="183" customWidth="1"/>
    <col min="10245" max="10245" width="6.28515625" style="183" customWidth="1"/>
    <col min="10246" max="10246" width="73.5703125" style="183" customWidth="1"/>
    <col min="10247" max="10247" width="4.5703125" style="183" customWidth="1"/>
    <col min="10248" max="10248" width="24.140625" style="183" customWidth="1"/>
    <col min="10249" max="10249" width="5.140625" style="183" customWidth="1"/>
    <col min="10250" max="10250" width="10.7109375" style="183" customWidth="1"/>
    <col min="10251" max="10496" width="9.140625" style="183"/>
    <col min="10497" max="10498" width="1.42578125" style="183" customWidth="1"/>
    <col min="10499" max="10499" width="3.5703125" style="183" customWidth="1"/>
    <col min="10500" max="10500" width="8.5703125" style="183" customWidth="1"/>
    <col min="10501" max="10501" width="6.28515625" style="183" customWidth="1"/>
    <col min="10502" max="10502" width="73.5703125" style="183" customWidth="1"/>
    <col min="10503" max="10503" width="4.5703125" style="183" customWidth="1"/>
    <col min="10504" max="10504" width="24.140625" style="183" customWidth="1"/>
    <col min="10505" max="10505" width="5.140625" style="183" customWidth="1"/>
    <col min="10506" max="10506" width="10.7109375" style="183" customWidth="1"/>
    <col min="10507" max="10752" width="9.140625" style="183"/>
    <col min="10753" max="10754" width="1.42578125" style="183" customWidth="1"/>
    <col min="10755" max="10755" width="3.5703125" style="183" customWidth="1"/>
    <col min="10756" max="10756" width="8.5703125" style="183" customWidth="1"/>
    <col min="10757" max="10757" width="6.28515625" style="183" customWidth="1"/>
    <col min="10758" max="10758" width="73.5703125" style="183" customWidth="1"/>
    <col min="10759" max="10759" width="4.5703125" style="183" customWidth="1"/>
    <col min="10760" max="10760" width="24.140625" style="183" customWidth="1"/>
    <col min="10761" max="10761" width="5.140625" style="183" customWidth="1"/>
    <col min="10762" max="10762" width="10.7109375" style="183" customWidth="1"/>
    <col min="10763" max="11008" width="9.140625" style="183"/>
    <col min="11009" max="11010" width="1.42578125" style="183" customWidth="1"/>
    <col min="11011" max="11011" width="3.5703125" style="183" customWidth="1"/>
    <col min="11012" max="11012" width="8.5703125" style="183" customWidth="1"/>
    <col min="11013" max="11013" width="6.28515625" style="183" customWidth="1"/>
    <col min="11014" max="11014" width="73.5703125" style="183" customWidth="1"/>
    <col min="11015" max="11015" width="4.5703125" style="183" customWidth="1"/>
    <col min="11016" max="11016" width="24.140625" style="183" customWidth="1"/>
    <col min="11017" max="11017" width="5.140625" style="183" customWidth="1"/>
    <col min="11018" max="11018" width="10.7109375" style="183" customWidth="1"/>
    <col min="11019" max="11264" width="9.140625" style="183"/>
    <col min="11265" max="11266" width="1.42578125" style="183" customWidth="1"/>
    <col min="11267" max="11267" width="3.5703125" style="183" customWidth="1"/>
    <col min="11268" max="11268" width="8.5703125" style="183" customWidth="1"/>
    <col min="11269" max="11269" width="6.28515625" style="183" customWidth="1"/>
    <col min="11270" max="11270" width="73.5703125" style="183" customWidth="1"/>
    <col min="11271" max="11271" width="4.5703125" style="183" customWidth="1"/>
    <col min="11272" max="11272" width="24.140625" style="183" customWidth="1"/>
    <col min="11273" max="11273" width="5.140625" style="183" customWidth="1"/>
    <col min="11274" max="11274" width="10.7109375" style="183" customWidth="1"/>
    <col min="11275" max="11520" width="9.140625" style="183"/>
    <col min="11521" max="11522" width="1.42578125" style="183" customWidth="1"/>
    <col min="11523" max="11523" width="3.5703125" style="183" customWidth="1"/>
    <col min="11524" max="11524" width="8.5703125" style="183" customWidth="1"/>
    <col min="11525" max="11525" width="6.28515625" style="183" customWidth="1"/>
    <col min="11526" max="11526" width="73.5703125" style="183" customWidth="1"/>
    <col min="11527" max="11527" width="4.5703125" style="183" customWidth="1"/>
    <col min="11528" max="11528" width="24.140625" style="183" customWidth="1"/>
    <col min="11529" max="11529" width="5.140625" style="183" customWidth="1"/>
    <col min="11530" max="11530" width="10.7109375" style="183" customWidth="1"/>
    <col min="11531" max="11776" width="9.140625" style="183"/>
    <col min="11777" max="11778" width="1.42578125" style="183" customWidth="1"/>
    <col min="11779" max="11779" width="3.5703125" style="183" customWidth="1"/>
    <col min="11780" max="11780" width="8.5703125" style="183" customWidth="1"/>
    <col min="11781" max="11781" width="6.28515625" style="183" customWidth="1"/>
    <col min="11782" max="11782" width="73.5703125" style="183" customWidth="1"/>
    <col min="11783" max="11783" width="4.5703125" style="183" customWidth="1"/>
    <col min="11784" max="11784" width="24.140625" style="183" customWidth="1"/>
    <col min="11785" max="11785" width="5.140625" style="183" customWidth="1"/>
    <col min="11786" max="11786" width="10.7109375" style="183" customWidth="1"/>
    <col min="11787" max="12032" width="9.140625" style="183"/>
    <col min="12033" max="12034" width="1.42578125" style="183" customWidth="1"/>
    <col min="12035" max="12035" width="3.5703125" style="183" customWidth="1"/>
    <col min="12036" max="12036" width="8.5703125" style="183" customWidth="1"/>
    <col min="12037" max="12037" width="6.28515625" style="183" customWidth="1"/>
    <col min="12038" max="12038" width="73.5703125" style="183" customWidth="1"/>
    <col min="12039" max="12039" width="4.5703125" style="183" customWidth="1"/>
    <col min="12040" max="12040" width="24.140625" style="183" customWidth="1"/>
    <col min="12041" max="12041" width="5.140625" style="183" customWidth="1"/>
    <col min="12042" max="12042" width="10.7109375" style="183" customWidth="1"/>
    <col min="12043" max="12288" width="9.140625" style="183"/>
    <col min="12289" max="12290" width="1.42578125" style="183" customWidth="1"/>
    <col min="12291" max="12291" width="3.5703125" style="183" customWidth="1"/>
    <col min="12292" max="12292" width="8.5703125" style="183" customWidth="1"/>
    <col min="12293" max="12293" width="6.28515625" style="183" customWidth="1"/>
    <col min="12294" max="12294" width="73.5703125" style="183" customWidth="1"/>
    <col min="12295" max="12295" width="4.5703125" style="183" customWidth="1"/>
    <col min="12296" max="12296" width="24.140625" style="183" customWidth="1"/>
    <col min="12297" max="12297" width="5.140625" style="183" customWidth="1"/>
    <col min="12298" max="12298" width="10.7109375" style="183" customWidth="1"/>
    <col min="12299" max="12544" width="9.140625" style="183"/>
    <col min="12545" max="12546" width="1.42578125" style="183" customWidth="1"/>
    <col min="12547" max="12547" width="3.5703125" style="183" customWidth="1"/>
    <col min="12548" max="12548" width="8.5703125" style="183" customWidth="1"/>
    <col min="12549" max="12549" width="6.28515625" style="183" customWidth="1"/>
    <col min="12550" max="12550" width="73.5703125" style="183" customWidth="1"/>
    <col min="12551" max="12551" width="4.5703125" style="183" customWidth="1"/>
    <col min="12552" max="12552" width="24.140625" style="183" customWidth="1"/>
    <col min="12553" max="12553" width="5.140625" style="183" customWidth="1"/>
    <col min="12554" max="12554" width="10.7109375" style="183" customWidth="1"/>
    <col min="12555" max="12800" width="9.140625" style="183"/>
    <col min="12801" max="12802" width="1.42578125" style="183" customWidth="1"/>
    <col min="12803" max="12803" width="3.5703125" style="183" customWidth="1"/>
    <col min="12804" max="12804" width="8.5703125" style="183" customWidth="1"/>
    <col min="12805" max="12805" width="6.28515625" style="183" customWidth="1"/>
    <col min="12806" max="12806" width="73.5703125" style="183" customWidth="1"/>
    <col min="12807" max="12807" width="4.5703125" style="183" customWidth="1"/>
    <col min="12808" max="12808" width="24.140625" style="183" customWidth="1"/>
    <col min="12809" max="12809" width="5.140625" style="183" customWidth="1"/>
    <col min="12810" max="12810" width="10.7109375" style="183" customWidth="1"/>
    <col min="12811" max="13056" width="9.140625" style="183"/>
    <col min="13057" max="13058" width="1.42578125" style="183" customWidth="1"/>
    <col min="13059" max="13059" width="3.5703125" style="183" customWidth="1"/>
    <col min="13060" max="13060" width="8.5703125" style="183" customWidth="1"/>
    <col min="13061" max="13061" width="6.28515625" style="183" customWidth="1"/>
    <col min="13062" max="13062" width="73.5703125" style="183" customWidth="1"/>
    <col min="13063" max="13063" width="4.5703125" style="183" customWidth="1"/>
    <col min="13064" max="13064" width="24.140625" style="183" customWidth="1"/>
    <col min="13065" max="13065" width="5.140625" style="183" customWidth="1"/>
    <col min="13066" max="13066" width="10.7109375" style="183" customWidth="1"/>
    <col min="13067" max="13312" width="9.140625" style="183"/>
    <col min="13313" max="13314" width="1.42578125" style="183" customWidth="1"/>
    <col min="13315" max="13315" width="3.5703125" style="183" customWidth="1"/>
    <col min="13316" max="13316" width="8.5703125" style="183" customWidth="1"/>
    <col min="13317" max="13317" width="6.28515625" style="183" customWidth="1"/>
    <col min="13318" max="13318" width="73.5703125" style="183" customWidth="1"/>
    <col min="13319" max="13319" width="4.5703125" style="183" customWidth="1"/>
    <col min="13320" max="13320" width="24.140625" style="183" customWidth="1"/>
    <col min="13321" max="13321" width="5.140625" style="183" customWidth="1"/>
    <col min="13322" max="13322" width="10.7109375" style="183" customWidth="1"/>
    <col min="13323" max="13568" width="9.140625" style="183"/>
    <col min="13569" max="13570" width="1.42578125" style="183" customWidth="1"/>
    <col min="13571" max="13571" width="3.5703125" style="183" customWidth="1"/>
    <col min="13572" max="13572" width="8.5703125" style="183" customWidth="1"/>
    <col min="13573" max="13573" width="6.28515625" style="183" customWidth="1"/>
    <col min="13574" max="13574" width="73.5703125" style="183" customWidth="1"/>
    <col min="13575" max="13575" width="4.5703125" style="183" customWidth="1"/>
    <col min="13576" max="13576" width="24.140625" style="183" customWidth="1"/>
    <col min="13577" max="13577" width="5.140625" style="183" customWidth="1"/>
    <col min="13578" max="13578" width="10.7109375" style="183" customWidth="1"/>
    <col min="13579" max="13824" width="9.140625" style="183"/>
    <col min="13825" max="13826" width="1.42578125" style="183" customWidth="1"/>
    <col min="13827" max="13827" width="3.5703125" style="183" customWidth="1"/>
    <col min="13828" max="13828" width="8.5703125" style="183" customWidth="1"/>
    <col min="13829" max="13829" width="6.28515625" style="183" customWidth="1"/>
    <col min="13830" max="13830" width="73.5703125" style="183" customWidth="1"/>
    <col min="13831" max="13831" width="4.5703125" style="183" customWidth="1"/>
    <col min="13832" max="13832" width="24.140625" style="183" customWidth="1"/>
    <col min="13833" max="13833" width="5.140625" style="183" customWidth="1"/>
    <col min="13834" max="13834" width="10.7109375" style="183" customWidth="1"/>
    <col min="13835" max="14080" width="9.140625" style="183"/>
    <col min="14081" max="14082" width="1.42578125" style="183" customWidth="1"/>
    <col min="14083" max="14083" width="3.5703125" style="183" customWidth="1"/>
    <col min="14084" max="14084" width="8.5703125" style="183" customWidth="1"/>
    <col min="14085" max="14085" width="6.28515625" style="183" customWidth="1"/>
    <col min="14086" max="14086" width="73.5703125" style="183" customWidth="1"/>
    <col min="14087" max="14087" width="4.5703125" style="183" customWidth="1"/>
    <col min="14088" max="14088" width="24.140625" style="183" customWidth="1"/>
    <col min="14089" max="14089" width="5.140625" style="183" customWidth="1"/>
    <col min="14090" max="14090" width="10.7109375" style="183" customWidth="1"/>
    <col min="14091" max="14336" width="9.140625" style="183"/>
    <col min="14337" max="14338" width="1.42578125" style="183" customWidth="1"/>
    <col min="14339" max="14339" width="3.5703125" style="183" customWidth="1"/>
    <col min="14340" max="14340" width="8.5703125" style="183" customWidth="1"/>
    <col min="14341" max="14341" width="6.28515625" style="183" customWidth="1"/>
    <col min="14342" max="14342" width="73.5703125" style="183" customWidth="1"/>
    <col min="14343" max="14343" width="4.5703125" style="183" customWidth="1"/>
    <col min="14344" max="14344" width="24.140625" style="183" customWidth="1"/>
    <col min="14345" max="14345" width="5.140625" style="183" customWidth="1"/>
    <col min="14346" max="14346" width="10.7109375" style="183" customWidth="1"/>
    <col min="14347" max="14592" width="9.140625" style="183"/>
    <col min="14593" max="14594" width="1.42578125" style="183" customWidth="1"/>
    <col min="14595" max="14595" width="3.5703125" style="183" customWidth="1"/>
    <col min="14596" max="14596" width="8.5703125" style="183" customWidth="1"/>
    <col min="14597" max="14597" width="6.28515625" style="183" customWidth="1"/>
    <col min="14598" max="14598" width="73.5703125" style="183" customWidth="1"/>
    <col min="14599" max="14599" width="4.5703125" style="183" customWidth="1"/>
    <col min="14600" max="14600" width="24.140625" style="183" customWidth="1"/>
    <col min="14601" max="14601" width="5.140625" style="183" customWidth="1"/>
    <col min="14602" max="14602" width="10.7109375" style="183" customWidth="1"/>
    <col min="14603" max="14848" width="9.140625" style="183"/>
    <col min="14849" max="14850" width="1.42578125" style="183" customWidth="1"/>
    <col min="14851" max="14851" width="3.5703125" style="183" customWidth="1"/>
    <col min="14852" max="14852" width="8.5703125" style="183" customWidth="1"/>
    <col min="14853" max="14853" width="6.28515625" style="183" customWidth="1"/>
    <col min="14854" max="14854" width="73.5703125" style="183" customWidth="1"/>
    <col min="14855" max="14855" width="4.5703125" style="183" customWidth="1"/>
    <col min="14856" max="14856" width="24.140625" style="183" customWidth="1"/>
    <col min="14857" max="14857" width="5.140625" style="183" customWidth="1"/>
    <col min="14858" max="14858" width="10.7109375" style="183" customWidth="1"/>
    <col min="14859" max="15104" width="9.140625" style="183"/>
    <col min="15105" max="15106" width="1.42578125" style="183" customWidth="1"/>
    <col min="15107" max="15107" width="3.5703125" style="183" customWidth="1"/>
    <col min="15108" max="15108" width="8.5703125" style="183" customWidth="1"/>
    <col min="15109" max="15109" width="6.28515625" style="183" customWidth="1"/>
    <col min="15110" max="15110" width="73.5703125" style="183" customWidth="1"/>
    <col min="15111" max="15111" width="4.5703125" style="183" customWidth="1"/>
    <col min="15112" max="15112" width="24.140625" style="183" customWidth="1"/>
    <col min="15113" max="15113" width="5.140625" style="183" customWidth="1"/>
    <col min="15114" max="15114" width="10.7109375" style="183" customWidth="1"/>
    <col min="15115" max="15360" width="9.140625" style="183"/>
    <col min="15361" max="15362" width="1.42578125" style="183" customWidth="1"/>
    <col min="15363" max="15363" width="3.5703125" style="183" customWidth="1"/>
    <col min="15364" max="15364" width="8.5703125" style="183" customWidth="1"/>
    <col min="15365" max="15365" width="6.28515625" style="183" customWidth="1"/>
    <col min="15366" max="15366" width="73.5703125" style="183" customWidth="1"/>
    <col min="15367" max="15367" width="4.5703125" style="183" customWidth="1"/>
    <col min="15368" max="15368" width="24.140625" style="183" customWidth="1"/>
    <col min="15369" max="15369" width="5.140625" style="183" customWidth="1"/>
    <col min="15370" max="15370" width="10.7109375" style="183" customWidth="1"/>
    <col min="15371" max="15616" width="9.140625" style="183"/>
    <col min="15617" max="15618" width="1.42578125" style="183" customWidth="1"/>
    <col min="15619" max="15619" width="3.5703125" style="183" customWidth="1"/>
    <col min="15620" max="15620" width="8.5703125" style="183" customWidth="1"/>
    <col min="15621" max="15621" width="6.28515625" style="183" customWidth="1"/>
    <col min="15622" max="15622" width="73.5703125" style="183" customWidth="1"/>
    <col min="15623" max="15623" width="4.5703125" style="183" customWidth="1"/>
    <col min="15624" max="15624" width="24.140625" style="183" customWidth="1"/>
    <col min="15625" max="15625" width="5.140625" style="183" customWidth="1"/>
    <col min="15626" max="15626" width="10.7109375" style="183" customWidth="1"/>
    <col min="15627" max="15872" width="9.140625" style="183"/>
    <col min="15873" max="15874" width="1.42578125" style="183" customWidth="1"/>
    <col min="15875" max="15875" width="3.5703125" style="183" customWidth="1"/>
    <col min="15876" max="15876" width="8.5703125" style="183" customWidth="1"/>
    <col min="15877" max="15877" width="6.28515625" style="183" customWidth="1"/>
    <col min="15878" max="15878" width="73.5703125" style="183" customWidth="1"/>
    <col min="15879" max="15879" width="4.5703125" style="183" customWidth="1"/>
    <col min="15880" max="15880" width="24.140625" style="183" customWidth="1"/>
    <col min="15881" max="15881" width="5.140625" style="183" customWidth="1"/>
    <col min="15882" max="15882" width="10.7109375" style="183" customWidth="1"/>
    <col min="15883" max="16128" width="9.140625" style="183"/>
    <col min="16129" max="16130" width="1.42578125" style="183" customWidth="1"/>
    <col min="16131" max="16131" width="3.5703125" style="183" customWidth="1"/>
    <col min="16132" max="16132" width="8.5703125" style="183" customWidth="1"/>
    <col min="16133" max="16133" width="6.28515625" style="183" customWidth="1"/>
    <col min="16134" max="16134" width="73.5703125" style="183" customWidth="1"/>
    <col min="16135" max="16135" width="4.5703125" style="183" customWidth="1"/>
    <col min="16136" max="16136" width="24.140625" style="183" customWidth="1"/>
    <col min="16137" max="16137" width="5.140625" style="183" customWidth="1"/>
    <col min="16138" max="16138" width="10.7109375" style="183" customWidth="1"/>
    <col min="16139" max="16384" width="9.140625" style="183"/>
  </cols>
  <sheetData>
    <row r="1" spans="2:11" ht="15.75" customHeight="1" x14ac:dyDescent="0.2">
      <c r="B1" s="255"/>
      <c r="C1" s="255"/>
      <c r="D1" s="255"/>
      <c r="E1" s="255"/>
      <c r="F1" s="255"/>
      <c r="G1" s="255"/>
      <c r="H1" s="255"/>
      <c r="I1" s="255"/>
      <c r="J1" s="256"/>
      <c r="K1" s="255"/>
    </row>
    <row r="2" spans="2:11" ht="15.75" customHeight="1" x14ac:dyDescent="0.2">
      <c r="B2" s="257"/>
      <c r="C2" s="547" t="s">
        <v>539</v>
      </c>
      <c r="D2" s="547"/>
      <c r="E2" s="547"/>
      <c r="F2" s="547"/>
      <c r="G2" s="547"/>
      <c r="H2" s="547"/>
      <c r="I2" s="547"/>
      <c r="J2" s="547"/>
      <c r="K2" s="547"/>
    </row>
    <row r="3" spans="2:11" ht="15.75" customHeight="1" x14ac:dyDescent="0.2">
      <c r="B3" s="258"/>
      <c r="C3" s="548"/>
      <c r="D3" s="548"/>
      <c r="E3" s="548"/>
      <c r="F3" s="548"/>
      <c r="G3" s="548"/>
      <c r="H3" s="548"/>
      <c r="I3" s="548"/>
      <c r="J3" s="548"/>
      <c r="K3" s="258"/>
    </row>
    <row r="4" spans="2:11" ht="15.75" customHeight="1" x14ac:dyDescent="0.2">
      <c r="B4" s="259"/>
      <c r="C4" s="549" t="s">
        <v>540</v>
      </c>
      <c r="D4" s="549"/>
      <c r="E4" s="549"/>
      <c r="F4" s="549"/>
      <c r="G4" s="549"/>
      <c r="H4" s="549"/>
      <c r="I4" s="549"/>
      <c r="J4" s="549"/>
      <c r="K4" s="260"/>
    </row>
    <row r="5" spans="2:11" ht="15.75" customHeight="1" x14ac:dyDescent="0.2">
      <c r="B5" s="261"/>
      <c r="C5" s="262" t="s">
        <v>541</v>
      </c>
      <c r="D5" s="263" t="s">
        <v>542</v>
      </c>
      <c r="E5" s="264"/>
      <c r="F5" s="265"/>
      <c r="G5" s="265"/>
      <c r="H5" s="265"/>
      <c r="I5" s="265"/>
      <c r="J5" s="266"/>
      <c r="K5" s="265"/>
    </row>
    <row r="6" spans="2:11" ht="15.75" customHeight="1" x14ac:dyDescent="0.2">
      <c r="B6" s="261"/>
      <c r="C6" s="262" t="s">
        <v>541</v>
      </c>
      <c r="D6" s="263" t="s">
        <v>542</v>
      </c>
      <c r="E6" s="265"/>
      <c r="F6" s="265"/>
      <c r="G6" s="265"/>
      <c r="H6" s="265"/>
      <c r="I6" s="265"/>
      <c r="J6" s="266"/>
      <c r="K6" s="265"/>
    </row>
    <row r="7" spans="2:11" ht="15.75" customHeight="1" x14ac:dyDescent="0.2">
      <c r="B7" s="261"/>
      <c r="C7" s="262" t="s">
        <v>541</v>
      </c>
      <c r="D7" s="263" t="s">
        <v>543</v>
      </c>
      <c r="E7" s="265"/>
      <c r="F7" s="265"/>
      <c r="G7" s="265"/>
      <c r="H7" s="265"/>
      <c r="I7" s="265"/>
      <c r="J7" s="266"/>
      <c r="K7" s="265"/>
    </row>
    <row r="8" spans="2:11" ht="15.75" customHeight="1" x14ac:dyDescent="0.2">
      <c r="B8" s="267"/>
      <c r="C8" s="267"/>
      <c r="D8" s="267"/>
      <c r="E8" s="267"/>
      <c r="F8" s="267"/>
      <c r="G8" s="267"/>
      <c r="H8" s="268"/>
      <c r="I8" s="267"/>
      <c r="J8" s="269"/>
      <c r="K8" s="267"/>
    </row>
    <row r="9" spans="2:11" ht="15.75" customHeight="1" x14ac:dyDescent="0.2">
      <c r="B9" s="270"/>
      <c r="C9" s="550" t="s">
        <v>544</v>
      </c>
      <c r="D9" s="550"/>
      <c r="E9" s="550"/>
      <c r="F9" s="550"/>
      <c r="G9" s="550"/>
      <c r="H9" s="550"/>
      <c r="I9" s="550"/>
      <c r="J9" s="550"/>
      <c r="K9" s="550"/>
    </row>
    <row r="10" spans="2:11" ht="15.75" customHeight="1" x14ac:dyDescent="0.2">
      <c r="B10" s="271"/>
      <c r="C10" s="272"/>
      <c r="D10" s="273"/>
      <c r="E10" s="273"/>
      <c r="F10" s="273"/>
      <c r="G10" s="273"/>
      <c r="H10" s="273"/>
      <c r="I10" s="273"/>
      <c r="J10" s="274"/>
      <c r="K10" s="275"/>
    </row>
    <row r="11" spans="2:11" ht="15.75" customHeight="1" x14ac:dyDescent="0.2">
      <c r="B11" s="276"/>
      <c r="C11" s="276"/>
      <c r="D11" s="277">
        <v>1</v>
      </c>
      <c r="E11" s="201" t="s">
        <v>515</v>
      </c>
      <c r="F11" s="200" t="s">
        <v>545</v>
      </c>
      <c r="G11" s="200" t="s">
        <v>517</v>
      </c>
      <c r="H11" s="200" t="s">
        <v>188</v>
      </c>
      <c r="I11" s="202">
        <v>1</v>
      </c>
      <c r="J11" s="203">
        <v>0.33333333333333331</v>
      </c>
      <c r="K11" s="204"/>
    </row>
    <row r="12" spans="2:11" ht="15.75" customHeight="1" x14ac:dyDescent="0.2">
      <c r="B12" s="278"/>
      <c r="C12" s="278"/>
      <c r="D12" s="279">
        <v>2</v>
      </c>
      <c r="E12" s="207" t="s">
        <v>515</v>
      </c>
      <c r="F12" s="207" t="s">
        <v>518</v>
      </c>
      <c r="G12" s="208" t="s">
        <v>517</v>
      </c>
      <c r="H12" s="208" t="s">
        <v>188</v>
      </c>
      <c r="I12" s="209">
        <v>1</v>
      </c>
      <c r="J12" s="221">
        <f t="shared" ref="J12:J22" si="0">J11+TIME(0,I11,0)</f>
        <v>0.33402777777777776</v>
      </c>
      <c r="K12" s="211"/>
    </row>
    <row r="13" spans="2:11" ht="15.75" customHeight="1" x14ac:dyDescent="0.2">
      <c r="B13" s="280"/>
      <c r="C13" s="280"/>
      <c r="D13" s="281">
        <v>3</v>
      </c>
      <c r="E13" s="214" t="s">
        <v>515</v>
      </c>
      <c r="F13" s="215" t="s">
        <v>546</v>
      </c>
      <c r="G13" s="216" t="s">
        <v>517</v>
      </c>
      <c r="H13" s="216" t="s">
        <v>188</v>
      </c>
      <c r="I13" s="217">
        <v>1</v>
      </c>
      <c r="J13" s="218">
        <f t="shared" si="0"/>
        <v>0.3347222222222222</v>
      </c>
      <c r="K13" s="219"/>
    </row>
    <row r="14" spans="2:11" ht="15.75" customHeight="1" x14ac:dyDescent="0.2">
      <c r="B14" s="278"/>
      <c r="C14" s="278"/>
      <c r="D14" s="206">
        <v>3.1</v>
      </c>
      <c r="E14" s="207" t="s">
        <v>515</v>
      </c>
      <c r="F14" s="220" t="s">
        <v>521</v>
      </c>
      <c r="G14" s="208" t="s">
        <v>517</v>
      </c>
      <c r="H14" s="208" t="s">
        <v>188</v>
      </c>
      <c r="I14" s="209">
        <v>1</v>
      </c>
      <c r="J14" s="221">
        <f t="shared" si="0"/>
        <v>0.33541666666666664</v>
      </c>
      <c r="K14" s="211"/>
    </row>
    <row r="15" spans="2:11" ht="15.75" customHeight="1" x14ac:dyDescent="0.2">
      <c r="B15" s="280"/>
      <c r="C15" s="280"/>
      <c r="D15" s="281">
        <v>4</v>
      </c>
      <c r="E15" s="214" t="s">
        <v>515</v>
      </c>
      <c r="F15" s="222" t="s">
        <v>547</v>
      </c>
      <c r="G15" s="216" t="s">
        <v>517</v>
      </c>
      <c r="H15" s="216" t="s">
        <v>188</v>
      </c>
      <c r="I15" s="217">
        <v>1</v>
      </c>
      <c r="J15" s="218">
        <f t="shared" si="0"/>
        <v>0.33611111111111108</v>
      </c>
      <c r="K15" s="219"/>
    </row>
    <row r="16" spans="2:11" ht="15.75" customHeight="1" x14ac:dyDescent="0.2">
      <c r="B16" s="278"/>
      <c r="C16" s="278"/>
      <c r="D16" s="224">
        <v>5</v>
      </c>
      <c r="E16" s="208" t="s">
        <v>183</v>
      </c>
      <c r="F16" s="208" t="s">
        <v>548</v>
      </c>
      <c r="G16" s="208" t="s">
        <v>517</v>
      </c>
      <c r="H16" s="208" t="s">
        <v>188</v>
      </c>
      <c r="I16" s="209">
        <v>1</v>
      </c>
      <c r="J16" s="221">
        <f t="shared" si="0"/>
        <v>0.33680555555555552</v>
      </c>
      <c r="K16" s="211"/>
    </row>
    <row r="17" spans="1:12" ht="15.75" customHeight="1" x14ac:dyDescent="0.2">
      <c r="B17" s="280"/>
      <c r="C17" s="280"/>
      <c r="D17" s="225">
        <v>5.0999999999999996</v>
      </c>
      <c r="E17" s="216" t="s">
        <v>183</v>
      </c>
      <c r="F17" s="215" t="s">
        <v>549</v>
      </c>
      <c r="G17" s="216" t="s">
        <v>517</v>
      </c>
      <c r="H17" s="216" t="s">
        <v>188</v>
      </c>
      <c r="I17" s="217">
        <v>1</v>
      </c>
      <c r="J17" s="218">
        <f t="shared" si="0"/>
        <v>0.33749999999999997</v>
      </c>
      <c r="K17" s="219"/>
    </row>
    <row r="18" spans="1:12" ht="15.75" customHeight="1" x14ac:dyDescent="0.2">
      <c r="B18" s="278"/>
      <c r="C18" s="278"/>
      <c r="D18" s="224">
        <v>5.2</v>
      </c>
      <c r="E18" s="208" t="s">
        <v>183</v>
      </c>
      <c r="F18" s="220" t="s">
        <v>550</v>
      </c>
      <c r="G18" s="208" t="s">
        <v>517</v>
      </c>
      <c r="H18" s="208" t="s">
        <v>188</v>
      </c>
      <c r="I18" s="209">
        <v>0</v>
      </c>
      <c r="J18" s="221">
        <f t="shared" si="0"/>
        <v>0.33819444444444441</v>
      </c>
      <c r="K18" s="211"/>
    </row>
    <row r="19" spans="1:12" ht="15.75" customHeight="1" x14ac:dyDescent="0.2">
      <c r="B19" s="280"/>
      <c r="C19" s="280"/>
      <c r="D19" s="225">
        <v>6</v>
      </c>
      <c r="E19" s="216" t="s">
        <v>184</v>
      </c>
      <c r="F19" s="216" t="s">
        <v>551</v>
      </c>
      <c r="G19" s="216" t="s">
        <v>517</v>
      </c>
      <c r="H19" s="216" t="s">
        <v>188</v>
      </c>
      <c r="I19" s="217">
        <v>1</v>
      </c>
      <c r="J19" s="218">
        <f t="shared" si="0"/>
        <v>0.33819444444444441</v>
      </c>
      <c r="K19" s="219"/>
    </row>
    <row r="20" spans="1:12" ht="15.75" customHeight="1" x14ac:dyDescent="0.2">
      <c r="B20" s="278"/>
      <c r="C20" s="278"/>
      <c r="D20" s="224">
        <v>7</v>
      </c>
      <c r="E20" s="208" t="s">
        <v>184</v>
      </c>
      <c r="F20" s="208" t="s">
        <v>552</v>
      </c>
      <c r="G20" s="208" t="s">
        <v>517</v>
      </c>
      <c r="H20" s="208"/>
      <c r="I20" s="209">
        <v>30</v>
      </c>
      <c r="J20" s="221">
        <f t="shared" si="0"/>
        <v>0.33888888888888885</v>
      </c>
      <c r="K20" s="211"/>
    </row>
    <row r="21" spans="1:12" ht="15.75" customHeight="1" x14ac:dyDescent="0.2">
      <c r="B21" s="280"/>
      <c r="C21" s="280"/>
      <c r="D21" s="225">
        <v>8</v>
      </c>
      <c r="E21" s="216" t="s">
        <v>184</v>
      </c>
      <c r="F21" s="216" t="s">
        <v>552</v>
      </c>
      <c r="G21" s="216" t="s">
        <v>541</v>
      </c>
      <c r="H21" s="216"/>
      <c r="I21" s="217">
        <v>82</v>
      </c>
      <c r="J21" s="218">
        <f t="shared" si="0"/>
        <v>0.35972222222222217</v>
      </c>
      <c r="K21" s="219"/>
    </row>
    <row r="22" spans="1:12" s="276" customFormat="1" ht="15.75" customHeight="1" x14ac:dyDescent="0.2">
      <c r="A22" s="282"/>
      <c r="B22" s="278"/>
      <c r="C22" s="278"/>
      <c r="D22" s="283">
        <v>9</v>
      </c>
      <c r="E22" s="284" t="s">
        <v>515</v>
      </c>
      <c r="F22" s="285" t="s">
        <v>11</v>
      </c>
      <c r="G22" s="284" t="s">
        <v>517</v>
      </c>
      <c r="H22" s="208" t="s">
        <v>188</v>
      </c>
      <c r="I22" s="286"/>
      <c r="J22" s="221">
        <f t="shared" si="0"/>
        <v>0.41666666666666663</v>
      </c>
      <c r="K22" s="287"/>
      <c r="L22" s="288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REG SC</vt:lpstr>
      <vt:lpstr>WNG SC Agenda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'REG SC'!Print_Area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 2014 802.11 Agenda</dc:title>
  <dc:subject>Agendas for the WG, TG, SC and AHC</dc:subject>
  <dc:creator/>
  <cp:keywords>San Antonio, TX, USA</cp:keywords>
  <cp:lastModifiedBy>Stephens, Adrian P</cp:lastModifiedBy>
  <cp:lastPrinted>2011-11-10T14:50:17Z</cp:lastPrinted>
  <dcterms:created xsi:type="dcterms:W3CDTF">2007-05-08T22:03:28Z</dcterms:created>
  <dcterms:modified xsi:type="dcterms:W3CDTF">2015-01-14T18:07:56Z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