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1351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Sheet2" sheetId="777" r:id="rId21"/>
    <sheet name="CAC Agenda" sheetId="754" r:id="rId22"/>
    <sheet name="Agenda links" sheetId="745" r:id="rId23"/>
    <sheet name="References" sheetId="429" r:id="rId24"/>
    <sheet name="Sheet1" sheetId="775" r:id="rId25"/>
  </sheets>
  <externalReferences>
    <externalReference r:id="rId26"/>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Graphic'!$E$1:$AK$44</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B60" i="774" l="1"/>
  <c r="F9" i="774"/>
  <c r="H9" i="774"/>
  <c r="F6" i="774"/>
  <c r="F4" i="774"/>
  <c r="B4" i="774"/>
  <c r="B3" i="774"/>
  <c r="U9" i="774"/>
  <c r="AA9" i="774"/>
  <c r="AG9" i="774"/>
  <c r="N248" i="724"/>
  <c r="G248" i="724"/>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C60" i="770"/>
  <c r="C4" i="770"/>
  <c r="C3" i="770"/>
  <c r="B60" i="756"/>
  <c r="B4" i="756"/>
  <c r="B3" i="756"/>
  <c r="B60" i="757"/>
  <c r="B4" i="757"/>
  <c r="B3" i="757"/>
  <c r="B60" i="763"/>
  <c r="B4" i="763"/>
  <c r="B3" i="763"/>
  <c r="B60" i="764"/>
  <c r="B4" i="764"/>
  <c r="B3" i="764"/>
  <c r="B60" i="772"/>
  <c r="B4" i="772"/>
  <c r="B3" i="772"/>
  <c r="B60" i="773"/>
  <c r="B4" i="773"/>
  <c r="B3" i="773"/>
  <c r="B60" i="767"/>
  <c r="B4" i="767"/>
  <c r="B3" i="767"/>
  <c r="B60" i="776"/>
  <c r="B4" i="776"/>
  <c r="B3" i="776"/>
  <c r="B60" i="754"/>
  <c r="B4" i="754"/>
  <c r="B3" i="754"/>
  <c r="L45" i="772"/>
  <c r="L46" i="772"/>
  <c r="L47" i="772"/>
  <c r="L48" i="772"/>
  <c r="L49" i="772"/>
  <c r="L50" i="772"/>
  <c r="L51" i="772"/>
  <c r="L52" i="772"/>
  <c r="L44" i="772"/>
  <c r="L33" i="772"/>
  <c r="L34" i="772"/>
  <c r="L35" i="772"/>
  <c r="L36" i="772"/>
  <c r="L37" i="772"/>
  <c r="L22" i="772"/>
  <c r="L23" i="772"/>
  <c r="L24" i="772"/>
  <c r="L25" i="772"/>
  <c r="L26" i="772"/>
  <c r="L27" i="772"/>
  <c r="L11" i="772"/>
  <c r="L12" i="772"/>
  <c r="L13" i="772"/>
  <c r="L14" i="772"/>
  <c r="L15" i="772"/>
  <c r="L16" i="772"/>
  <c r="I55" i="757"/>
  <c r="M23" i="758"/>
  <c r="M24" i="758"/>
  <c r="M25" i="758"/>
  <c r="M26" i="758"/>
  <c r="M27" i="758"/>
  <c r="G23" i="758"/>
  <c r="G24" i="758"/>
  <c r="G25" i="758"/>
  <c r="G26" i="758"/>
  <c r="G27" i="758"/>
  <c r="M22" i="758"/>
  <c r="G22" i="758"/>
  <c r="M10" i="758"/>
  <c r="M11" i="758"/>
  <c r="M12" i="758"/>
  <c r="M13" i="758"/>
  <c r="M14" i="758"/>
  <c r="M15" i="758"/>
  <c r="M16" i="758"/>
  <c r="M17" i="758"/>
  <c r="G10" i="758"/>
  <c r="M12" i="736"/>
  <c r="M13" i="736"/>
  <c r="M14" i="736"/>
  <c r="M15" i="736"/>
  <c r="M16" i="736"/>
  <c r="M17" i="736"/>
  <c r="M18" i="736"/>
  <c r="M19" i="736"/>
  <c r="M20" i="736"/>
  <c r="M21" i="736"/>
  <c r="M22" i="736"/>
  <c r="N14" i="724"/>
  <c r="B60" i="429"/>
  <c r="B4" i="429"/>
  <c r="B3" i="429"/>
  <c r="B4" i="745"/>
  <c r="B60" i="745"/>
  <c r="B3" i="745"/>
  <c r="B60" i="777"/>
  <c r="B4" i="777"/>
  <c r="B3" i="777"/>
  <c r="N106" i="724"/>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N249" i="724"/>
  <c r="N250" i="724"/>
  <c r="N251" i="724"/>
  <c r="N252" i="724"/>
  <c r="N253" i="724"/>
  <c r="N254" i="724"/>
  <c r="N255" i="724"/>
  <c r="N256" i="724"/>
  <c r="N257" i="724"/>
  <c r="N261" i="724"/>
  <c r="N262"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c r="N158" i="724"/>
  <c r="N159" i="724"/>
  <c r="N160" i="724"/>
  <c r="N161" i="724"/>
  <c r="N162" i="724"/>
  <c r="N163" i="724"/>
  <c r="N165" i="724"/>
  <c r="N166" i="724"/>
  <c r="N167" i="724"/>
  <c r="N168" i="724"/>
  <c r="N169" i="724"/>
  <c r="N170" i="724"/>
  <c r="N171" i="724"/>
  <c r="N172" i="724"/>
  <c r="N173" i="724"/>
  <c r="N174" i="724"/>
  <c r="N175" i="724"/>
  <c r="N176" i="724"/>
  <c r="N177" i="724"/>
  <c r="N178" i="724"/>
  <c r="N180"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108" i="724"/>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c r="J12" i="724"/>
  <c r="J125" i="724"/>
  <c r="J201" i="724"/>
  <c r="G89" i="724"/>
  <c r="G90" i="724"/>
  <c r="G91" i="724"/>
  <c r="N90" i="724"/>
  <c r="N91" i="724"/>
  <c r="N92" i="724"/>
  <c r="N93" i="724"/>
  <c r="N94" i="724"/>
  <c r="N95" i="724"/>
  <c r="N96" i="724"/>
  <c r="N97" i="724"/>
  <c r="N98" i="724"/>
  <c r="N99" i="724"/>
  <c r="N100" i="724"/>
  <c r="N101" i="724"/>
  <c r="N102" i="724"/>
  <c r="N103" i="724"/>
  <c r="N104" i="724"/>
  <c r="N105" i="724"/>
  <c r="N89" i="724"/>
  <c r="G324" i="724"/>
  <c r="G325" i="724"/>
  <c r="G326" i="724"/>
  <c r="G327" i="724"/>
  <c r="G328" i="724"/>
  <c r="G329" i="724"/>
  <c r="G290" i="724"/>
  <c r="G291" i="724"/>
  <c r="G292" i="724"/>
  <c r="G293" i="724"/>
  <c r="G294" i="724"/>
  <c r="G295" i="724"/>
  <c r="N263" i="724"/>
  <c r="N264" i="724"/>
  <c r="N265" i="724"/>
  <c r="N266" i="724"/>
  <c r="N267" i="724"/>
  <c r="N270" i="724"/>
  <c r="N273" i="724"/>
  <c r="N274" i="724"/>
  <c r="N275" i="724"/>
  <c r="N276" i="724"/>
  <c r="N277" i="724"/>
  <c r="N278" i="724"/>
  <c r="N279" i="724"/>
  <c r="N280" i="724"/>
  <c r="N281" i="724"/>
  <c r="N282" i="724"/>
  <c r="N283" i="724"/>
  <c r="N284" i="724"/>
  <c r="N285" i="724"/>
  <c r="N286" i="724"/>
  <c r="N287" i="724"/>
  <c r="N288" i="724"/>
  <c r="N289" i="724"/>
  <c r="AA9" i="654"/>
  <c r="U9" i="654"/>
  <c r="H9" i="654"/>
  <c r="N183" i="724"/>
  <c r="N181" i="724"/>
  <c r="N182"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6" i="724"/>
  <c r="N337" i="724"/>
  <c r="N338" i="724"/>
  <c r="N339" i="724"/>
  <c r="N340" i="724"/>
  <c r="N341" i="724"/>
  <c r="N342" i="724"/>
  <c r="N344" i="724"/>
  <c r="N345" i="724"/>
  <c r="N346" i="724"/>
  <c r="N347" i="724"/>
  <c r="N348" i="724"/>
  <c r="N349" i="724"/>
  <c r="N350" i="724"/>
  <c r="N351" i="724"/>
  <c r="N352" i="724"/>
  <c r="N353" i="724"/>
  <c r="N354" i="724"/>
  <c r="N355" i="724"/>
  <c r="N356" i="724"/>
  <c r="N357" i="724"/>
</calcChain>
</file>

<file path=xl/sharedStrings.xml><?xml version="1.0" encoding="utf-8"?>
<sst xmlns="http://schemas.openxmlformats.org/spreadsheetml/2006/main" count="2625" uniqueCount="620">
  <si>
    <t>*</t>
  </si>
  <si>
    <t>Chair</t>
  </si>
  <si>
    <t>MI</t>
  </si>
  <si>
    <t>Modify and/or Approve Agenda</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</si>
  <si>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</si>
  <si>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</si>
  <si>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</si>
  <si>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</si>
  <si>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</si>
  <si>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</si>
  <si>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</si>
  <si>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</si>
  <si>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</si>
  <si>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</si>
  <si>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</si>
  <si>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</si>
  <si>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</si>
  <si>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</si>
  <si>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</si>
  <si>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</si>
  <si>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</si>
  <si>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</si>
  <si>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</si>
  <si>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</si>
  <si>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</si>
  <si>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</si>
  <si>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</si>
  <si>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</si>
  <si>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</si>
  <si>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</si>
  <si>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</si>
  <si>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</si>
  <si>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</si>
  <si>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</si>
  <si>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</si>
  <si>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</si>
  <si>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</si>
  <si>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</si>
  <si>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</si>
  <si>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</si>
  <si>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</si>
  <si>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</si>
  <si>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</si>
  <si>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</si>
  <si>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</si>
  <si>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</si>
  <si>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</si>
  <si>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</si>
  <si>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</si>
  <si>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</si>
  <si>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</si>
  <si>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</si>
  <si>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</si>
  <si>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</si>
  <si>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</si>
  <si>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</si>
  <si>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</si>
  <si>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</si>
  <si>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</si>
  <si>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</si>
  <si>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</si>
  <si>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</si>
  <si>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</si>
  <si>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</si>
  <si>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</si>
  <si>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</si>
  <si>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</si>
  <si>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</si>
  <si>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</si>
  <si>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</si>
  <si>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</si>
  <si>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</si>
  <si>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</si>
  <si>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</si>
  <si>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</si>
  <si>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</si>
  <si>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</si>
  <si>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</si>
  <si>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</si>
  <si>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</si>
  <si>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</si>
  <si>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</si>
  <si>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</si>
  <si>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</si>
  <si>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</si>
  <si>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</si>
  <si>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</si>
  <si>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</si>
  <si>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</si>
  <si>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</si>
  <si>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</si>
  <si>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</si>
  <si>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</si>
  <si>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</si>
  <si>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</si>
  <si>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</si>
  <si>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</si>
  <si>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</si>
  <si>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</si>
  <si>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</si>
  <si>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</si>
  <si>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</si>
  <si>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</si>
  <si>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</si>
  <si>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</si>
  <si>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</si>
  <si>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</si>
  <si>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</si>
  <si>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</si>
  <si>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</si>
  <si>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</si>
  <si>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</si>
  <si>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</si>
  <si>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</si>
  <si>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</si>
  <si>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</si>
  <si>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</si>
  <si>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</si>
  <si>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</si>
  <si>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</si>
  <si>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</si>
  <si>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</si>
  <si>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</si>
  <si>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</si>
  <si>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</si>
  <si>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</si>
  <si>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</si>
  <si>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</si>
  <si>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</si>
  <si>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</si>
  <si>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</si>
  <si>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</si>
  <si>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</si>
  <si>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</si>
  <si>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</si>
  <si>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</si>
  <si>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</si>
  <si>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</si>
  <si>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</si>
  <si>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</si>
  <si>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</si>
  <si>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</si>
  <si>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</si>
  <si>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</si>
  <si>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</si>
  <si>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</si>
  <si>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</si>
  <si>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</si>
  <si>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</si>
  <si>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</si>
  <si>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</si>
  <si>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</si>
  <si>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</si>
  <si>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</si>
  <si>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</si>
  <si>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</si>
  <si>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</si>
  <si>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</si>
  <si>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</si>
  <si>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</si>
  <si>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</si>
  <si>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</si>
  <si>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</si>
  <si>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</si>
  <si>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</si>
  <si>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</si>
  <si>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</si>
  <si>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</si>
  <si>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</si>
  <si>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</si>
  <si>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</si>
  <si>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</si>
  <si>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</si>
  <si>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</si>
  <si>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</si>
  <si>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</si>
  <si>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</si>
  <si>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</si>
  <si>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</si>
  <si>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</si>
  <si>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</si>
  <si>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</si>
  <si>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</si>
  <si>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</si>
  <si>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</si>
  <si>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</si>
  <si>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</si>
  <si>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</si>
  <si>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</si>
  <si>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</si>
  <si>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</si>
  <si>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</si>
  <si>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</si>
  <si>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</si>
  <si>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</si>
  <si>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</si>
  <si>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</si>
  <si>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</si>
  <si>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</si>
  <si>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</si>
  <si>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</si>
  <si>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</si>
  <si>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</si>
  <si>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</si>
  <si>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</si>
  <si>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</si>
  <si>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</si>
  <si>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</si>
  <si>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</si>
  <si>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</si>
  <si>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</si>
  <si>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</si>
  <si>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</si>
  <si>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</si>
  <si>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</si>
  <si>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</si>
  <si>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</si>
  <si>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</si>
  <si>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</si>
  <si>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</si>
  <si>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</si>
  <si>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</si>
  <si>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</si>
  <si>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</si>
  <si>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</si>
  <si>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</si>
  <si>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</si>
  <si>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</si>
  <si>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</si>
  <si>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</si>
  <si>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</si>
  <si>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</si>
  <si>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</si>
  <si>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</si>
  <si>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</si>
  <si>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</si>
  <si>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</si>
  <si>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</si>
  <si>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</si>
  <si>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</si>
  <si>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</si>
  <si>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</si>
  <si>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</si>
  <si>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</si>
  <si>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</si>
  <si>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</si>
  <si>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</si>
  <si>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</si>
  <si>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</si>
  <si>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</si>
  <si>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</si>
  <si>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</si>
  <si>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</si>
  <si>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</si>
  <si>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</si>
  <si>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</si>
  <si>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</si>
  <si>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</si>
  <si>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</si>
  <si>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</si>
  <si>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</si>
  <si>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</si>
  <si>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</si>
  <si>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</si>
  <si>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</si>
  <si>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</si>
  <si>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</si>
  <si>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</si>
  <si>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</si>
  <si>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</si>
  <si>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</si>
  <si>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</si>
  <si>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</si>
  <si>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</si>
  <si>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</si>
  <si>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</si>
  <si>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</si>
  <si>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</si>
  <si>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</si>
  <si>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</si>
  <si>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</si>
  <si>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</si>
  <si>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</si>
  <si>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</si>
  <si>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</si>
  <si>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</si>
  <si>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</si>
  <si>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</si>
  <si>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</si>
  <si>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</si>
  <si>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</si>
  <si>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</si>
  <si>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</si>
  <si>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</si>
  <si>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</si>
  <si>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</si>
  <si>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</si>
  <si>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</si>
  <si>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</si>
  <si>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</si>
  <si>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</si>
  <si>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</si>
  <si>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</si>
  <si>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</si>
  <si>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</si>
  <si>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</si>
  <si>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</si>
  <si>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</si>
  <si>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</si>
  <si>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</si>
  <si>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</si>
  <si>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</si>
  <si>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</si>
  <si>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</si>
  <si>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</si>
  <si>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</si>
  <si>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</si>
  <si>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</si>
  <si>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</si>
  <si>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</si>
  <si>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</si>
  <si>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</si>
  <si>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</si>
  <si>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</si>
  <si>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</si>
  <si>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</si>
  <si>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</si>
  <si>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</si>
  <si>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</si>
  <si>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</si>
  <si>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</si>
  <si>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</si>
  <si>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</si>
  <si>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</si>
  <si>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</si>
  <si>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</si>
  <si>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</si>
  <si>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</si>
  <si>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</si>
  <si>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</si>
  <si>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</si>
  <si>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</si>
  <si>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</si>
  <si>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</si>
  <si>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</si>
  <si>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</si>
  <si>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</si>
  <si>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</si>
  <si>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</si>
  <si>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</si>
  <si>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</si>
  <si>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</si>
  <si>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</si>
  <si>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</si>
  <si>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</si>
  <si>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</si>
  <si>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</si>
  <si>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</si>
  <si>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</si>
  <si>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</si>
  <si>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</si>
  <si>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</si>
  <si>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</si>
  <si>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</si>
  <si>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</si>
  <si>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</si>
  <si>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</si>
  <si>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</si>
  <si>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</si>
  <si>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</si>
  <si>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</si>
  <si>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</si>
  <si>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</si>
  <si>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</si>
  <si>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</si>
  <si>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</si>
  <si>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</si>
  <si>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</si>
  <si>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</si>
  <si>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</si>
  <si>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</si>
  <si>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</si>
  <si>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</si>
  <si>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</si>
  <si>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</si>
  <si>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</si>
  <si>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</si>
  <si>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</si>
  <si>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</si>
  <si>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</si>
  <si>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</si>
  <si>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</si>
  <si>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</si>
  <si>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</si>
  <si>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</si>
  <si>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</si>
  <si>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</si>
  <si>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</si>
  <si>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</si>
  <si>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</si>
  <si>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</si>
  <si>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</si>
  <si>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</si>
  <si>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</si>
  <si>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</si>
  <si>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</si>
  <si>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</si>
  <si>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</si>
  <si>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</si>
  <si>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</si>
  <si>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</si>
  <si>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</si>
  <si>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</si>
  <si>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</si>
  <si>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</si>
  <si>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</si>
  <si>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</si>
  <si>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</si>
  <si>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</si>
  <si>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</si>
  <si>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</si>
  <si>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</si>
  <si>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</si>
  <si>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</si>
  <si>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</si>
  <si>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</si>
  <si>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</si>
  <si>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</si>
  <si>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</si>
  <si>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</si>
  <si>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</si>
  <si>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</si>
  <si>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</si>
  <si>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</si>
  <si>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</si>
  <si>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</si>
  <si>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</si>
  <si>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</si>
  <si>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</si>
  <si>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</si>
  <si>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</si>
  <si>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</si>
  <si>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</si>
  <si>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</si>
  <si>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</si>
  <si>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</si>
  <si>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</si>
  <si>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</si>
  <si>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</si>
  <si>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</si>
  <si>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</si>
  <si>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</si>
  <si>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</si>
  <si>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</si>
  <si>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</si>
  <si>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</si>
  <si>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</si>
  <si>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</si>
  <si>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</si>
  <si>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</si>
  <si>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</si>
  <si>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</si>
  <si>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</si>
  <si>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</si>
  <si>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</si>
  <si>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</si>
  <si>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CHAIR - Rich Kennedy (Blackberry)</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</si>
  <si>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</si>
  <si>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</si>
  <si>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</si>
  <si>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</si>
  <si>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</si>
  <si>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</si>
  <si>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</si>
  <si>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</si>
  <si>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</si>
  <si>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</si>
  <si>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</si>
  <si>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</si>
  <si>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</si>
  <si>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</si>
  <si>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</si>
  <si>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</si>
  <si>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5 criteria , EC rule changes</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</si>
  <si>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</si>
  <si>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</si>
  <si>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</si>
  <si>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</si>
  <si>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</si>
  <si>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</si>
  <si>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</si>
  <si>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</si>
  <si>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</si>
  <si>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Required statements including the IEEE IP Statement</t>
  </si>
  <si>
    <t>Review the comment resolution spreadsheet</t>
  </si>
  <si>
    <t>Editor</t>
  </si>
  <si>
    <t>Technical Presentations</t>
  </si>
  <si>
    <t>Other Business</t>
  </si>
  <si>
    <t>Timeline update</t>
  </si>
  <si>
    <t>Begin preparation of 802.11 responses</t>
  </si>
  <si>
    <t>AOB</t>
  </si>
  <si>
    <t>s</t>
  </si>
  <si>
    <t>https://mentor.ieee.org/802.11/dcn/13/11-13-0400-00-0hew-hew-sg-may-2013-agenda.ppt</t>
  </si>
  <si>
    <t>CHAIR  - Osama Aboul-Magd (Huawei)</t>
  </si>
  <si>
    <t>July '13</t>
  </si>
  <si>
    <t>July 2013 Tutorials</t>
  </si>
  <si>
    <t>HEW - High Efficiency Wireless LAN</t>
  </si>
  <si>
    <t>15:00-15:30</t>
  </si>
  <si>
    <t xml:space="preserve">Meeting Logistics </t>
  </si>
  <si>
    <t>802 OM changes including 5 Criteria Changes</t>
  </si>
  <si>
    <t>doc.: IEEE 802.11-13/0648r4</t>
  </si>
  <si>
    <t xml:space="preserve">TGac  (If Required)        </t>
  </si>
  <si>
    <t>BREAK (Recess)</t>
  </si>
  <si>
    <t xml:space="preserve"> November 10-15    2013</t>
  </si>
  <si>
    <t>Tentative Agenda November 2013</t>
  </si>
  <si>
    <t xml:space="preserve">Combined 802.11 WG November  2013  Plenary Session Agenda including 
Standing Committees, Task Groups, Study Groups, and Ad-Hoc Groups </t>
  </si>
  <si>
    <t>November 10-15, 2013</t>
  </si>
  <si>
    <t>SUNDAY (10th)</t>
  </si>
  <si>
    <t>Monday (11th)</t>
  </si>
  <si>
    <t>TUESDAY (12th)</t>
  </si>
  <si>
    <t>WEDNESDAY (13th)</t>
  </si>
  <si>
    <t>THURSDAY (14th)</t>
  </si>
  <si>
    <t>FRIDAY (15th)</t>
  </si>
  <si>
    <t>SOCIAL</t>
  </si>
  <si>
    <t>Please note:  Neither Lunch or Dinner is provided under your registration fee at this WG Session. Please make your own personal arrangements.</t>
  </si>
  <si>
    <t>O&amp;A</t>
  </si>
  <si>
    <t>IEEE 802.11 WORKING GROUP
OPENING PLENARY</t>
  </si>
  <si>
    <t>IEEE 802.11 WG OPENING PLENARY AGENDA - Monday, November 11, 2013 - 11:00-12:30</t>
  </si>
  <si>
    <t>IEEE 802.11 WG MID-SESSION PLENARY AGENDA - Wednesday, November 13, 2013 - 10:30-12:30</t>
  </si>
  <si>
    <t>IEEE 802.11 WG CLOSING PLENARY AGENDA - Friday, November 15, 2013 - 08:00-12:00</t>
  </si>
  <si>
    <t xml:space="preserve">#143: January 19-24, 2014     Hyatt Century Plaza, Los Angeles CA,   802.11 Interim </t>
  </si>
  <si>
    <t>GODFREY</t>
  </si>
  <si>
    <t>Workshop Status</t>
  </si>
  <si>
    <t>Volunteer meeting planning report</t>
  </si>
  <si>
    <t>40th Ethernet
Anniversary</t>
  </si>
  <si>
    <t>Prepare for IEEE 802 Wireless Interim January 2014</t>
  </si>
  <si>
    <t>WNG STANDING COMMITTEE AGENDA - Tuesday November 12th,  2013 - 08:00-10:00</t>
  </si>
  <si>
    <t>: https://mentor.ieee.org/802.11/dcn/13/11-13-1264-00-0arc-arc-sc-agenda-november-2013.ppt</t>
  </si>
  <si>
    <t>- Review regulatory updates/DSRG Tiger Team meeting</t>
  </si>
  <si>
    <t>Regulatory SC AGENDA - Tuesday, November 12, 2013 -13:30-15:30</t>
  </si>
  <si>
    <t>Review critical regulatory issue</t>
  </si>
  <si>
    <t>Regulatory SC AGENDA - Wednesday, November 13, 2013 -16:00-18:00</t>
  </si>
  <si>
    <t>DSRC Coexistence discussion</t>
  </si>
  <si>
    <t>Finish preparation for submittal to 802.18 review process (as needed)</t>
  </si>
  <si>
    <t>Review and approve any output documents</t>
  </si>
  <si>
    <t>Sponsor Ballot Reciculation Comment resolutions</t>
  </si>
  <si>
    <t>TGaf AGENDA - Monday November 11, 2013 - 16:00-18:00</t>
  </si>
  <si>
    <t>Review and Approve the Meeting and Teleconference minutes</t>
  </si>
  <si>
    <t>Review the results of the Recirculation Sponsor Ballot(s)</t>
  </si>
  <si>
    <t>Editorial review</t>
  </si>
  <si>
    <t>Begin comment resolution</t>
  </si>
  <si>
    <t>TGaf AGENDA - Tuesday November 12, 2013 - 16:00-18:00</t>
  </si>
  <si>
    <t>TGaf AGENDA - Thursday November 14, 2013 - 8:00 -10:00</t>
  </si>
  <si>
    <t>Status review</t>
  </si>
  <si>
    <t>TGaf AGENDA - Thursday September 19, 2013 - 13:30 -15:30</t>
  </si>
  <si>
    <t>Plan for next Sponsor Ballots (if needed)</t>
  </si>
  <si>
    <t xml:space="preserve">https://mentor.ieee.org/802.11/dcn/13/11-13-1270-00-000m-november-2013-agenda.ppt </t>
  </si>
  <si>
    <t xml:space="preserve">https://mentor.ieee.org/802.11/dcn/13/11-13-1262-00-00ac-tgac-november-2013-meeting-agenda.ppt </t>
  </si>
  <si>
    <t>https://mentor.ieee.org/802.11/dcn/13/11-13-1265-00-00ah-november-2013-agenda.pptx</t>
  </si>
  <si>
    <t>https://mentor.ieee.org/802.11/dcn/13/11-13-1273-00-00ai-tgai-agenda-dallas-nov-2013.pptx</t>
  </si>
  <si>
    <t>Complete Proposal and New Technique Proposal Presentation</t>
  </si>
  <si>
    <t>TASK GROUP AJ AGENDA - Tuesday, November 12, 2013 - 16:00 - 18:00</t>
  </si>
  <si>
    <t>Complete Proposal Presentation</t>
  </si>
  <si>
    <t>TASK GROUP AJ AGENDA - Wednesday, November 13, 2013 - 16:00 - 18:00</t>
  </si>
  <si>
    <t>New Technique Propsoal Presentation 1</t>
  </si>
  <si>
    <t>New Technique Propsoal Presentation 2</t>
  </si>
  <si>
    <t>New Technique Propsoal Presentation 3</t>
  </si>
  <si>
    <t>TASK GROUP AJ AGENDA - Thursday, November 14, 2013 - 10:30 - 12:30</t>
  </si>
  <si>
    <t>New Technical Proposal Presentation 4</t>
  </si>
  <si>
    <t>New Technical Proposal Presentation 5</t>
  </si>
  <si>
    <t>New Technical Proposal Presentation 6</t>
  </si>
  <si>
    <t>New Technical Proposal Presentation 7</t>
  </si>
  <si>
    <t>TASK GROUP AJ AGENDA - Thursday, November 14, 2013 - 16:00 - 18:00</t>
  </si>
  <si>
    <t>New Technical Proposal Presentation 8</t>
  </si>
  <si>
    <t>New Submission Presentation 1</t>
  </si>
  <si>
    <t>New Submission Presentation 2</t>
  </si>
  <si>
    <t>Technical Presentation on 45GHz Channel Measurement and Modeling</t>
  </si>
  <si>
    <t>Election for Techincal Editor</t>
  </si>
  <si>
    <t>Plan for January 2014 meeting</t>
  </si>
  <si>
    <t>https://mentor.ieee.org/802.11/dcn/13/11-13-1271-00-00ak-november-2013-802-11ak-agena.pptx</t>
  </si>
  <si>
    <t xml:space="preserve">https://mentor.ieee.org/802.11/dcn/13/11-13-1263-00-0hew-hew-sg-november-2013-meeting-agenda.ppt </t>
  </si>
  <si>
    <t>CAC AGENDA -  Sunday November 10, 2013 - 18:00 - 19:30</t>
  </si>
  <si>
    <t>CAC AGENDA -  Thursday November 14, 2013 - 19:30 - 21:00</t>
  </si>
  <si>
    <t>NOV '13</t>
  </si>
  <si>
    <t>Hyatt Regency Reunion, Dallas, TX, US 75207</t>
  </si>
  <si>
    <t>Missing Chairs and Replacements (11-13-1242)</t>
  </si>
  <si>
    <t>REVIEW &amp; APPROVE WG MINUTES (DOC: 11-13-1011r1)  Nanjing,  (September 2013)</t>
  </si>
  <si>
    <t>Report on EXCOM  or Standards Board activities    (11-13-1243)</t>
  </si>
  <si>
    <t>LOAs received    (11-13-1243)</t>
  </si>
  <si>
    <t>Drafts for Sale in IEEE shop     (11-13-1243)</t>
  </si>
  <si>
    <t>Drafts to liaise with ISO/JTC1/SC6     (11-13-1243)</t>
  </si>
  <si>
    <t>https://mentor.ieee.org/802.11/dcn/13/11-13-1266-00-00aq-agenda.ppt</t>
  </si>
  <si>
    <t>Omni
RAN</t>
  </si>
  <si>
    <t>FINANCIALS / YTD SUMMARY - 802.11 &amp; 802.15 JOINT TREASURY (11-13-xxxx)</t>
  </si>
  <si>
    <t>802.11 Topics for EC Approval in November 2013</t>
  </si>
  <si>
    <t>142nd IEEE 802.11 WIRELESS LOCAL AREA NETWORKS SESSION</t>
  </si>
  <si>
    <t>Other special meeting notes               Monday Anniversay!</t>
  </si>
  <si>
    <t>Room &amp;  WG meeting plans for the week  [18, 19, 20, 21, 22, 24] (11-13-1243)</t>
  </si>
  <si>
    <t>AC transition to Publication - EC package approval</t>
  </si>
  <si>
    <t>AF transition to Publication - EC package approval</t>
  </si>
  <si>
    <t>802.11aq mini tutorial</t>
  </si>
  <si>
    <t xml:space="preserve">IEEE 802.19 COEXISTENCE WG </t>
  </si>
  <si>
    <t>Call for comments from members</t>
  </si>
  <si>
    <t>Cash Bar opens</t>
  </si>
  <si>
    <t>AH
1/2</t>
  </si>
  <si>
    <t>1900 Update</t>
  </si>
  <si>
    <t>2013-November 12</t>
  </si>
  <si>
    <t>Webex Experiment</t>
  </si>
  <si>
    <t>802.3 request</t>
  </si>
  <si>
    <t>Special Thanks</t>
  </si>
  <si>
    <t>R5</t>
  </si>
  <si>
    <t>March 2014 Tutorials   (11-13-1243)</t>
  </si>
  <si>
    <t>OTHER ANNOUNCEMENTS   (11-13-1243)   NEW OFFICERS</t>
  </si>
  <si>
    <t xml:space="preserve">#143.5: January 8-9, 2014     Howard Johnson,  SANYA , China   802.11aj Interim </t>
  </si>
  <si>
    <t>WG  PAR review   (11-13-1381)</t>
  </si>
  <si>
    <t xml:space="preserve">TGai - Fast Initial Link Setup (If Required)          </t>
  </si>
  <si>
    <t xml:space="preserve">TGaf (If Required)             </t>
  </si>
  <si>
    <t>OmniRAN liaison    (11-13-1442)</t>
  </si>
  <si>
    <t>802.24 liaison    (11-13-1454)</t>
  </si>
  <si>
    <t>HEW - High Efficiency Wireless LAN    Liaison letter    (11-13-1446)  &amp;  SG extension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</si>
</sst>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b/>
      <sz val="40"/>
      <color theme="1"/>
      <name val="Arial"/>
      <family val="2"/>
    </font>
    <font>
      <u/>
      <sz val="20"/>
      <color indexed="12"/>
      <name val="Arial"/>
      <family val="2"/>
    </font>
    <font>
      <sz val="16"/>
      <color rgb="FF1F497D"/>
      <name val="Calibri"/>
      <family val="2"/>
    </font>
    <font>
      <sz val="18"/>
      <name val="Arial"/>
      <family val="2"/>
    </font>
    <font>
      <u/>
      <sz val="22"/>
      <color indexed="12"/>
      <name val="Arial"/>
      <family val="2"/>
    </font>
    <font>
      <b/>
      <sz val="12"/>
      <color theme="0" tint="-0.34998626667073579"/>
      <name val="Arial"/>
      <family val="2"/>
    </font>
    <font>
      <b/>
      <i/>
      <sz val="36"/>
      <name val="Algerian"/>
      <family val="5"/>
    </font>
  </fonts>
  <fills count="88">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ck">
        <color theme="3" tint="0.39994506668294322"/>
      </top>
      <bottom/>
      <diagonal/>
    </border>
    <border>
      <left style="thin">
        <color indexed="64"/>
      </left>
      <right style="thin">
        <color indexed="64"/>
      </right>
      <top/>
      <bottom style="thick">
        <color theme="3" tint="0.39994506668294322"/>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57" borderId="0" applyNumberFormat="0" applyBorder="0" applyAlignment="0" applyProtection="0"/>
    <xf numFmtId="0" fontId="126" fillId="57" borderId="0" applyNumberFormat="0" applyBorder="0" applyAlignment="0" applyProtection="0"/>
    <xf numFmtId="0" fontId="3" fillId="0" borderId="0"/>
    <xf numFmtId="168" fontId="3" fillId="0" borderId="0"/>
    <xf numFmtId="0" fontId="2" fillId="0" borderId="0"/>
    <xf numFmtId="168" fontId="157" fillId="0" borderId="0"/>
    <xf numFmtId="168" fontId="1" fillId="0" borderId="0"/>
  </cellStyleXfs>
  <cellXfs count="1451">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6"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6" fontId="17" fillId="28" borderId="25" xfId="0" applyNumberFormat="1" applyFont="1" applyFill="1" applyBorder="1" applyAlignment="1">
      <alignment horizontal="center" vertical="center"/>
    </xf>
    <xf numFmtId="166"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9"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69"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69"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69" fontId="87" fillId="27" borderId="0" xfId="76" applyNumberFormat="1" applyFont="1" applyFill="1" applyBorder="1" applyAlignment="1">
      <alignment horizontal="center" vertical="center"/>
    </xf>
    <xf numFmtId="169"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69"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69"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69"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69"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9" fillId="0" borderId="0" xfId="0" applyFont="1" applyAlignment="1">
      <alignment vertical="center"/>
    </xf>
    <xf numFmtId="0" fontId="109" fillId="0" borderId="0" xfId="0" applyFont="1" applyAlignment="1">
      <alignment horizontal="right" vertical="center"/>
    </xf>
    <xf numFmtId="0" fontId="110" fillId="53"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11"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69"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69"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58" borderId="0" xfId="61" applyFont="1" applyFill="1" applyBorder="1" applyAlignment="1" applyProtection="1">
      <alignment horizontal="center" vertical="center"/>
    </xf>
    <xf numFmtId="0" fontId="122"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69"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69"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0" fontId="27" fillId="54" borderId="0" xfId="0" applyFont="1" applyFill="1" applyAlignment="1">
      <alignment horizontal="left" vertical="center"/>
    </xf>
    <xf numFmtId="0" fontId="124"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8" fontId="122" fillId="58" borderId="0" xfId="100" applyFont="1" applyFill="1" applyBorder="1" applyAlignment="1" applyProtection="1">
      <alignment horizontal="center" vertical="center"/>
    </xf>
    <xf numFmtId="168"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6"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6" fontId="17" fillId="28" borderId="15" xfId="0" applyNumberFormat="1" applyFont="1" applyFill="1" applyBorder="1" applyAlignment="1">
      <alignment horizontal="center" vertical="center"/>
    </xf>
    <xf numFmtId="166"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60" borderId="23" xfId="61" applyNumberFormat="1" applyFont="1" applyFill="1" applyBorder="1" applyAlignment="1" applyProtection="1">
      <alignment horizontal="center" vertical="center"/>
    </xf>
    <xf numFmtId="0" fontId="135" fillId="74" borderId="0" xfId="69" applyFont="1" applyFill="1" applyBorder="1" applyAlignment="1">
      <alignment vertical="center"/>
    </xf>
    <xf numFmtId="20" fontId="135" fillId="74" borderId="0" xfId="69" applyNumberFormat="1" applyFont="1" applyFill="1" applyBorder="1" applyAlignment="1">
      <alignment horizontal="center" vertical="center"/>
    </xf>
    <xf numFmtId="0" fontId="123"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75" borderId="0" xfId="0" applyFont="1" applyFill="1"/>
    <xf numFmtId="169"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69"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8" fontId="86" fillId="25" borderId="0" xfId="98" applyFont="1" applyFill="1" applyBorder="1" applyAlignment="1">
      <alignment horizontal="center" vertical="center"/>
    </xf>
    <xf numFmtId="168"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2" fillId="0" borderId="0" xfId="73" applyFont="1" applyBorder="1" applyAlignment="1">
      <alignment horizontal="left" vertical="center"/>
    </xf>
    <xf numFmtId="171" fontId="138"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164" fontId="29" fillId="27" borderId="0" xfId="73" applyNumberFormat="1" applyFont="1" applyFill="1" applyAlignment="1" applyProtection="1">
      <alignment horizontal="left" vertical="center"/>
      <protection locked="0"/>
    </xf>
    <xf numFmtId="169" fontId="26" fillId="27" borderId="0" xfId="73" applyNumberFormat="1" applyFont="1" applyFill="1" applyAlignment="1" applyProtection="1">
      <alignment horizontal="center" vertical="center"/>
      <protection locked="0"/>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69"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84" fillId="61" borderId="0" xfId="69" applyFont="1" applyFill="1" applyBorder="1" applyAlignment="1">
      <alignment vertical="center"/>
    </xf>
    <xf numFmtId="0" fontId="122"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5" fillId="28" borderId="0" xfId="0" applyFont="1" applyFill="1"/>
    <xf numFmtId="0" fontId="155" fillId="28" borderId="0" xfId="0" applyFont="1" applyFill="1" applyBorder="1" applyAlignment="1"/>
    <xf numFmtId="0" fontId="150" fillId="28" borderId="0" xfId="0" applyFont="1" applyFill="1" applyBorder="1" applyAlignment="1">
      <alignment vertical="center" wrapText="1"/>
    </xf>
    <xf numFmtId="164" fontId="156" fillId="0" borderId="0" xfId="61" applyNumberFormat="1" applyFont="1" applyFill="1" applyBorder="1" applyAlignment="1" applyProtection="1">
      <alignment horizontal="left" vertical="center" indent="3"/>
    </xf>
    <xf numFmtId="164" fontId="156"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69"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69"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8"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2"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7" fillId="78" borderId="23" xfId="61" applyFont="1" applyFill="1" applyBorder="1" applyAlignment="1" applyProtection="1">
      <alignment horizontal="center" vertical="center"/>
    </xf>
    <xf numFmtId="0" fontId="135" fillId="78" borderId="0" xfId="69" applyFont="1" applyFill="1" applyBorder="1" applyAlignment="1">
      <alignment vertical="center"/>
    </xf>
    <xf numFmtId="20" fontId="135"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63" fillId="0" borderId="0" xfId="61" applyFont="1" applyAlignment="1" applyProtection="1"/>
    <xf numFmtId="0" fontId="159" fillId="0" borderId="0" xfId="61" applyFont="1" applyAlignment="1" applyProtection="1"/>
    <xf numFmtId="0" fontId="75" fillId="0" borderId="0" xfId="61" applyFont="1" applyAlignment="1" applyProtection="1"/>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9"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8"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2" fillId="0" borderId="0" xfId="0" applyFont="1" applyAlignment="1">
      <alignment vertical="center"/>
    </xf>
    <xf numFmtId="1" fontId="122" fillId="0" borderId="0" xfId="76" applyNumberFormat="1" applyFont="1" applyFill="1" applyBorder="1" applyAlignment="1">
      <alignment vertical="center"/>
    </xf>
    <xf numFmtId="0" fontId="161" fillId="0" borderId="0" xfId="0" applyFont="1"/>
    <xf numFmtId="164" fontId="162" fillId="0" borderId="0" xfId="76" applyFont="1" applyFill="1" applyBorder="1" applyAlignment="1">
      <alignment horizontal="left" vertical="center"/>
    </xf>
    <xf numFmtId="0" fontId="122" fillId="0" borderId="0" xfId="69" applyFont="1" applyFill="1" applyBorder="1" applyAlignment="1">
      <alignment horizontal="left" vertical="center"/>
    </xf>
    <xf numFmtId="0" fontId="0" fillId="0" borderId="0" xfId="0"/>
    <xf numFmtId="164" fontId="23" fillId="41" borderId="0" xfId="73" applyNumberFormat="1" applyFont="1" applyFill="1" applyBorder="1" applyAlignment="1" applyProtection="1">
      <alignment horizontal="center" vertical="center" wrapText="1"/>
    </xf>
    <xf numFmtId="0" fontId="75" fillId="0" borderId="0" xfId="61" applyFont="1" applyAlignment="1" applyProtection="1">
      <alignment vertical="center"/>
    </xf>
    <xf numFmtId="0" fontId="170" fillId="0" borderId="0" xfId="61" applyFont="1" applyAlignment="1" applyProtection="1"/>
    <xf numFmtId="0" fontId="169" fillId="0" borderId="0" xfId="0" applyFont="1"/>
    <xf numFmtId="0" fontId="0" fillId="85" borderId="0" xfId="0" applyFill="1" applyBorder="1" applyAlignment="1">
      <alignment vertical="center"/>
    </xf>
    <xf numFmtId="17" fontId="122" fillId="85" borderId="0" xfId="0" quotePrefix="1" applyNumberFormat="1" applyFont="1" applyFill="1" applyBorder="1" applyAlignment="1">
      <alignment horizontal="center" vertical="center"/>
    </xf>
    <xf numFmtId="0" fontId="69" fillId="85" borderId="0" xfId="0" applyFont="1" applyFill="1" applyBorder="1"/>
    <xf numFmtId="0" fontId="168" fillId="0" borderId="0" xfId="0" applyFont="1" applyAlignment="1">
      <alignment vertical="center"/>
    </xf>
    <xf numFmtId="164" fontId="26" fillId="84" borderId="0" xfId="0" applyNumberFormat="1" applyFont="1" applyFill="1" applyAlignment="1" applyProtection="1">
      <alignment horizontal="left" vertical="center"/>
      <protection locked="0"/>
    </xf>
    <xf numFmtId="0" fontId="0" fillId="61" borderId="0" xfId="0" applyFill="1"/>
    <xf numFmtId="0" fontId="0" fillId="66" borderId="0" xfId="0" applyFill="1"/>
    <xf numFmtId="0" fontId="31" fillId="40" borderId="0" xfId="69" applyFont="1" applyFill="1" applyBorder="1" applyAlignment="1">
      <alignment horizontal="left" vertical="center" wrapText="1"/>
    </xf>
    <xf numFmtId="0" fontId="167" fillId="0" borderId="0" xfId="61" applyFont="1" applyAlignment="1" applyProtection="1">
      <alignment vertical="center"/>
    </xf>
    <xf numFmtId="0" fontId="159" fillId="0" borderId="0" xfId="61" applyFont="1" applyAlignment="1" applyProtection="1">
      <alignment vertical="center"/>
    </xf>
    <xf numFmtId="164" fontId="6" fillId="61" borderId="0" xfId="75" applyFont="1" applyFill="1" applyAlignment="1" applyProtection="1">
      <alignment vertical="center"/>
      <protection locked="0"/>
    </xf>
    <xf numFmtId="0" fontId="167"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34" fillId="73" borderId="70" xfId="0" applyFont="1" applyFill="1" applyBorder="1" applyAlignment="1">
      <alignment vertical="center" wrapText="1"/>
    </xf>
    <xf numFmtId="0" fontId="0" fillId="0" borderId="0" xfId="0"/>
    <xf numFmtId="0" fontId="37" fillId="27" borderId="24" xfId="0" applyFont="1" applyFill="1" applyBorder="1" applyAlignment="1">
      <alignment horizontal="center" vertical="center"/>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152" fillId="31" borderId="10" xfId="0" applyFont="1" applyFill="1" applyBorder="1" applyAlignment="1">
      <alignment horizontal="center" vertical="center"/>
    </xf>
    <xf numFmtId="0" fontId="46" fillId="0" borderId="0" xfId="61" applyFont="1" applyFill="1" applyBorder="1" applyAlignment="1" applyProtection="1">
      <alignment horizontal="center" vertical="center" wrapText="1"/>
    </xf>
    <xf numFmtId="0" fontId="122" fillId="0" borderId="10" xfId="0" applyFont="1" applyBorder="1" applyAlignment="1">
      <alignment vertical="center"/>
    </xf>
    <xf numFmtId="164" fontId="27" fillId="0" borderId="10" xfId="76" applyFont="1" applyFill="1" applyBorder="1" applyAlignment="1">
      <alignment horizontal="center" vertical="center"/>
    </xf>
    <xf numFmtId="0" fontId="122" fillId="0" borderId="10" xfId="69" applyFont="1" applyFill="1" applyBorder="1" applyAlignment="1">
      <alignment vertical="center"/>
    </xf>
    <xf numFmtId="164" fontId="8" fillId="0" borderId="10" xfId="73" applyFont="1" applyBorder="1" applyAlignment="1">
      <alignment horizontal="right" vertical="center"/>
    </xf>
    <xf numFmtId="164" fontId="171" fillId="0" borderId="0" xfId="73" applyNumberFormat="1" applyFont="1" applyFill="1" applyBorder="1" applyAlignment="1" applyProtection="1">
      <alignment horizontal="left" vertical="center"/>
    </xf>
    <xf numFmtId="0" fontId="122" fillId="58" borderId="0" xfId="61" applyFont="1" applyFill="1" applyBorder="1" applyAlignment="1" applyProtection="1">
      <alignment horizontal="center" vertical="center" wrapText="1"/>
    </xf>
    <xf numFmtId="0" fontId="122"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63" fillId="0" borderId="11" xfId="0" applyFont="1" applyBorder="1" applyAlignment="1">
      <alignment horizontal="left" vertical="center" wrapText="1" readingOrder="1"/>
    </xf>
    <xf numFmtId="0" fontId="164" fillId="0" borderId="11" xfId="0" applyFont="1" applyBorder="1" applyAlignment="1">
      <alignment horizontal="left" vertical="center" wrapText="1" readingOrder="1"/>
    </xf>
    <xf numFmtId="0" fontId="164" fillId="0" borderId="0" xfId="0" applyFont="1" applyBorder="1" applyAlignment="1">
      <alignment horizontal="left" vertical="center" wrapText="1" readingOrder="1"/>
    </xf>
    <xf numFmtId="0" fontId="164" fillId="0" borderId="0" xfId="0" applyFont="1"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86" borderId="23" xfId="0" applyFont="1" applyFill="1" applyBorder="1" applyAlignment="1">
      <alignment horizontal="center" vertical="center" wrapText="1"/>
    </xf>
    <xf numFmtId="0" fontId="21" fillId="86" borderId="63" xfId="0" applyFont="1" applyFill="1" applyBorder="1" applyAlignment="1">
      <alignment horizontal="center" vertical="center"/>
    </xf>
    <xf numFmtId="0" fontId="21" fillId="86" borderId="4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14" xfId="0" applyFont="1" applyFill="1" applyBorder="1" applyAlignment="1">
      <alignment horizontal="center" vertical="center" wrapText="1"/>
    </xf>
    <xf numFmtId="0" fontId="37" fillId="52" borderId="0" xfId="0" applyFont="1" applyFill="1" applyBorder="1" applyAlignment="1">
      <alignment horizontal="center" vertical="center" wrapText="1"/>
    </xf>
    <xf numFmtId="0" fontId="37" fillId="52" borderId="15" xfId="0" applyFont="1" applyFill="1" applyBorder="1" applyAlignment="1">
      <alignment horizontal="center" vertical="center" wrapText="1"/>
    </xf>
    <xf numFmtId="0" fontId="20" fillId="63" borderId="22" xfId="0" applyFont="1" applyFill="1" applyBorder="1" applyAlignment="1">
      <alignment vertical="center"/>
    </xf>
    <xf numFmtId="0" fontId="150" fillId="33" borderId="32" xfId="61" applyFont="1" applyFill="1" applyBorder="1" applyAlignment="1" applyProtection="1">
      <alignment horizontal="center" vertical="center" wrapText="1"/>
    </xf>
    <xf numFmtId="0" fontId="150" fillId="33" borderId="28" xfId="61" applyFont="1" applyFill="1" applyBorder="1" applyAlignment="1" applyProtection="1">
      <alignment horizontal="center" vertical="center" wrapText="1"/>
    </xf>
    <xf numFmtId="0" fontId="150" fillId="33" borderId="29"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0"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34" xfId="0" applyFont="1" applyFill="1" applyBorder="1" applyAlignment="1">
      <alignment horizontal="center" vertical="center" wrapText="1"/>
    </xf>
    <xf numFmtId="0" fontId="136" fillId="67" borderId="21"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3"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3"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42" fillId="73" borderId="14" xfId="0" applyFont="1" applyFill="1" applyBorder="1" applyAlignment="1">
      <alignment horizontal="center" vertical="center" wrapText="1"/>
    </xf>
    <xf numFmtId="0" fontId="42" fillId="73" borderId="0" xfId="0" applyFont="1" applyFill="1" applyBorder="1" applyAlignment="1">
      <alignment horizontal="center" vertical="center" wrapText="1"/>
    </xf>
    <xf numFmtId="0" fontId="42" fillId="73" borderId="15" xfId="0" applyFont="1" applyFill="1" applyBorder="1" applyAlignment="1">
      <alignment horizontal="center" vertical="center" wrapText="1"/>
    </xf>
    <xf numFmtId="0" fontId="165" fillId="82" borderId="14" xfId="0" applyFont="1" applyFill="1" applyBorder="1" applyAlignment="1">
      <alignment horizontal="center" vertical="center" wrapText="1"/>
    </xf>
    <xf numFmtId="0" fontId="165" fillId="82" borderId="0" xfId="0" applyFont="1" applyFill="1" applyBorder="1" applyAlignment="1">
      <alignment horizontal="center" vertical="center" wrapText="1"/>
    </xf>
    <xf numFmtId="0" fontId="165" fillId="82" borderId="15" xfId="0" applyFont="1" applyFill="1" applyBorder="1" applyAlignment="1">
      <alignment horizontal="center" vertical="center" wrapText="1"/>
    </xf>
    <xf numFmtId="0" fontId="165" fillId="82" borderId="25" xfId="0" applyFont="1" applyFill="1" applyBorder="1" applyAlignment="1">
      <alignment horizontal="center" vertical="center" wrapText="1"/>
    </xf>
    <xf numFmtId="0" fontId="165" fillId="82" borderId="12" xfId="0" applyFont="1" applyFill="1" applyBorder="1" applyAlignment="1">
      <alignment horizontal="center" vertical="center" wrapText="1"/>
    </xf>
    <xf numFmtId="0" fontId="165"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148" fillId="71" borderId="66" xfId="61" applyFont="1" applyFill="1" applyBorder="1" applyAlignment="1" applyProtection="1">
      <alignment horizontal="center" vertical="center" wrapText="1"/>
    </xf>
    <xf numFmtId="168" fontId="166" fillId="46" borderId="21" xfId="61" applyNumberFormat="1" applyFont="1" applyFill="1" applyBorder="1" applyAlignment="1" applyProtection="1">
      <alignment horizontal="center" vertical="center" wrapText="1"/>
    </xf>
    <xf numFmtId="0" fontId="20" fillId="63" borderId="23" xfId="0" applyFont="1" applyFill="1" applyBorder="1" applyAlignment="1">
      <alignment vertical="center"/>
    </xf>
    <xf numFmtId="0" fontId="20" fillId="63" borderId="63" xfId="0" applyFont="1" applyFill="1" applyBorder="1" applyAlignment="1">
      <alignment vertical="center"/>
    </xf>
    <xf numFmtId="0" fontId="20" fillId="63" borderId="49" xfId="0" applyFont="1" applyFill="1" applyBorder="1" applyAlignment="1">
      <alignment vertical="center"/>
    </xf>
    <xf numFmtId="0" fontId="154" fillId="70" borderId="27" xfId="0" applyFont="1" applyFill="1" applyBorder="1" applyAlignment="1">
      <alignment horizontal="center" vertical="center" wrapText="1"/>
    </xf>
    <xf numFmtId="0" fontId="154" fillId="70" borderId="13" xfId="0" applyFont="1" applyFill="1" applyBorder="1" applyAlignment="1">
      <alignment horizontal="center" vertical="center" wrapText="1"/>
    </xf>
    <xf numFmtId="0" fontId="154" fillId="70" borderId="0" xfId="0" applyFont="1" applyFill="1" applyBorder="1" applyAlignment="1">
      <alignment horizontal="center" vertical="center" wrapText="1"/>
    </xf>
    <xf numFmtId="0" fontId="154" fillId="70"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81" borderId="23" xfId="61" applyFont="1" applyFill="1" applyBorder="1" applyAlignment="1" applyProtection="1">
      <alignment horizontal="center" vertical="center" wrapText="1"/>
    </xf>
    <xf numFmtId="0" fontId="20" fillId="81" borderId="63" xfId="61" applyFont="1" applyFill="1" applyBorder="1" applyAlignment="1" applyProtection="1">
      <alignment horizontal="center" vertical="center" wrapText="1"/>
    </xf>
    <xf numFmtId="0" fontId="20" fillId="81" borderId="49" xfId="61" applyFont="1" applyFill="1" applyBorder="1" applyAlignment="1" applyProtection="1">
      <alignment horizontal="center" vertical="center" wrapText="1"/>
    </xf>
    <xf numFmtId="0" fontId="20" fillId="68" borderId="64"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0"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151" fillId="50" borderId="71"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1" borderId="23"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1" borderId="64" xfId="61" applyFont="1" applyFill="1" applyBorder="1" applyAlignment="1" applyProtection="1">
      <alignment horizontal="center" vertical="center" wrapText="1"/>
    </xf>
    <xf numFmtId="0" fontId="20" fillId="83" borderId="74" xfId="61" applyFont="1" applyFill="1" applyBorder="1" applyAlignment="1" applyProtection="1">
      <alignment horizontal="center" vertical="center" wrapText="1"/>
    </xf>
    <xf numFmtId="0" fontId="20" fillId="83" borderId="63" xfId="61" applyFont="1" applyFill="1" applyBorder="1" applyAlignment="1" applyProtection="1">
      <alignment horizontal="center" vertical="center" wrapText="1"/>
    </xf>
    <xf numFmtId="0" fontId="20" fillId="68" borderId="33" xfId="61" applyFont="1" applyFill="1" applyBorder="1" applyAlignment="1" applyProtection="1">
      <alignment horizontal="center" vertical="center" wrapText="1"/>
    </xf>
    <xf numFmtId="0" fontId="20" fillId="68" borderId="19" xfId="61" applyFont="1" applyFill="1" applyBorder="1" applyAlignment="1" applyProtection="1">
      <alignment horizontal="center" vertical="center" wrapText="1"/>
    </xf>
    <xf numFmtId="0" fontId="20" fillId="68" borderId="75" xfId="61" applyFont="1" applyFill="1" applyBorder="1" applyAlignment="1" applyProtection="1">
      <alignment horizontal="center" vertical="center" wrapText="1"/>
    </xf>
    <xf numFmtId="0" fontId="32" fillId="31" borderId="22"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70"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0"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0" xfId="0" applyFont="1" applyFill="1" applyBorder="1" applyAlignment="1">
      <alignment horizontal="center" vertical="center" wrapText="1"/>
    </xf>
    <xf numFmtId="0" fontId="150" fillId="31" borderId="15"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2" borderId="25" xfId="0" applyFont="1" applyFill="1" applyBorder="1" applyAlignment="1">
      <alignment horizontal="center" vertical="center" wrapText="1"/>
    </xf>
    <xf numFmtId="0" fontId="42" fillId="52" borderId="12" xfId="0" applyFont="1" applyFill="1" applyBorder="1" applyAlignment="1">
      <alignment horizontal="center" vertical="center" wrapText="1"/>
    </xf>
    <xf numFmtId="0" fontId="42" fillId="52" borderId="26" xfId="0" applyFont="1" applyFill="1" applyBorder="1" applyAlignment="1">
      <alignment horizontal="center" vertical="center" wrapText="1"/>
    </xf>
    <xf numFmtId="0" fontId="142" fillId="31" borderId="18" xfId="61" applyFont="1" applyFill="1" applyBorder="1" applyAlignment="1" applyProtection="1">
      <alignment horizontal="center" vertical="center" wrapText="1"/>
    </xf>
    <xf numFmtId="0" fontId="142" fillId="31" borderId="27" xfId="61" applyFont="1" applyFill="1" applyBorder="1" applyAlignment="1" applyProtection="1">
      <alignment horizontal="center" vertical="center" wrapText="1"/>
    </xf>
    <xf numFmtId="0" fontId="142" fillId="31" borderId="13" xfId="61" applyFont="1" applyFill="1" applyBorder="1" applyAlignment="1" applyProtection="1">
      <alignment horizontal="center" vertical="center" wrapText="1"/>
    </xf>
    <xf numFmtId="0" fontId="142" fillId="31" borderId="25" xfId="61" applyFont="1" applyFill="1" applyBorder="1" applyAlignment="1" applyProtection="1">
      <alignment horizontal="center" vertical="center" wrapText="1"/>
    </xf>
    <xf numFmtId="0" fontId="142" fillId="31" borderId="12" xfId="61" applyFont="1" applyFill="1" applyBorder="1" applyAlignment="1" applyProtection="1">
      <alignment horizontal="center" vertical="center" wrapText="1"/>
    </xf>
    <xf numFmtId="0" fontId="142" fillId="31" borderId="26" xfId="61" applyFont="1" applyFill="1" applyBorder="1" applyAlignment="1" applyProtection="1">
      <alignment horizontal="center" vertical="center" wrapText="1"/>
    </xf>
    <xf numFmtId="0" fontId="37" fillId="52" borderId="53" xfId="0" applyFont="1" applyFill="1" applyBorder="1" applyAlignment="1">
      <alignment horizontal="center" vertical="center" wrapText="1"/>
    </xf>
    <xf numFmtId="0" fontId="37" fillId="52" borderId="49" xfId="0" applyFont="1" applyFill="1" applyBorder="1" applyAlignment="1">
      <alignment horizontal="center" vertical="center" wrapText="1"/>
    </xf>
    <xf numFmtId="0" fontId="37" fillId="52" borderId="29" xfId="0" applyFont="1" applyFill="1" applyBorder="1" applyAlignment="1">
      <alignment horizontal="center" vertical="center" wrapText="1"/>
    </xf>
    <xf numFmtId="0" fontId="149" fillId="72" borderId="33"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5"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70" xfId="0" applyFont="1" applyFill="1" applyBorder="1" applyAlignment="1">
      <alignment horizontal="center" vertical="center" wrapText="1"/>
    </xf>
    <xf numFmtId="0" fontId="37" fillId="79" borderId="11" xfId="0" applyFont="1" applyFill="1" applyBorder="1" applyAlignment="1">
      <alignment horizontal="center" vertical="center" wrapText="1"/>
    </xf>
    <xf numFmtId="0" fontId="37" fillId="79" borderId="0" xfId="0" applyFont="1" applyFill="1" applyBorder="1" applyAlignment="1">
      <alignment horizontal="center" vertical="center" wrapText="1"/>
    </xf>
    <xf numFmtId="0" fontId="37" fillId="79" borderId="10"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21" fillId="24" borderId="57"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60"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55" xfId="0" applyFont="1" applyFill="1" applyBorder="1" applyAlignment="1">
      <alignment horizontal="center" vertical="center"/>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32" fillId="31" borderId="21"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0"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1" fillId="24" borderId="55"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9" xfId="61" applyFont="1" applyFill="1" applyBorder="1" applyAlignment="1" applyProtection="1">
      <alignment horizontal="center" vertical="center" wrapText="1"/>
    </xf>
    <xf numFmtId="0" fontId="142" fillId="31" borderId="0" xfId="61" applyFont="1" applyFill="1" applyBorder="1" applyAlignment="1" applyProtection="1">
      <alignment horizontal="center" vertical="center" wrapText="1"/>
    </xf>
    <xf numFmtId="0" fontId="142" fillId="31" borderId="15"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60" fillId="70" borderId="0" xfId="0" applyFont="1" applyFill="1" applyBorder="1" applyAlignment="1">
      <alignment horizontal="center" vertical="center"/>
    </xf>
    <xf numFmtId="0" fontId="149" fillId="72" borderId="23"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149" fillId="72" borderId="6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9" xfId="61" applyFont="1" applyFill="1" applyBorder="1" applyAlignment="1" applyProtection="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0" fillId="33" borderId="72" xfId="61" applyFont="1" applyFill="1" applyBorder="1" applyAlignment="1" applyProtection="1">
      <alignment horizontal="center" vertical="center" wrapText="1"/>
    </xf>
    <xf numFmtId="0" fontId="150" fillId="33" borderId="73" xfId="61" applyFont="1" applyFill="1" applyBorder="1" applyAlignment="1" applyProtection="1">
      <alignment horizontal="center" vertical="center" wrapText="1"/>
    </xf>
    <xf numFmtId="0" fontId="20" fillId="63" borderId="68" xfId="0" applyFont="1" applyFill="1" applyBorder="1" applyAlignment="1">
      <alignment vertical="center"/>
    </xf>
    <xf numFmtId="0" fontId="20" fillId="63" borderId="67" xfId="0" applyFont="1" applyFill="1" applyBorder="1" applyAlignment="1">
      <alignment vertical="center"/>
    </xf>
    <xf numFmtId="0" fontId="20" fillId="63" borderId="50" xfId="0" applyFont="1" applyFill="1" applyBorder="1" applyAlignment="1">
      <alignment vertical="center"/>
    </xf>
    <xf numFmtId="168" fontId="132" fillId="46" borderId="21" xfId="61" applyNumberFormat="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20" fillId="87" borderId="76" xfId="0" applyFont="1" applyFill="1" applyBorder="1" applyAlignment="1">
      <alignment horizontal="center" vertical="center"/>
    </xf>
    <xf numFmtId="0" fontId="20" fillId="87" borderId="67" xfId="0" applyFont="1" applyFill="1" applyBorder="1" applyAlignment="1">
      <alignment horizontal="center" vertical="center"/>
    </xf>
    <xf numFmtId="0" fontId="20" fillId="87" borderId="50" xfId="0" applyFont="1" applyFill="1" applyBorder="1" applyAlignment="1">
      <alignment horizontal="center" vertical="center"/>
    </xf>
    <xf numFmtId="0" fontId="20" fillId="87" borderId="23" xfId="0" applyFont="1" applyFill="1" applyBorder="1" applyAlignment="1">
      <alignment horizontal="center" vertical="center"/>
    </xf>
    <xf numFmtId="0" fontId="20" fillId="87" borderId="63" xfId="0" applyFont="1" applyFill="1" applyBorder="1" applyAlignment="1">
      <alignment horizontal="center" vertical="center"/>
    </xf>
    <xf numFmtId="0" fontId="20" fillId="87" borderId="49" xfId="0" applyFont="1" applyFill="1" applyBorder="1" applyAlignment="1">
      <alignment horizontal="center" vertical="center"/>
    </xf>
    <xf numFmtId="0" fontId="37" fillId="65" borderId="69" xfId="0" applyFont="1" applyFill="1" applyBorder="1" applyAlignment="1">
      <alignment horizontal="center" vertical="center" wrapText="1"/>
    </xf>
    <xf numFmtId="0" fontId="20" fillId="54" borderId="21" xfId="61" applyFont="1" applyFill="1" applyBorder="1" applyAlignment="1" applyProtection="1">
      <alignment horizontal="center" vertical="center" wrapText="1"/>
    </xf>
    <xf numFmtId="0" fontId="153" fillId="0" borderId="14" xfId="0" applyFont="1" applyBorder="1" applyAlignment="1">
      <alignment horizontal="center" vertical="center" wrapText="1"/>
    </xf>
    <xf numFmtId="0" fontId="153" fillId="0" borderId="0" xfId="0" applyFont="1" applyBorder="1" applyAlignment="1">
      <alignment horizontal="center" vertical="center"/>
    </xf>
    <xf numFmtId="0" fontId="153" fillId="0" borderId="15" xfId="0" applyFont="1" applyBorder="1" applyAlignment="1">
      <alignment horizontal="center" vertical="center"/>
    </xf>
    <xf numFmtId="0" fontId="153" fillId="0" borderId="14" xfId="0" applyFont="1" applyBorder="1" applyAlignment="1">
      <alignment horizontal="center" vertical="center"/>
    </xf>
    <xf numFmtId="0" fontId="153" fillId="0" borderId="25" xfId="0" applyFont="1" applyBorder="1" applyAlignment="1">
      <alignment horizontal="center" vertical="center"/>
    </xf>
    <xf numFmtId="0" fontId="153" fillId="0" borderId="12" xfId="0" applyFont="1" applyBorder="1" applyAlignment="1">
      <alignment horizontal="center" vertical="center"/>
    </xf>
    <xf numFmtId="0" fontId="153" fillId="0" borderId="26" xfId="0" applyFont="1" applyBorder="1" applyAlignment="1">
      <alignment horizontal="center" vertical="center"/>
    </xf>
    <xf numFmtId="0" fontId="153" fillId="62" borderId="14" xfId="0" applyFont="1" applyFill="1" applyBorder="1" applyAlignment="1">
      <alignment horizontal="center" vertical="center" wrapText="1"/>
    </xf>
    <xf numFmtId="0" fontId="153" fillId="62" borderId="0" xfId="0" applyFont="1" applyFill="1" applyBorder="1" applyAlignment="1">
      <alignment horizontal="center" vertical="center" wrapText="1"/>
    </xf>
    <xf numFmtId="0" fontId="153" fillId="62" borderId="1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72" fillId="82" borderId="14" xfId="0" applyFont="1" applyFill="1" applyBorder="1" applyAlignment="1">
      <alignment horizontal="center" vertical="center"/>
    </xf>
    <xf numFmtId="0" fontId="172" fillId="82" borderId="0" xfId="0" applyFont="1" applyFill="1" applyBorder="1" applyAlignment="1">
      <alignment horizontal="center" vertical="center"/>
    </xf>
    <xf numFmtId="0" fontId="172" fillId="82" borderId="15" xfId="0" applyFont="1" applyFill="1" applyBorder="1" applyAlignment="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8" fontId="127"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7"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164" fontId="78" fillId="0" borderId="0" xfId="73" applyFont="1" applyBorder="1" applyAlignment="1">
      <alignment horizontal="lef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889C4"/>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558800</xdr:colOff>
      <xdr:row>8</xdr:row>
      <xdr:rowOff>114300</xdr:rowOff>
    </xdr:from>
    <xdr:to>
      <xdr:col>11</xdr:col>
      <xdr:colOff>88900</xdr:colOff>
      <xdr:row>23</xdr:row>
      <xdr:rowOff>141198</xdr:rowOff>
    </xdr:to>
    <xdr:pic>
      <xdr:nvPicPr>
        <xdr:cNvPr id="56" name="Picture 1204"/>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l="28799" t="31085" r="27429" b="35657"/>
        <a:stretch>
          <a:fillRect/>
        </a:stretch>
      </xdr:blipFill>
      <xdr:spPr bwMode="auto">
        <a:xfrm>
          <a:off x="1765300" y="1803400"/>
          <a:ext cx="4991100" cy="3074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55" name="Line 60"/>
        <xdr:cNvSpPr>
          <a:spLocks noChangeShapeType="1"/>
        </xdr:cNvSpPr>
      </xdr:nvSpPr>
      <xdr:spPr bwMode="auto">
        <a:xfrm flipH="1">
          <a:off x="9525001" y="9211541"/>
          <a:ext cx="0" cy="65913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38" name="Line 35"/>
        <xdr:cNvSpPr>
          <a:spLocks noChangeShapeType="1"/>
        </xdr:cNvSpPr>
      </xdr:nvSpPr>
      <xdr:spPr bwMode="auto">
        <a:xfrm flipV="1">
          <a:off x="9568295" y="9043555"/>
          <a:ext cx="8916356"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592053</xdr:colOff>
      <xdr:row>4</xdr:row>
      <xdr:rowOff>543253</xdr:rowOff>
    </xdr:to>
    <xdr:pic>
      <xdr:nvPicPr>
        <xdr:cNvPr id="59"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60" name="Line 35"/>
        <xdr:cNvSpPr>
          <a:spLocks noChangeShapeType="1"/>
        </xdr:cNvSpPr>
      </xdr:nvSpPr>
      <xdr:spPr bwMode="auto">
        <a:xfrm>
          <a:off x="9563100" y="15162021"/>
          <a:ext cx="410849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62"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64" name="Line 5"/>
        <xdr:cNvSpPr>
          <a:spLocks noChangeShapeType="1"/>
        </xdr:cNvSpPr>
      </xdr:nvSpPr>
      <xdr:spPr bwMode="auto">
        <a:xfrm flipH="1">
          <a:off x="505777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5" name="Line 23"/>
        <xdr:cNvSpPr>
          <a:spLocks noChangeShapeType="1"/>
        </xdr:cNvSpPr>
      </xdr:nvSpPr>
      <xdr:spPr bwMode="auto">
        <a:xfrm>
          <a:off x="19285195" y="5973638"/>
          <a:ext cx="374999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6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71"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76" name="AutoShape 67"/>
        <xdr:cNvSpPr>
          <a:spLocks noChangeArrowheads="1"/>
        </xdr:cNvSpPr>
      </xdr:nvSpPr>
      <xdr:spPr bwMode="auto">
        <a:xfrm>
          <a:off x="3801940"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1"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83" name="Line 72"/>
        <xdr:cNvSpPr>
          <a:spLocks noChangeShapeType="1"/>
        </xdr:cNvSpPr>
      </xdr:nvSpPr>
      <xdr:spPr bwMode="auto">
        <a:xfrm>
          <a:off x="192119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85" name="AutoShape 43"/>
        <xdr:cNvSpPr>
          <a:spLocks noChangeArrowheads="1"/>
        </xdr:cNvSpPr>
      </xdr:nvSpPr>
      <xdr:spPr bwMode="auto">
        <a:xfrm>
          <a:off x="9944100"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86"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7"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88" name="Line 59"/>
        <xdr:cNvSpPr>
          <a:spLocks noChangeShapeType="1"/>
        </xdr:cNvSpPr>
      </xdr:nvSpPr>
      <xdr:spPr bwMode="auto">
        <a:xfrm flipV="1">
          <a:off x="50539650"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91" name="AutoShape 62"/>
        <xdr:cNvSpPr>
          <a:spLocks noChangeArrowheads="1"/>
        </xdr:cNvSpPr>
      </xdr:nvSpPr>
      <xdr:spPr bwMode="auto">
        <a:xfrm>
          <a:off x="521237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94" name="Line 71"/>
        <xdr:cNvSpPr>
          <a:spLocks noChangeShapeType="1"/>
        </xdr:cNvSpPr>
      </xdr:nvSpPr>
      <xdr:spPr bwMode="auto">
        <a:xfrm>
          <a:off x="19211925"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120" name="AutoShape 62"/>
        <xdr:cNvSpPr>
          <a:spLocks noChangeArrowheads="1"/>
        </xdr:cNvSpPr>
      </xdr:nvSpPr>
      <xdr:spPr bwMode="auto">
        <a:xfrm>
          <a:off x="38761166" y="2286866"/>
          <a:ext cx="59491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123"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16</xdr:row>
      <xdr:rowOff>38099</xdr:rowOff>
    </xdr:to>
    <xdr:sp macro="" textlink="">
      <xdr:nvSpPr>
        <xdr:cNvPr id="124" name="Line 35"/>
        <xdr:cNvSpPr>
          <a:spLocks noChangeShapeType="1"/>
        </xdr:cNvSpPr>
      </xdr:nvSpPr>
      <xdr:spPr bwMode="auto">
        <a:xfrm rot="16200000">
          <a:off x="17783415" y="7382115"/>
          <a:ext cx="2857019" cy="0"/>
        </a:xfrm>
        <a:prstGeom prst="line">
          <a:avLst/>
        </a:prstGeom>
        <a:noFill/>
        <a:ln w="228600">
          <a:solidFill>
            <a:srgbClr val="FF0000"/>
          </a:solidFill>
          <a:round/>
          <a:headEnd/>
          <a:tailEnd/>
        </a:ln>
      </xdr:spPr>
    </xdr:sp>
    <xdr:clientData/>
  </xdr:twoCellAnchor>
  <xdr:twoCellAnchor>
    <xdr:from>
      <xdr:col>7</xdr:col>
      <xdr:colOff>1861706</xdr:colOff>
      <xdr:row>16</xdr:row>
      <xdr:rowOff>206086</xdr:rowOff>
    </xdr:from>
    <xdr:to>
      <xdr:col>7</xdr:col>
      <xdr:colOff>1861706</xdr:colOff>
      <xdr:row>30</xdr:row>
      <xdr:rowOff>129887</xdr:rowOff>
    </xdr:to>
    <xdr:sp macro="" textlink="">
      <xdr:nvSpPr>
        <xdr:cNvPr id="127" name="Line 60"/>
        <xdr:cNvSpPr>
          <a:spLocks noChangeShapeType="1"/>
        </xdr:cNvSpPr>
      </xdr:nvSpPr>
      <xdr:spPr bwMode="auto">
        <a:xfrm flipH="1">
          <a:off x="9519806" y="8978611"/>
          <a:ext cx="0" cy="6324601"/>
        </a:xfrm>
        <a:prstGeom prst="line">
          <a:avLst/>
        </a:prstGeom>
        <a:noFill/>
        <a:ln w="228600">
          <a:solidFill>
            <a:srgbClr val="FF0000"/>
          </a:solidFill>
          <a:round/>
          <a:headEnd/>
          <a:tailEnd/>
        </a:ln>
      </xdr:spPr>
    </xdr:sp>
    <xdr:clientData/>
  </xdr:twoCellAnchor>
  <xdr:twoCellAnchor>
    <xdr:from>
      <xdr:col>8</xdr:col>
      <xdr:colOff>0</xdr:colOff>
      <xdr:row>16</xdr:row>
      <xdr:rowOff>38100</xdr:rowOff>
    </xdr:from>
    <xdr:to>
      <xdr:col>14</xdr:col>
      <xdr:colOff>84083</xdr:colOff>
      <xdr:row>16</xdr:row>
      <xdr:rowOff>38100</xdr:rowOff>
    </xdr:to>
    <xdr:sp macro="" textlink="">
      <xdr:nvSpPr>
        <xdr:cNvPr id="130" name="Line 35"/>
        <xdr:cNvSpPr>
          <a:spLocks noChangeShapeType="1"/>
        </xdr:cNvSpPr>
      </xdr:nvSpPr>
      <xdr:spPr bwMode="auto">
        <a:xfrm flipV="1">
          <a:off x="9563100" y="8810625"/>
          <a:ext cx="9732908"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135" name="AutoShape 67"/>
        <xdr:cNvSpPr>
          <a:spLocks noChangeArrowheads="1"/>
        </xdr:cNvSpPr>
      </xdr:nvSpPr>
      <xdr:spPr bwMode="auto">
        <a:xfrm>
          <a:off x="6659440" y="914400"/>
          <a:ext cx="5401408" cy="2638425"/>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136" name="AutoShape 43"/>
        <xdr:cNvSpPr>
          <a:spLocks noChangeArrowheads="1"/>
        </xdr:cNvSpPr>
      </xdr:nvSpPr>
      <xdr:spPr bwMode="auto">
        <a:xfrm>
          <a:off x="14811375"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0-00-000m-november-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2-00-00ac-tgac-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5-00-00ah-nov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3-00-00ai-tgai-agenda-dallas-nov-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71-00-00ak-november-2013-802-11ak-agen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1266-00-00aq-agenda.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3-00-0hew-hew-sg-november-2013-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3.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hyperlink" Target="http://grouper.ieee.org/groups/802/24/index.shtml" TargetMode="External"/><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5" Type="http://schemas.openxmlformats.org/officeDocument/2006/relationships/drawing" Target="../drawings/drawing4.xm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264-00-0arc-arc-sc-agenda-november-2013.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54"/>
      <c r="B1" s="953" t="s">
        <v>583</v>
      </c>
      <c r="C1" s="952"/>
      <c r="D1" s="57"/>
      <c r="E1" s="797"/>
      <c r="F1" s="797"/>
      <c r="G1" s="797"/>
      <c r="H1" s="797"/>
      <c r="I1" s="797"/>
      <c r="J1" s="797"/>
      <c r="K1" s="797"/>
      <c r="L1" s="797"/>
      <c r="M1" s="797"/>
      <c r="N1" s="797"/>
      <c r="O1" s="797"/>
      <c r="P1" s="797"/>
      <c r="Q1" s="797"/>
      <c r="R1" s="797"/>
    </row>
    <row r="2" spans="1:18" ht="20.100000000000001" customHeight="1" thickBot="1" x14ac:dyDescent="0.35">
      <c r="A2" s="569"/>
      <c r="B2" s="706"/>
      <c r="E2" s="798"/>
      <c r="F2" s="804" t="s">
        <v>159</v>
      </c>
      <c r="G2" s="799"/>
      <c r="H2" s="799"/>
      <c r="I2" s="799"/>
      <c r="J2" s="799"/>
      <c r="K2" s="799"/>
      <c r="L2" s="799"/>
      <c r="M2" s="799"/>
      <c r="N2" s="799"/>
      <c r="O2" s="799"/>
      <c r="P2" s="799"/>
    </row>
    <row r="3" spans="1:18" ht="20.100000000000001" customHeight="1" thickBot="1" x14ac:dyDescent="0.35">
      <c r="A3" s="569"/>
      <c r="B3" s="367" t="s">
        <v>458</v>
      </c>
      <c r="E3" s="798"/>
      <c r="F3" s="791" t="s">
        <v>160</v>
      </c>
      <c r="G3" s="799"/>
      <c r="H3" s="799"/>
      <c r="I3" s="799"/>
      <c r="J3" s="799"/>
      <c r="K3" s="799"/>
      <c r="L3" s="799"/>
      <c r="M3" s="799"/>
      <c r="N3" s="799"/>
      <c r="O3" s="799"/>
      <c r="P3" s="799"/>
    </row>
    <row r="4" spans="1:18" ht="20.100000000000001" customHeight="1" x14ac:dyDescent="0.3">
      <c r="A4" s="569"/>
      <c r="B4" s="1036" t="s">
        <v>610</v>
      </c>
      <c r="E4" s="806" t="s">
        <v>161</v>
      </c>
      <c r="F4" s="791" t="s">
        <v>510</v>
      </c>
      <c r="G4" s="799"/>
      <c r="H4" s="799"/>
      <c r="I4" s="799"/>
      <c r="J4" s="799"/>
      <c r="K4" s="799"/>
      <c r="L4" s="799"/>
      <c r="M4" s="799"/>
      <c r="N4" s="799"/>
      <c r="O4" s="799"/>
      <c r="P4" s="799"/>
    </row>
    <row r="5" spans="1:18" ht="20.100000000000001" customHeight="1" x14ac:dyDescent="0.3">
      <c r="A5" s="569"/>
      <c r="B5" s="1037"/>
      <c r="E5" s="806" t="s">
        <v>162</v>
      </c>
      <c r="F5" s="793" t="s">
        <v>513</v>
      </c>
      <c r="G5" s="799"/>
      <c r="H5" s="799"/>
      <c r="I5" s="799"/>
      <c r="J5" s="800"/>
      <c r="K5" s="799"/>
      <c r="L5" s="799"/>
      <c r="M5" s="799"/>
      <c r="N5" s="799"/>
      <c r="O5" s="799"/>
      <c r="P5" s="799"/>
    </row>
    <row r="6" spans="1:18" ht="20.100000000000001" customHeight="1" thickBot="1" x14ac:dyDescent="0.35">
      <c r="A6" s="569"/>
      <c r="B6" s="1038"/>
      <c r="E6" s="806" t="s">
        <v>163</v>
      </c>
      <c r="F6" s="794" t="s">
        <v>257</v>
      </c>
      <c r="G6" s="799"/>
      <c r="H6" s="799"/>
      <c r="I6" s="799"/>
      <c r="J6" s="799"/>
      <c r="K6" s="799"/>
      <c r="L6" s="799"/>
      <c r="M6" s="799"/>
      <c r="N6" s="799"/>
      <c r="O6" s="799"/>
      <c r="P6" s="799"/>
    </row>
    <row r="7" spans="1:18" s="41" customFormat="1" ht="20.100000000000001" customHeight="1" thickBot="1" x14ac:dyDescent="0.35">
      <c r="A7" s="569"/>
      <c r="B7" s="53"/>
      <c r="C7" s="527"/>
      <c r="D7" s="59"/>
      <c r="E7" s="807"/>
      <c r="F7" s="802"/>
      <c r="G7" s="802"/>
      <c r="H7" s="802"/>
      <c r="I7" s="802"/>
      <c r="J7" s="802"/>
      <c r="K7" s="802"/>
      <c r="L7" s="802"/>
      <c r="M7" s="802"/>
      <c r="N7" s="802"/>
      <c r="O7" s="802"/>
      <c r="P7" s="802"/>
    </row>
    <row r="8" spans="1:18" s="42" customFormat="1" ht="20.100000000000001" customHeight="1" x14ac:dyDescent="0.3">
      <c r="A8" s="569"/>
      <c r="B8" s="773" t="s">
        <v>80</v>
      </c>
      <c r="C8" s="489"/>
      <c r="D8" s="58"/>
      <c r="E8" s="808" t="s">
        <v>164</v>
      </c>
      <c r="F8" s="795" t="s">
        <v>514</v>
      </c>
      <c r="G8" s="796"/>
      <c r="H8" s="796"/>
      <c r="I8" s="796"/>
      <c r="J8" s="796"/>
      <c r="K8" s="803"/>
      <c r="L8" s="803"/>
      <c r="M8" s="803"/>
      <c r="N8" s="803"/>
      <c r="O8" s="803"/>
      <c r="P8" s="803"/>
    </row>
    <row r="9" spans="1:18" ht="20.100000000000001" customHeight="1" x14ac:dyDescent="0.3">
      <c r="A9" s="569"/>
      <c r="B9" s="604" t="s">
        <v>106</v>
      </c>
      <c r="C9" s="489"/>
      <c r="E9" s="806" t="s">
        <v>165</v>
      </c>
      <c r="F9" s="828" t="s">
        <v>606</v>
      </c>
      <c r="G9" s="792"/>
      <c r="H9" s="792"/>
      <c r="I9" s="792"/>
      <c r="J9" s="792"/>
      <c r="K9" s="799"/>
      <c r="L9" s="799"/>
      <c r="M9" s="799"/>
      <c r="N9" s="799"/>
      <c r="O9" s="799"/>
      <c r="P9" s="799"/>
    </row>
    <row r="10" spans="1:18" ht="20.100000000000001" customHeight="1" x14ac:dyDescent="0.3">
      <c r="A10" s="569"/>
      <c r="B10" s="605"/>
      <c r="C10" s="606"/>
      <c r="E10" s="806" t="s">
        <v>166</v>
      </c>
      <c r="F10" s="794" t="s">
        <v>258</v>
      </c>
      <c r="G10" s="794"/>
      <c r="H10" s="794"/>
      <c r="I10" s="794"/>
      <c r="J10" s="794"/>
      <c r="K10" s="801"/>
      <c r="L10" s="794" t="s">
        <v>58</v>
      </c>
      <c r="M10" s="794"/>
      <c r="N10" s="792"/>
      <c r="O10" s="792"/>
      <c r="P10" s="792"/>
    </row>
    <row r="11" spans="1:18" ht="20.100000000000001" customHeight="1" x14ac:dyDescent="0.3">
      <c r="A11" s="569"/>
      <c r="B11" s="607" t="s">
        <v>342</v>
      </c>
      <c r="C11" s="489"/>
      <c r="E11" s="790"/>
      <c r="F11" s="794" t="s">
        <v>167</v>
      </c>
      <c r="G11" s="794"/>
      <c r="H11" s="794"/>
      <c r="I11" s="794"/>
      <c r="J11" s="794"/>
      <c r="K11" s="801"/>
      <c r="L11" s="794" t="s">
        <v>59</v>
      </c>
      <c r="M11" s="794"/>
      <c r="N11" s="792"/>
      <c r="O11" s="792"/>
      <c r="P11" s="792"/>
    </row>
    <row r="12" spans="1:18" ht="20.100000000000001" customHeight="1" x14ac:dyDescent="0.3">
      <c r="B12" s="608" t="s">
        <v>343</v>
      </c>
      <c r="E12" s="790"/>
      <c r="F12" s="794" t="s">
        <v>170</v>
      </c>
      <c r="G12" s="794" t="s">
        <v>353</v>
      </c>
      <c r="H12" s="794"/>
      <c r="I12" s="794"/>
      <c r="J12" s="794"/>
      <c r="K12" s="801"/>
      <c r="L12" s="794" t="s">
        <v>361</v>
      </c>
      <c r="M12" s="794"/>
      <c r="N12" s="792"/>
      <c r="O12" s="792"/>
      <c r="P12" s="792"/>
    </row>
    <row r="13" spans="1:18" ht="20.100000000000001" customHeight="1" x14ac:dyDescent="0.3">
      <c r="A13" s="569"/>
      <c r="B13" s="609" t="s">
        <v>132</v>
      </c>
      <c r="C13" s="489"/>
      <c r="E13" s="790"/>
      <c r="F13" s="794" t="s">
        <v>171</v>
      </c>
      <c r="G13" s="794" t="s">
        <v>259</v>
      </c>
      <c r="H13" s="794"/>
      <c r="I13" s="794"/>
      <c r="J13" s="794"/>
      <c r="K13" s="801"/>
      <c r="L13" s="792" t="s">
        <v>362</v>
      </c>
      <c r="M13" s="794"/>
      <c r="N13" s="792"/>
      <c r="O13" s="792"/>
      <c r="P13" s="792"/>
    </row>
    <row r="14" spans="1:18" ht="20.100000000000001" customHeight="1" x14ac:dyDescent="0.3">
      <c r="B14" s="610" t="s">
        <v>228</v>
      </c>
      <c r="C14" s="489"/>
      <c r="E14" s="790"/>
      <c r="F14" s="794" t="s">
        <v>172</v>
      </c>
      <c r="G14" s="794" t="s">
        <v>259</v>
      </c>
      <c r="H14" s="794"/>
      <c r="I14" s="794"/>
      <c r="J14" s="794"/>
      <c r="K14" s="801"/>
      <c r="L14" s="794" t="s">
        <v>60</v>
      </c>
      <c r="M14" s="794"/>
      <c r="N14" s="792"/>
      <c r="O14" s="792"/>
      <c r="P14" s="792"/>
    </row>
    <row r="15" spans="1:18" ht="20.100000000000001" customHeight="1" x14ac:dyDescent="0.3">
      <c r="B15" s="490" t="s">
        <v>255</v>
      </c>
      <c r="C15" s="489"/>
      <c r="E15" s="790"/>
      <c r="F15" s="794" t="s">
        <v>229</v>
      </c>
      <c r="G15" s="794"/>
      <c r="H15" s="794"/>
      <c r="I15" s="794"/>
      <c r="J15" s="794"/>
      <c r="K15" s="801"/>
      <c r="L15" s="801"/>
      <c r="M15" s="801"/>
      <c r="N15" s="799"/>
      <c r="O15" s="799"/>
      <c r="P15" s="799"/>
    </row>
    <row r="16" spans="1:18" ht="20.100000000000001" customHeight="1" x14ac:dyDescent="0.25">
      <c r="B16" s="491" t="s">
        <v>309</v>
      </c>
      <c r="C16" s="492"/>
      <c r="F16" s="799"/>
      <c r="G16" s="799"/>
      <c r="H16" s="799"/>
      <c r="I16" s="799"/>
      <c r="J16" s="799"/>
      <c r="K16" s="799"/>
      <c r="L16" s="799"/>
      <c r="M16" s="799"/>
      <c r="N16" s="799"/>
      <c r="O16" s="799"/>
      <c r="P16" s="799"/>
    </row>
    <row r="17" spans="1:17" ht="20.100000000000001" customHeight="1" x14ac:dyDescent="0.3">
      <c r="C17" s="451"/>
      <c r="E17" s="790"/>
      <c r="F17" s="799"/>
      <c r="G17" s="799"/>
      <c r="H17" s="799"/>
      <c r="I17" s="799"/>
      <c r="J17" s="799"/>
      <c r="K17" s="799"/>
      <c r="L17" s="799"/>
      <c r="M17" s="799"/>
      <c r="N17" s="799"/>
      <c r="O17" s="799"/>
      <c r="P17" s="799"/>
    </row>
    <row r="18" spans="1:17" ht="20.100000000000001" customHeight="1" x14ac:dyDescent="0.3">
      <c r="E18" s="805" t="s">
        <v>173</v>
      </c>
      <c r="F18" s="1041" t="s">
        <v>515</v>
      </c>
      <c r="G18" s="1042"/>
      <c r="H18" s="1042"/>
      <c r="I18" s="1042"/>
      <c r="J18" s="1042"/>
      <c r="K18" s="1042"/>
      <c r="L18" s="1042"/>
      <c r="M18" s="1042"/>
      <c r="N18" s="1042"/>
      <c r="O18" s="1042"/>
      <c r="P18" s="1042"/>
      <c r="Q18" s="1042"/>
    </row>
    <row r="19" spans="1:17" ht="20.100000000000001" customHeight="1" x14ac:dyDescent="0.25">
      <c r="A19" s="569"/>
      <c r="B19" s="735" t="s">
        <v>344</v>
      </c>
      <c r="C19" s="489"/>
      <c r="F19" s="1043"/>
      <c r="G19" s="1043"/>
      <c r="H19" s="1043"/>
      <c r="I19" s="1043"/>
      <c r="J19" s="1043"/>
      <c r="K19" s="1043"/>
      <c r="L19" s="1043"/>
      <c r="M19" s="1043"/>
      <c r="N19" s="1043"/>
      <c r="O19" s="1043"/>
      <c r="P19" s="1043"/>
      <c r="Q19" s="1043"/>
    </row>
    <row r="20" spans="1:17" ht="20.100000000000001" customHeight="1" x14ac:dyDescent="0.25">
      <c r="B20" s="608" t="s">
        <v>345</v>
      </c>
      <c r="F20" s="1044"/>
      <c r="G20" s="1044"/>
      <c r="H20" s="1044"/>
      <c r="I20" s="1044"/>
      <c r="J20" s="1044"/>
      <c r="K20" s="1044"/>
      <c r="L20" s="1044"/>
      <c r="M20" s="1044"/>
      <c r="N20" s="1044"/>
      <c r="O20" s="1044"/>
      <c r="P20" s="1044"/>
      <c r="Q20" s="1044"/>
    </row>
    <row r="21" spans="1:17" ht="20.100000000000001" customHeight="1" x14ac:dyDescent="0.25">
      <c r="A21" s="569"/>
      <c r="B21" s="774" t="s">
        <v>368</v>
      </c>
      <c r="C21" s="489"/>
    </row>
    <row r="22" spans="1:17" ht="20.100000000000001" customHeight="1" x14ac:dyDescent="0.25">
      <c r="B22" s="736" t="s">
        <v>308</v>
      </c>
      <c r="C22" s="489"/>
    </row>
    <row r="23" spans="1:17" ht="20.100000000000001" customHeight="1" x14ac:dyDescent="0.25">
      <c r="B23" s="737" t="s">
        <v>324</v>
      </c>
      <c r="C23" s="489"/>
    </row>
    <row r="24" spans="1:17" ht="20.100000000000001" customHeight="1" x14ac:dyDescent="0.25">
      <c r="B24" s="775" t="s">
        <v>13</v>
      </c>
      <c r="C24" s="489"/>
    </row>
    <row r="25" spans="1:17" ht="20.100000000000001" customHeight="1" x14ac:dyDescent="0.25">
      <c r="B25" s="776" t="s">
        <v>12</v>
      </c>
      <c r="C25" s="489"/>
    </row>
    <row r="26" spans="1:17" ht="20.100000000000001" customHeight="1" x14ac:dyDescent="0.25">
      <c r="B26" s="777" t="s">
        <v>412</v>
      </c>
      <c r="C26" s="489"/>
    </row>
    <row r="27" spans="1:17" ht="20.100000000000001" customHeight="1" x14ac:dyDescent="0.25">
      <c r="B27" s="863" t="s">
        <v>431</v>
      </c>
    </row>
    <row r="28" spans="1:17" ht="20.100000000000001" customHeight="1" x14ac:dyDescent="0.25">
      <c r="A28" s="569"/>
      <c r="B28" s="780" t="s">
        <v>432</v>
      </c>
      <c r="C28" s="489"/>
      <c r="E28" s="50"/>
      <c r="F28" s="1040"/>
      <c r="G28" s="1040"/>
      <c r="H28" s="1040"/>
      <c r="I28" s="1040"/>
    </row>
    <row r="29" spans="1:17" ht="20.100000000000001" customHeight="1" x14ac:dyDescent="0.25">
      <c r="C29" s="489"/>
      <c r="E29" s="49"/>
      <c r="F29" s="43"/>
      <c r="G29" s="43"/>
      <c r="H29" s="43"/>
      <c r="I29" s="43"/>
    </row>
    <row r="30" spans="1:17" ht="20.100000000000001" customHeight="1" x14ac:dyDescent="0.25">
      <c r="C30" s="489"/>
      <c r="E30" s="49"/>
      <c r="F30" s="1039"/>
      <c r="G30" s="1039"/>
      <c r="H30" s="1039"/>
      <c r="I30" s="1039"/>
    </row>
    <row r="31" spans="1:17" ht="20.100000000000001" customHeight="1" x14ac:dyDescent="0.25">
      <c r="E31" s="49"/>
      <c r="F31" s="43"/>
      <c r="G31" s="43"/>
      <c r="H31" s="43"/>
      <c r="I31" s="43"/>
    </row>
    <row r="32" spans="1:17" ht="20.100000000000001" customHeight="1" x14ac:dyDescent="0.25">
      <c r="B32" s="607" t="s">
        <v>346</v>
      </c>
      <c r="E32" s="49"/>
      <c r="F32" s="1039"/>
      <c r="G32" s="1039"/>
      <c r="H32" s="1039"/>
      <c r="I32" s="1039"/>
    </row>
    <row r="33" spans="1:9" ht="20.100000000000001" customHeight="1" x14ac:dyDescent="0.25">
      <c r="B33" s="608" t="s">
        <v>347</v>
      </c>
      <c r="F33" s="1039"/>
      <c r="G33" s="1039"/>
      <c r="H33" s="1039"/>
      <c r="I33" s="1039"/>
    </row>
    <row r="34" spans="1:9" ht="20.100000000000001" customHeight="1" x14ac:dyDescent="0.25">
      <c r="B34" s="934" t="s">
        <v>487</v>
      </c>
    </row>
    <row r="35" spans="1:9" ht="20.100000000000001" customHeight="1" x14ac:dyDescent="0.25">
      <c r="A35" s="569"/>
      <c r="C35" s="489"/>
    </row>
    <row r="37" spans="1:9" ht="20.100000000000001" customHeight="1" x14ac:dyDescent="0.25">
      <c r="C37" s="489"/>
    </row>
    <row r="38" spans="1:9" ht="20.100000000000001" customHeight="1" x14ac:dyDescent="0.25">
      <c r="B38" s="1034" t="s">
        <v>357</v>
      </c>
      <c r="C38" s="489"/>
    </row>
    <row r="39" spans="1:9" ht="20.100000000000001" customHeight="1" x14ac:dyDescent="0.25">
      <c r="A39" s="53"/>
      <c r="B39" s="1035"/>
      <c r="C39" s="53"/>
    </row>
    <row r="40" spans="1:9" ht="20.100000000000001" customHeight="1" x14ac:dyDescent="0.25">
      <c r="A40" s="53"/>
      <c r="B40" s="701" t="s">
        <v>354</v>
      </c>
      <c r="C40" s="53"/>
    </row>
    <row r="41" spans="1:9" ht="20.100000000000001" customHeight="1" x14ac:dyDescent="0.25">
      <c r="A41" s="53"/>
      <c r="B41" s="783" t="s">
        <v>323</v>
      </c>
      <c r="C41" s="53"/>
    </row>
    <row r="42" spans="1:9" ht="20.100000000000001" customHeight="1" thickBot="1" x14ac:dyDescent="0.3">
      <c r="A42" s="53"/>
      <c r="C42" s="53"/>
    </row>
    <row r="43" spans="1:9" ht="20.100000000000001" customHeight="1" x14ac:dyDescent="0.25">
      <c r="B43" s="559" t="s">
        <v>271</v>
      </c>
    </row>
    <row r="44" spans="1:9" ht="20.100000000000001" customHeight="1" x14ac:dyDescent="0.25">
      <c r="B44" s="560" t="s">
        <v>235</v>
      </c>
    </row>
    <row r="45" spans="1:9" ht="20.100000000000001" customHeight="1" x14ac:dyDescent="0.25">
      <c r="B45" s="494" t="s">
        <v>222</v>
      </c>
      <c r="C45" s="493"/>
    </row>
    <row r="46" spans="1:9" ht="20.100000000000001" customHeight="1" x14ac:dyDescent="0.25">
      <c r="B46" s="495" t="s">
        <v>81</v>
      </c>
      <c r="C46" s="493"/>
    </row>
    <row r="47" spans="1:9" ht="20.100000000000001" customHeight="1" x14ac:dyDescent="0.25">
      <c r="B47" s="496" t="s">
        <v>82</v>
      </c>
      <c r="C47" s="493"/>
    </row>
    <row r="48" spans="1:9" ht="20.100000000000001" customHeight="1" x14ac:dyDescent="0.25">
      <c r="B48" s="781" t="s">
        <v>79</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110</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109</v>
      </c>
      <c r="C54" s="493"/>
    </row>
    <row r="55" spans="1:3" ht="20.100000000000001" customHeight="1" x14ac:dyDescent="0.25">
      <c r="B55" s="497" t="s">
        <v>234</v>
      </c>
      <c r="C55" s="493"/>
    </row>
    <row r="56" spans="1:3" ht="20.100000000000001" customHeight="1" x14ac:dyDescent="0.25">
      <c r="B56" s="611" t="s">
        <v>83</v>
      </c>
      <c r="C56" s="493"/>
    </row>
    <row r="57" spans="1:3" ht="20.100000000000001" customHeight="1" x14ac:dyDescent="0.25">
      <c r="C57" s="493"/>
    </row>
    <row r="58" spans="1:3" ht="20.100000000000001" customHeight="1" x14ac:dyDescent="0.25">
      <c r="C58" s="493"/>
    </row>
    <row r="60" spans="1:3" ht="20.100000000000001" customHeight="1" x14ac:dyDescent="0.25">
      <c r="A60" s="954"/>
      <c r="B60" s="953" t="s">
        <v>583</v>
      </c>
      <c r="C60" s="952"/>
    </row>
    <row r="61" spans="1:3" ht="20.100000000000001" customHeight="1" x14ac:dyDescent="0.25">
      <c r="A61" s="919"/>
      <c r="B61" s="919"/>
      <c r="C61" s="919"/>
    </row>
    <row r="62" spans="1:3" ht="20.100000000000001" customHeight="1" x14ac:dyDescent="0.25">
      <c r="A62" s="919"/>
      <c r="B62" s="919"/>
      <c r="C62" s="919"/>
    </row>
    <row r="63" spans="1:3" ht="20.100000000000001" customHeight="1" x14ac:dyDescent="0.25">
      <c r="A63" s="919"/>
      <c r="B63" s="919"/>
      <c r="C63" s="919"/>
    </row>
    <row r="64" spans="1:3" ht="20.100000000000001" customHeight="1" x14ac:dyDescent="0.25">
      <c r="A64" s="919"/>
      <c r="B64" s="919"/>
      <c r="C64" s="919"/>
    </row>
    <row r="65" spans="1:3" ht="20.100000000000001" customHeight="1" x14ac:dyDescent="0.25">
      <c r="A65" s="919"/>
      <c r="B65" s="919"/>
      <c r="C65" s="919"/>
    </row>
    <row r="66" spans="1:3" ht="20.100000000000001" customHeight="1" x14ac:dyDescent="0.25">
      <c r="A66" s="919"/>
      <c r="B66" s="919"/>
      <c r="C66" s="919"/>
    </row>
    <row r="67" spans="1:3" ht="20.100000000000001" customHeight="1" x14ac:dyDescent="0.25">
      <c r="A67" s="919"/>
      <c r="B67" s="919"/>
      <c r="C67" s="919"/>
    </row>
    <row r="68" spans="1:3" ht="20.100000000000001" customHeight="1" x14ac:dyDescent="0.25">
      <c r="A68" s="919"/>
      <c r="B68" s="919"/>
      <c r="C68" s="919"/>
    </row>
    <row r="69" spans="1:3" ht="20.100000000000001" customHeight="1" x14ac:dyDescent="0.25">
      <c r="A69" s="919"/>
      <c r="B69" s="919"/>
      <c r="C69" s="919"/>
    </row>
    <row r="70" spans="1:3" ht="20.100000000000001" customHeight="1" x14ac:dyDescent="0.25">
      <c r="A70" s="919"/>
      <c r="B70" s="919"/>
      <c r="C70" s="919"/>
    </row>
    <row r="71" spans="1:3" ht="20.100000000000001" customHeight="1" x14ac:dyDescent="0.25">
      <c r="A71" s="919"/>
      <c r="B71" s="919"/>
      <c r="C71" s="919"/>
    </row>
    <row r="72" spans="1:3" ht="20.100000000000001" customHeight="1" x14ac:dyDescent="0.25">
      <c r="A72" s="856"/>
      <c r="B72" s="856"/>
      <c r="C72" s="856"/>
    </row>
    <row r="73" spans="1:3" ht="20.100000000000001" customHeight="1" x14ac:dyDescent="0.25">
      <c r="A73" s="856"/>
      <c r="B73" s="856"/>
      <c r="C73" s="856"/>
    </row>
    <row r="74" spans="1:3" ht="20.100000000000001" customHeight="1" x14ac:dyDescent="0.25">
      <c r="A74" s="856"/>
      <c r="B74" s="856"/>
      <c r="C74" s="856"/>
    </row>
    <row r="75" spans="1:3" ht="20.100000000000001" customHeight="1" x14ac:dyDescent="0.25">
      <c r="A75" s="856"/>
      <c r="B75" s="856"/>
      <c r="C75" s="856"/>
    </row>
    <row r="76" spans="1:3" ht="20.100000000000001" customHeight="1" x14ac:dyDescent="0.25">
      <c r="A76" s="856"/>
      <c r="B76" s="856"/>
      <c r="C76" s="856"/>
    </row>
    <row r="77" spans="1:3" ht="20.100000000000001" customHeight="1" x14ac:dyDescent="0.25">
      <c r="A77" s="856"/>
      <c r="B77" s="856"/>
      <c r="C77" s="85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5.75" x14ac:dyDescent="0.2">
      <c r="A1" s="954"/>
      <c r="B1" s="953" t="s">
        <v>583</v>
      </c>
      <c r="C1" s="952"/>
      <c r="E1" s="460"/>
      <c r="F1" s="460"/>
      <c r="G1" s="460"/>
      <c r="H1" s="460"/>
      <c r="I1" s="460"/>
      <c r="J1" s="460"/>
      <c r="K1" s="460"/>
      <c r="L1" s="460"/>
      <c r="M1" s="461"/>
    </row>
    <row r="2" spans="1:15" ht="18.75" thickBot="1" x14ac:dyDescent="0.25">
      <c r="A2" s="569"/>
      <c r="B2" s="965"/>
      <c r="C2" s="966"/>
      <c r="E2" s="462"/>
      <c r="F2" s="1393" t="s">
        <v>340</v>
      </c>
      <c r="G2" s="1393"/>
      <c r="H2" s="1393"/>
      <c r="I2" s="1393"/>
      <c r="J2" s="1393"/>
      <c r="K2" s="1393"/>
      <c r="L2" s="1393"/>
      <c r="M2" s="1393"/>
    </row>
    <row r="3" spans="1:15" ht="18.75" thickBot="1" x14ac:dyDescent="0.25">
      <c r="A3" s="569"/>
      <c r="B3" s="967" t="str">
        <f>[1]Title!B3</f>
        <v>Interim</v>
      </c>
      <c r="C3" s="966"/>
      <c r="E3" s="819"/>
      <c r="F3" s="1394"/>
      <c r="G3" s="1394"/>
      <c r="H3" s="1394"/>
      <c r="I3" s="1394"/>
      <c r="J3" s="1394"/>
      <c r="K3" s="1394"/>
      <c r="L3" s="1394"/>
      <c r="M3" s="1394"/>
    </row>
    <row r="4" spans="1:15" ht="15.75" customHeight="1" x14ac:dyDescent="0.2">
      <c r="A4" s="569"/>
      <c r="B4" s="1036" t="str">
        <f>Title!$B$4</f>
        <v>R5</v>
      </c>
      <c r="C4" s="966"/>
      <c r="E4" s="820"/>
      <c r="F4" s="1395" t="s">
        <v>466</v>
      </c>
      <c r="G4" s="1395"/>
      <c r="H4" s="1395"/>
      <c r="I4" s="1395"/>
      <c r="J4" s="1395"/>
      <c r="K4" s="1395"/>
      <c r="L4" s="1395"/>
      <c r="M4" s="1395"/>
    </row>
    <row r="5" spans="1:15" ht="15.75" x14ac:dyDescent="0.2">
      <c r="A5" s="569"/>
      <c r="B5" s="1037"/>
      <c r="C5" s="966"/>
      <c r="E5" s="880"/>
      <c r="F5" s="873"/>
      <c r="G5" s="899" t="s">
        <v>538</v>
      </c>
      <c r="H5" s="876"/>
      <c r="I5" s="877"/>
      <c r="J5" s="877"/>
      <c r="K5" s="877"/>
      <c r="L5" s="877"/>
      <c r="M5" s="879"/>
      <c r="N5" s="877"/>
      <c r="O5" s="908"/>
    </row>
    <row r="6" spans="1:15" ht="16.5" thickBot="1" x14ac:dyDescent="0.25">
      <c r="A6" s="569"/>
      <c r="B6" s="1038"/>
      <c r="C6" s="966"/>
      <c r="E6" s="880"/>
      <c r="F6" s="873"/>
      <c r="G6" s="899" t="s">
        <v>390</v>
      </c>
      <c r="H6" s="877"/>
      <c r="I6" s="877"/>
      <c r="J6" s="877"/>
      <c r="K6" s="877"/>
      <c r="L6" s="877"/>
      <c r="M6" s="879"/>
      <c r="N6" s="877"/>
      <c r="O6" s="908"/>
    </row>
    <row r="7" spans="1:15" ht="13.5" customHeight="1" thickBot="1" x14ac:dyDescent="0.25">
      <c r="A7" s="569"/>
      <c r="B7" s="974"/>
      <c r="C7" s="975"/>
      <c r="E7" s="1391" t="s">
        <v>539</v>
      </c>
      <c r="F7" s="1391"/>
      <c r="G7" s="1391"/>
      <c r="H7" s="1391"/>
      <c r="I7" s="1391"/>
      <c r="J7" s="1391"/>
      <c r="K7" s="1391"/>
      <c r="L7" s="1391"/>
      <c r="M7" s="1391"/>
      <c r="N7" s="1391"/>
      <c r="O7" s="908"/>
    </row>
    <row r="8" spans="1:15" ht="15.75" customHeight="1" x14ac:dyDescent="0.2">
      <c r="A8" s="569"/>
      <c r="B8" s="773" t="s">
        <v>80</v>
      </c>
      <c r="C8" s="489"/>
      <c r="E8" s="1391"/>
      <c r="F8" s="1391"/>
      <c r="G8" s="1391"/>
      <c r="H8" s="1391"/>
      <c r="I8" s="1391"/>
      <c r="J8" s="1391"/>
      <c r="K8" s="1391"/>
      <c r="L8" s="1391"/>
      <c r="M8" s="1391"/>
      <c r="N8" s="1391"/>
      <c r="O8" s="908"/>
    </row>
    <row r="9" spans="1:15" ht="15.75" customHeight="1" x14ac:dyDescent="0.2">
      <c r="A9" s="569"/>
      <c r="B9" s="604" t="s">
        <v>106</v>
      </c>
      <c r="C9" s="489"/>
      <c r="E9" s="874"/>
      <c r="F9" s="874"/>
      <c r="G9" s="988">
        <v>1</v>
      </c>
      <c r="H9" s="987" t="s">
        <v>0</v>
      </c>
      <c r="I9" s="988" t="s">
        <v>32</v>
      </c>
      <c r="J9" s="988" t="s">
        <v>148</v>
      </c>
      <c r="K9" s="988" t="s">
        <v>1</v>
      </c>
      <c r="L9" s="989">
        <v>0</v>
      </c>
      <c r="M9" s="990">
        <v>0.5625</v>
      </c>
      <c r="N9" s="991"/>
      <c r="O9" s="908"/>
    </row>
    <row r="10" spans="1:15" ht="15.75" x14ac:dyDescent="0.2">
      <c r="A10" s="569"/>
      <c r="B10" s="605"/>
      <c r="C10" s="606"/>
      <c r="E10" s="875"/>
      <c r="F10" s="875"/>
      <c r="G10" s="1007">
        <f>G9+1</f>
        <v>2</v>
      </c>
      <c r="H10" s="994" t="s">
        <v>0</v>
      </c>
      <c r="I10" s="994" t="s">
        <v>277</v>
      </c>
      <c r="J10" s="995" t="s">
        <v>148</v>
      </c>
      <c r="K10" s="995" t="s">
        <v>1</v>
      </c>
      <c r="L10" s="996">
        <v>5</v>
      </c>
      <c r="M10" s="900">
        <f t="shared" ref="M10:M17" si="0">M9+TIME(0,L9,0)</f>
        <v>0.5625</v>
      </c>
      <c r="N10" s="998"/>
      <c r="O10" s="908"/>
    </row>
    <row r="11" spans="1:15" ht="15.75" x14ac:dyDescent="0.2">
      <c r="A11" s="569"/>
      <c r="B11" s="607" t="s">
        <v>342</v>
      </c>
      <c r="C11" s="489"/>
      <c r="E11" s="878"/>
      <c r="F11" s="878"/>
      <c r="G11" s="881">
        <v>3</v>
      </c>
      <c r="H11" s="1001" t="s">
        <v>5</v>
      </c>
      <c r="I11" s="1002" t="s">
        <v>50</v>
      </c>
      <c r="J11" s="1003" t="s">
        <v>148</v>
      </c>
      <c r="K11" s="988" t="s">
        <v>4</v>
      </c>
      <c r="L11" s="1004">
        <v>5</v>
      </c>
      <c r="M11" s="1005">
        <f t="shared" si="0"/>
        <v>0.56597222222222221</v>
      </c>
      <c r="N11" s="1006"/>
      <c r="O11" s="908"/>
    </row>
    <row r="12" spans="1:15" ht="15.75" x14ac:dyDescent="0.2">
      <c r="A12" s="1010"/>
      <c r="B12" s="608" t="s">
        <v>343</v>
      </c>
      <c r="C12" s="966"/>
      <c r="E12" s="875"/>
      <c r="F12" s="875"/>
      <c r="G12" s="1007">
        <v>4</v>
      </c>
      <c r="H12" s="994" t="s">
        <v>0</v>
      </c>
      <c r="I12" s="1008" t="s">
        <v>279</v>
      </c>
      <c r="J12" s="995" t="s">
        <v>148</v>
      </c>
      <c r="K12" s="995" t="s">
        <v>1</v>
      </c>
      <c r="L12" s="996">
        <v>4</v>
      </c>
      <c r="M12" s="997">
        <f t="shared" si="0"/>
        <v>0.56944444444444442</v>
      </c>
      <c r="N12" s="998"/>
      <c r="O12" s="908"/>
    </row>
    <row r="13" spans="1:15" ht="15.75" x14ac:dyDescent="0.2">
      <c r="A13" s="569"/>
      <c r="B13" s="609" t="s">
        <v>132</v>
      </c>
      <c r="C13" s="489"/>
      <c r="E13" s="878"/>
      <c r="F13" s="878"/>
      <c r="G13" s="881">
        <v>4.0999999999999996</v>
      </c>
      <c r="H13" s="1001" t="s">
        <v>0</v>
      </c>
      <c r="I13" s="1009" t="s">
        <v>351</v>
      </c>
      <c r="J13" s="1003" t="s">
        <v>148</v>
      </c>
      <c r="K13" s="988" t="s">
        <v>1</v>
      </c>
      <c r="L13" s="1004">
        <v>1</v>
      </c>
      <c r="M13" s="1005">
        <f t="shared" si="0"/>
        <v>0.57222222222222219</v>
      </c>
      <c r="N13" s="1006"/>
      <c r="O13" s="908"/>
    </row>
    <row r="14" spans="1:15" ht="15.75" x14ac:dyDescent="0.2">
      <c r="A14" s="1010"/>
      <c r="B14" s="610" t="s">
        <v>228</v>
      </c>
      <c r="C14" s="489"/>
      <c r="E14" s="875"/>
      <c r="F14" s="875"/>
      <c r="G14" s="1011">
        <v>5</v>
      </c>
      <c r="H14" s="995" t="s">
        <v>22</v>
      </c>
      <c r="I14" s="995" t="s">
        <v>358</v>
      </c>
      <c r="J14" s="995" t="s">
        <v>148</v>
      </c>
      <c r="K14" s="995" t="s">
        <v>1</v>
      </c>
      <c r="L14" s="996">
        <v>15</v>
      </c>
      <c r="M14" s="997">
        <f t="shared" si="0"/>
        <v>0.57291666666666663</v>
      </c>
      <c r="N14" s="998"/>
      <c r="O14" s="908"/>
    </row>
    <row r="15" spans="1:15" ht="15.75" x14ac:dyDescent="0.2">
      <c r="A15" s="1010"/>
      <c r="B15" s="490" t="s">
        <v>255</v>
      </c>
      <c r="C15" s="489"/>
      <c r="E15" s="878"/>
      <c r="F15" s="878"/>
      <c r="G15" s="1012">
        <v>6</v>
      </c>
      <c r="H15" s="1003" t="s">
        <v>29</v>
      </c>
      <c r="I15" s="1002" t="s">
        <v>540</v>
      </c>
      <c r="J15" s="1003" t="s">
        <v>148</v>
      </c>
      <c r="K15" s="1003" t="s">
        <v>4</v>
      </c>
      <c r="L15" s="1004">
        <v>30</v>
      </c>
      <c r="M15" s="1005">
        <f t="shared" si="0"/>
        <v>0.58333333333333326</v>
      </c>
      <c r="N15" s="1006"/>
      <c r="O15" s="908"/>
    </row>
    <row r="16" spans="1:15" ht="15.75" x14ac:dyDescent="0.2">
      <c r="A16" s="1010"/>
      <c r="B16" s="491" t="s">
        <v>309</v>
      </c>
      <c r="C16" s="492"/>
      <c r="E16" s="875"/>
      <c r="F16" s="875"/>
      <c r="G16" s="1011">
        <v>7</v>
      </c>
      <c r="H16" s="1011"/>
      <c r="I16" s="1011" t="s">
        <v>499</v>
      </c>
      <c r="J16" s="927" t="s">
        <v>148</v>
      </c>
      <c r="K16" s="1011" t="s">
        <v>4</v>
      </c>
      <c r="L16" s="996">
        <v>60</v>
      </c>
      <c r="M16" s="997">
        <f t="shared" si="0"/>
        <v>0.60416666666666663</v>
      </c>
      <c r="N16" s="998"/>
      <c r="O16" s="908"/>
    </row>
    <row r="17" spans="1:15" ht="12.75" customHeight="1" x14ac:dyDescent="0.2">
      <c r="A17" s="1010"/>
      <c r="B17" s="974"/>
      <c r="C17" s="451"/>
      <c r="E17" s="878"/>
      <c r="F17" s="878"/>
      <c r="G17" s="1012">
        <v>8</v>
      </c>
      <c r="H17" s="881" t="s">
        <v>34</v>
      </c>
      <c r="I17" s="1003" t="s">
        <v>284</v>
      </c>
      <c r="J17" s="1003"/>
      <c r="K17" s="1003"/>
      <c r="L17" s="1004"/>
      <c r="M17" s="1005">
        <f t="shared" si="0"/>
        <v>0.64583333333333326</v>
      </c>
      <c r="N17" s="1006"/>
      <c r="O17" s="908"/>
    </row>
    <row r="18" spans="1:15" ht="15.75" customHeight="1" x14ac:dyDescent="0.2">
      <c r="A18" s="1010"/>
      <c r="B18" s="974"/>
      <c r="C18" s="966"/>
      <c r="E18" s="875"/>
      <c r="F18" s="875"/>
      <c r="G18" s="1011"/>
      <c r="H18" s="995"/>
      <c r="I18" s="1008"/>
      <c r="J18" s="995"/>
      <c r="K18" s="995"/>
      <c r="L18" s="996"/>
      <c r="M18" s="997"/>
      <c r="N18" s="998"/>
      <c r="O18" s="908"/>
    </row>
    <row r="19" spans="1:15" ht="15.75" customHeight="1" x14ac:dyDescent="0.2">
      <c r="A19" s="569"/>
      <c r="B19" s="735" t="s">
        <v>344</v>
      </c>
      <c r="C19" s="489"/>
      <c r="E19" s="1391" t="s">
        <v>541</v>
      </c>
      <c r="F19" s="1391"/>
      <c r="G19" s="1391"/>
      <c r="H19" s="1391"/>
      <c r="I19" s="1391"/>
      <c r="J19" s="1391"/>
      <c r="K19" s="1391"/>
      <c r="L19" s="1391"/>
      <c r="M19" s="1391"/>
      <c r="N19" s="1391"/>
      <c r="O19" s="908"/>
    </row>
    <row r="20" spans="1:15" ht="15.75" customHeight="1" x14ac:dyDescent="0.2">
      <c r="A20" s="1010"/>
      <c r="B20" s="608" t="s">
        <v>345</v>
      </c>
      <c r="C20" s="966"/>
      <c r="E20" s="1391"/>
      <c r="F20" s="1391"/>
      <c r="G20" s="1391"/>
      <c r="H20" s="1391"/>
      <c r="I20" s="1391"/>
      <c r="J20" s="1391"/>
      <c r="K20" s="1391"/>
      <c r="L20" s="1391"/>
      <c r="M20" s="1391"/>
      <c r="N20" s="1391"/>
      <c r="O20" s="908"/>
    </row>
    <row r="21" spans="1:15" ht="15.75" x14ac:dyDescent="0.2">
      <c r="A21" s="569"/>
      <c r="B21" s="774" t="s">
        <v>368</v>
      </c>
      <c r="C21" s="489"/>
      <c r="E21" s="874"/>
      <c r="F21" s="874"/>
      <c r="G21" s="988">
        <v>9</v>
      </c>
      <c r="H21" s="987" t="s">
        <v>0</v>
      </c>
      <c r="I21" s="988" t="s">
        <v>32</v>
      </c>
      <c r="J21" s="988" t="s">
        <v>148</v>
      </c>
      <c r="K21" s="988" t="s">
        <v>1</v>
      </c>
      <c r="L21" s="989">
        <v>0</v>
      </c>
      <c r="M21" s="990">
        <v>0.4375</v>
      </c>
      <c r="N21" s="991"/>
      <c r="O21" s="908"/>
    </row>
    <row r="22" spans="1:15" ht="15.75" x14ac:dyDescent="0.25">
      <c r="A22" s="1010"/>
      <c r="B22" s="736" t="s">
        <v>308</v>
      </c>
      <c r="C22" s="489"/>
      <c r="E22" s="875"/>
      <c r="F22" s="875"/>
      <c r="G22" s="1007">
        <f>G21+1</f>
        <v>10</v>
      </c>
      <c r="H22" s="994" t="s">
        <v>5</v>
      </c>
      <c r="I22" s="994" t="s">
        <v>50</v>
      </c>
      <c r="J22" s="995" t="s">
        <v>148</v>
      </c>
      <c r="K22" s="995" t="s">
        <v>1</v>
      </c>
      <c r="L22" s="996">
        <v>5</v>
      </c>
      <c r="M22" s="900">
        <f t="shared" ref="M22:M27" si="1">M21+TIME(0,L21,0)</f>
        <v>0.4375</v>
      </c>
      <c r="N22" s="998"/>
      <c r="O22" s="908"/>
    </row>
    <row r="23" spans="1:15" ht="15.75" x14ac:dyDescent="0.25">
      <c r="A23" s="1010"/>
      <c r="B23" s="737" t="s">
        <v>324</v>
      </c>
      <c r="C23" s="489"/>
      <c r="E23" s="878"/>
      <c r="F23" s="878"/>
      <c r="G23" s="928">
        <f t="shared" ref="G23:G27" si="2">G22+1</f>
        <v>11</v>
      </c>
      <c r="H23" s="1001" t="s">
        <v>29</v>
      </c>
      <c r="I23" s="1002" t="s">
        <v>542</v>
      </c>
      <c r="J23" s="1003" t="s">
        <v>148</v>
      </c>
      <c r="K23" s="988" t="s">
        <v>4</v>
      </c>
      <c r="L23" s="1004">
        <v>90</v>
      </c>
      <c r="M23" s="1005">
        <f t="shared" si="1"/>
        <v>0.44097222222222221</v>
      </c>
      <c r="N23" s="1006"/>
      <c r="O23" s="908"/>
    </row>
    <row r="24" spans="1:15" ht="15.75" x14ac:dyDescent="0.2">
      <c r="A24" s="1010"/>
      <c r="B24" s="775" t="s">
        <v>13</v>
      </c>
      <c r="C24" s="489"/>
      <c r="E24" s="875"/>
      <c r="F24" s="875"/>
      <c r="G24" s="1007">
        <f t="shared" si="2"/>
        <v>12</v>
      </c>
      <c r="H24" s="994" t="s">
        <v>29</v>
      </c>
      <c r="I24" s="1008" t="s">
        <v>543</v>
      </c>
      <c r="J24" s="995" t="s">
        <v>148</v>
      </c>
      <c r="K24" s="995" t="s">
        <v>4</v>
      </c>
      <c r="L24" s="996">
        <v>10</v>
      </c>
      <c r="M24" s="997">
        <f t="shared" si="1"/>
        <v>0.50347222222222221</v>
      </c>
      <c r="N24" s="998"/>
      <c r="O24" s="908"/>
    </row>
    <row r="25" spans="1:15" ht="15.75" x14ac:dyDescent="0.2">
      <c r="A25" s="1010"/>
      <c r="B25" s="776" t="s">
        <v>12</v>
      </c>
      <c r="C25" s="489"/>
      <c r="E25" s="929"/>
      <c r="F25" s="929"/>
      <c r="G25" s="928">
        <f t="shared" si="2"/>
        <v>13</v>
      </c>
      <c r="H25" s="930" t="s">
        <v>2</v>
      </c>
      <c r="I25" s="931" t="s">
        <v>544</v>
      </c>
      <c r="J25" s="1003" t="s">
        <v>148</v>
      </c>
      <c r="K25" s="988" t="s">
        <v>4</v>
      </c>
      <c r="L25" s="932">
        <v>10</v>
      </c>
      <c r="M25" s="933">
        <f t="shared" si="1"/>
        <v>0.51041666666666663</v>
      </c>
      <c r="N25" s="962"/>
      <c r="O25" s="908"/>
    </row>
    <row r="26" spans="1:15" ht="12.75" customHeight="1" x14ac:dyDescent="0.2">
      <c r="A26" s="1010"/>
      <c r="B26" s="777" t="s">
        <v>412</v>
      </c>
      <c r="C26" s="489"/>
      <c r="E26" s="875"/>
      <c r="F26" s="875"/>
      <c r="G26" s="1007">
        <f t="shared" si="2"/>
        <v>14</v>
      </c>
      <c r="H26" s="995" t="s">
        <v>29</v>
      </c>
      <c r="I26" s="1008" t="s">
        <v>500</v>
      </c>
      <c r="J26" s="995" t="s">
        <v>148</v>
      </c>
      <c r="K26" s="995" t="s">
        <v>4</v>
      </c>
      <c r="L26" s="996">
        <v>5</v>
      </c>
      <c r="M26" s="997">
        <f t="shared" si="1"/>
        <v>0.51736111111111105</v>
      </c>
      <c r="N26" s="998"/>
      <c r="O26" s="908"/>
    </row>
    <row r="27" spans="1:15" ht="15.75" x14ac:dyDescent="0.2">
      <c r="A27" s="1010"/>
      <c r="B27" s="863" t="s">
        <v>431</v>
      </c>
      <c r="C27" s="966"/>
      <c r="E27" s="929"/>
      <c r="F27" s="929"/>
      <c r="G27" s="928">
        <f t="shared" si="2"/>
        <v>15</v>
      </c>
      <c r="H27" s="930"/>
      <c r="I27" s="931" t="s">
        <v>151</v>
      </c>
      <c r="J27" s="835"/>
      <c r="K27" s="835"/>
      <c r="L27" s="932"/>
      <c r="M27" s="933">
        <f t="shared" si="1"/>
        <v>0.52083333333333326</v>
      </c>
      <c r="N27" s="962"/>
      <c r="O27" s="908"/>
    </row>
    <row r="28" spans="1:15" ht="15.75" x14ac:dyDescent="0.2">
      <c r="A28" s="569"/>
      <c r="B28" s="780" t="s">
        <v>432</v>
      </c>
      <c r="C28" s="489"/>
      <c r="E28" s="875"/>
      <c r="F28" s="875"/>
      <c r="G28" s="1011"/>
      <c r="H28" s="995"/>
      <c r="I28" s="995"/>
      <c r="J28" s="995"/>
      <c r="K28" s="995"/>
      <c r="L28" s="996"/>
      <c r="M28" s="997"/>
      <c r="N28" s="998"/>
      <c r="O28" s="908"/>
    </row>
    <row r="29" spans="1:15" ht="15.75" x14ac:dyDescent="0.2">
      <c r="A29" s="1010"/>
      <c r="B29" s="974"/>
      <c r="C29" s="489"/>
      <c r="E29" s="882"/>
      <c r="F29" s="883"/>
      <c r="G29" s="884" t="s">
        <v>7</v>
      </c>
      <c r="H29" s="884"/>
      <c r="I29" s="885" t="s">
        <v>289</v>
      </c>
      <c r="J29" s="886"/>
      <c r="K29" s="886"/>
      <c r="L29" s="886"/>
      <c r="M29" s="887"/>
      <c r="N29" s="1006"/>
      <c r="O29" s="908"/>
    </row>
    <row r="30" spans="1:15" ht="15.75" x14ac:dyDescent="0.2">
      <c r="A30" s="1010"/>
      <c r="B30" s="974"/>
      <c r="C30" s="489"/>
      <c r="E30" s="888"/>
      <c r="F30" s="889"/>
      <c r="G30" s="890"/>
      <c r="H30" s="890"/>
      <c r="I30" s="890" t="s">
        <v>290</v>
      </c>
      <c r="J30" s="891"/>
      <c r="K30" s="891"/>
      <c r="L30" s="891"/>
      <c r="M30" s="892"/>
      <c r="N30" s="892"/>
      <c r="O30" s="908"/>
    </row>
    <row r="31" spans="1:15" ht="15.75" x14ac:dyDescent="0.2">
      <c r="A31" s="1010"/>
      <c r="B31" s="974"/>
      <c r="C31" s="966"/>
      <c r="E31" s="882"/>
      <c r="F31" s="893"/>
      <c r="G31" s="894"/>
      <c r="H31" s="894"/>
      <c r="I31" s="885"/>
      <c r="J31" s="886"/>
      <c r="K31" s="886"/>
      <c r="L31" s="886"/>
      <c r="M31" s="887"/>
      <c r="N31" s="887"/>
      <c r="O31" s="908"/>
    </row>
    <row r="32" spans="1:15" ht="15.75" x14ac:dyDescent="0.2">
      <c r="A32" s="1010"/>
      <c r="B32" s="607" t="s">
        <v>346</v>
      </c>
      <c r="C32" s="966"/>
      <c r="E32" s="458"/>
      <c r="F32" s="458"/>
      <c r="G32" s="895"/>
      <c r="H32" s="895"/>
      <c r="I32" s="890" t="s">
        <v>274</v>
      </c>
      <c r="J32" s="891"/>
      <c r="K32" s="891"/>
      <c r="L32" s="891"/>
      <c r="M32" s="892"/>
      <c r="N32" s="892"/>
      <c r="O32" s="908"/>
    </row>
    <row r="33" spans="1:15" ht="15.75" x14ac:dyDescent="0.2">
      <c r="A33" s="1010"/>
      <c r="B33" s="608" t="s">
        <v>347</v>
      </c>
      <c r="C33" s="966"/>
      <c r="E33" s="459"/>
      <c r="F33" s="459"/>
      <c r="G33" s="894"/>
      <c r="H33" s="894"/>
      <c r="I33" s="885" t="s">
        <v>275</v>
      </c>
      <c r="J33" s="886"/>
      <c r="K33" s="886"/>
      <c r="L33" s="886"/>
      <c r="M33" s="887"/>
      <c r="N33" s="887"/>
      <c r="O33" s="908"/>
    </row>
    <row r="34" spans="1:15" ht="18" x14ac:dyDescent="0.2">
      <c r="A34" s="1010"/>
      <c r="B34" s="934" t="s">
        <v>487</v>
      </c>
      <c r="C34" s="966"/>
      <c r="E34" s="891"/>
      <c r="F34" s="891"/>
      <c r="G34" s="896"/>
      <c r="H34" s="891"/>
      <c r="I34" s="891"/>
      <c r="J34" s="891"/>
      <c r="K34" s="891"/>
      <c r="L34" s="891"/>
      <c r="M34" s="892"/>
      <c r="N34" s="892"/>
      <c r="O34" s="908"/>
    </row>
    <row r="35" spans="1:15" ht="15.75" x14ac:dyDescent="0.2">
      <c r="A35" s="569"/>
      <c r="B35" s="974"/>
      <c r="C35" s="489"/>
      <c r="E35" s="897"/>
      <c r="F35" s="1392"/>
      <c r="G35" s="1392"/>
      <c r="H35" s="1392"/>
      <c r="I35" s="1392"/>
      <c r="J35" s="1392"/>
      <c r="K35" s="1392"/>
      <c r="L35" s="1392"/>
      <c r="M35" s="1392"/>
      <c r="N35" s="1392"/>
      <c r="O35" s="908"/>
    </row>
    <row r="36" spans="1:15" ht="14.25" customHeight="1" x14ac:dyDescent="0.2">
      <c r="A36" s="1010"/>
      <c r="B36" s="974"/>
      <c r="C36" s="966"/>
      <c r="E36" s="898"/>
      <c r="F36" s="1392"/>
      <c r="G36" s="1392"/>
      <c r="H36" s="1392"/>
      <c r="I36" s="1392"/>
      <c r="J36" s="1392"/>
      <c r="K36" s="1392"/>
      <c r="L36" s="1392"/>
      <c r="M36" s="1392"/>
      <c r="N36" s="1392"/>
      <c r="O36" s="908"/>
    </row>
    <row r="37" spans="1:15" ht="12.75" customHeight="1" x14ac:dyDescent="0.2">
      <c r="A37" s="1010"/>
      <c r="B37" s="974"/>
      <c r="C37" s="489"/>
      <c r="E37" s="964"/>
      <c r="F37" s="964"/>
      <c r="G37" s="964"/>
      <c r="H37" s="964"/>
      <c r="I37" s="964"/>
      <c r="J37" s="964"/>
      <c r="K37" s="964"/>
      <c r="L37" s="964"/>
      <c r="M37" s="964"/>
      <c r="N37" s="964"/>
      <c r="O37" s="908"/>
    </row>
    <row r="38" spans="1:15" ht="12.75" customHeight="1" x14ac:dyDescent="0.2">
      <c r="A38" s="1010"/>
      <c r="B38" s="1034" t="s">
        <v>357</v>
      </c>
      <c r="C38" s="489"/>
      <c r="E38" s="964"/>
      <c r="F38" s="964"/>
      <c r="G38" s="964"/>
      <c r="H38" s="964"/>
      <c r="I38" s="964"/>
      <c r="J38" s="964"/>
      <c r="K38" s="964"/>
      <c r="L38" s="964"/>
      <c r="M38" s="964"/>
      <c r="N38" s="964"/>
      <c r="O38" s="908"/>
    </row>
    <row r="39" spans="1:15" ht="21" customHeight="1" x14ac:dyDescent="0.2">
      <c r="A39" s="974"/>
      <c r="B39" s="1035"/>
      <c r="C39" s="974"/>
      <c r="E39" s="964"/>
      <c r="F39" s="964"/>
      <c r="G39" s="964"/>
      <c r="H39" s="964"/>
      <c r="I39" s="964"/>
      <c r="J39" s="964"/>
      <c r="K39" s="964"/>
      <c r="L39" s="964"/>
      <c r="M39" s="964"/>
      <c r="N39" s="964"/>
      <c r="O39" s="908"/>
    </row>
    <row r="40" spans="1:15" ht="12.75" customHeight="1" x14ac:dyDescent="0.2">
      <c r="A40" s="974"/>
      <c r="B40" s="701" t="s">
        <v>354</v>
      </c>
      <c r="C40" s="974"/>
      <c r="E40" s="964"/>
      <c r="F40" s="964"/>
      <c r="G40" s="964"/>
      <c r="H40" s="964"/>
      <c r="I40" s="964"/>
      <c r="J40" s="964"/>
      <c r="K40" s="964"/>
      <c r="L40" s="964"/>
      <c r="M40" s="964"/>
      <c r="N40" s="964"/>
      <c r="O40" s="908"/>
    </row>
    <row r="41" spans="1:15" ht="15.75" x14ac:dyDescent="0.2">
      <c r="A41" s="974"/>
      <c r="B41" s="783" t="s">
        <v>323</v>
      </c>
      <c r="C41" s="974"/>
      <c r="E41" s="964"/>
      <c r="F41" s="964"/>
      <c r="G41" s="964"/>
      <c r="H41" s="964"/>
      <c r="I41" s="964"/>
      <c r="J41" s="964"/>
      <c r="K41" s="964"/>
      <c r="L41" s="964"/>
      <c r="M41" s="964"/>
      <c r="N41" s="964"/>
      <c r="O41" s="908"/>
    </row>
    <row r="42" spans="1:15" ht="13.5" thickBot="1" x14ac:dyDescent="0.25">
      <c r="A42" s="974"/>
      <c r="B42" s="974"/>
      <c r="C42" s="974"/>
      <c r="E42" s="964"/>
      <c r="F42" s="964"/>
      <c r="G42" s="964"/>
      <c r="H42" s="964"/>
      <c r="I42" s="964"/>
      <c r="J42" s="964"/>
      <c r="K42" s="964"/>
      <c r="L42" s="964"/>
      <c r="M42" s="964"/>
      <c r="N42" s="964"/>
      <c r="O42" s="908"/>
    </row>
    <row r="43" spans="1:15" ht="15" x14ac:dyDescent="0.2">
      <c r="A43" s="1010"/>
      <c r="B43" s="559" t="s">
        <v>271</v>
      </c>
      <c r="C43" s="966"/>
      <c r="E43" s="964"/>
      <c r="F43" s="964"/>
      <c r="G43" s="964"/>
      <c r="H43" s="964"/>
      <c r="I43" s="964"/>
      <c r="J43" s="964"/>
      <c r="K43" s="964"/>
      <c r="L43" s="964"/>
      <c r="M43" s="964"/>
      <c r="N43" s="964"/>
      <c r="O43" s="908"/>
    </row>
    <row r="44" spans="1:15" ht="15" x14ac:dyDescent="0.2">
      <c r="A44" s="1010"/>
      <c r="B44" s="560" t="s">
        <v>235</v>
      </c>
      <c r="C44" s="966"/>
      <c r="E44" s="964"/>
      <c r="F44" s="964"/>
      <c r="G44" s="964"/>
      <c r="H44" s="964"/>
      <c r="I44" s="964"/>
      <c r="J44" s="964"/>
      <c r="K44" s="964"/>
      <c r="L44" s="964"/>
      <c r="M44" s="964"/>
      <c r="N44" s="964"/>
      <c r="O44" s="908"/>
    </row>
    <row r="45" spans="1:15" ht="14.25" x14ac:dyDescent="0.2">
      <c r="A45" s="1010"/>
      <c r="B45" s="494" t="s">
        <v>222</v>
      </c>
      <c r="C45" s="493"/>
      <c r="E45" s="964"/>
      <c r="F45" s="964"/>
      <c r="G45" s="964"/>
      <c r="H45" s="964"/>
      <c r="I45" s="964"/>
      <c r="J45" s="964"/>
      <c r="K45" s="964"/>
      <c r="L45" s="964"/>
      <c r="M45" s="964"/>
      <c r="N45" s="964"/>
      <c r="O45" s="908"/>
    </row>
    <row r="46" spans="1:15" ht="14.25" x14ac:dyDescent="0.2">
      <c r="A46" s="1010"/>
      <c r="B46" s="495" t="s">
        <v>81</v>
      </c>
      <c r="C46" s="493"/>
      <c r="E46" s="964"/>
      <c r="F46" s="964"/>
      <c r="G46" s="964"/>
      <c r="H46" s="964"/>
      <c r="I46" s="964"/>
      <c r="J46" s="964"/>
      <c r="K46" s="964"/>
      <c r="L46" s="964"/>
      <c r="M46" s="964"/>
      <c r="N46" s="964"/>
      <c r="O46" s="908"/>
    </row>
    <row r="47" spans="1:15" ht="14.25" x14ac:dyDescent="0.2">
      <c r="A47" s="1010"/>
      <c r="B47" s="496" t="s">
        <v>82</v>
      </c>
      <c r="C47" s="493"/>
      <c r="E47" s="964"/>
      <c r="F47" s="964"/>
      <c r="G47" s="964"/>
      <c r="H47" s="964"/>
      <c r="I47" s="964"/>
      <c r="J47" s="964"/>
      <c r="K47" s="964"/>
      <c r="L47" s="964"/>
      <c r="M47" s="964"/>
      <c r="N47" s="964"/>
      <c r="O47" s="908"/>
    </row>
    <row r="48" spans="1:15" ht="15.75" x14ac:dyDescent="0.2">
      <c r="A48" s="1010"/>
      <c r="B48" s="781" t="s">
        <v>79</v>
      </c>
      <c r="C48" s="493"/>
      <c r="E48" s="908"/>
      <c r="F48" s="908"/>
      <c r="G48" s="908"/>
      <c r="H48" s="908"/>
      <c r="I48" s="908"/>
      <c r="J48" s="908"/>
      <c r="K48" s="908"/>
      <c r="L48" s="908"/>
      <c r="M48" s="908"/>
      <c r="N48" s="908"/>
      <c r="O48" s="908"/>
    </row>
    <row r="49" spans="1:14" ht="14.25" x14ac:dyDescent="0.2">
      <c r="A49" s="1010"/>
      <c r="B49" s="497" t="s">
        <v>231</v>
      </c>
      <c r="C49" s="493"/>
      <c r="E49" s="871"/>
      <c r="F49" s="871"/>
      <c r="G49" s="871"/>
      <c r="H49" s="871"/>
      <c r="I49" s="871"/>
      <c r="J49" s="871"/>
      <c r="K49" s="871"/>
      <c r="L49" s="871"/>
      <c r="M49" s="871"/>
      <c r="N49" s="871"/>
    </row>
    <row r="50" spans="1:14" ht="14.25" x14ac:dyDescent="0.2">
      <c r="A50" s="1010"/>
      <c r="B50" s="497" t="s">
        <v>232</v>
      </c>
      <c r="C50" s="493"/>
      <c r="E50" s="871"/>
      <c r="F50" s="871"/>
      <c r="G50" s="871"/>
      <c r="H50" s="871"/>
      <c r="I50" s="871"/>
      <c r="J50" s="871"/>
      <c r="K50" s="871"/>
      <c r="L50" s="871"/>
      <c r="M50" s="871"/>
      <c r="N50" s="871"/>
    </row>
    <row r="51" spans="1:14" ht="14.25" x14ac:dyDescent="0.2">
      <c r="A51" s="1010"/>
      <c r="B51" s="497" t="s">
        <v>110</v>
      </c>
      <c r="C51" s="493"/>
      <c r="E51" s="871"/>
      <c r="F51" s="871"/>
      <c r="G51" s="871"/>
      <c r="H51" s="871"/>
      <c r="I51" s="871"/>
      <c r="J51" s="871"/>
      <c r="K51" s="871"/>
      <c r="L51" s="871"/>
      <c r="M51" s="871"/>
      <c r="N51" s="871"/>
    </row>
    <row r="52" spans="1:14" ht="14.25" x14ac:dyDescent="0.2">
      <c r="A52" s="1010"/>
      <c r="B52" s="497" t="s">
        <v>237</v>
      </c>
      <c r="C52" s="493"/>
      <c r="E52" s="871"/>
      <c r="F52" s="871"/>
      <c r="G52" s="871"/>
      <c r="H52" s="871"/>
      <c r="I52" s="871"/>
      <c r="J52" s="871"/>
      <c r="K52" s="871"/>
      <c r="L52" s="871"/>
      <c r="M52" s="871"/>
      <c r="N52" s="871"/>
    </row>
    <row r="53" spans="1:14" ht="14.25" x14ac:dyDescent="0.2">
      <c r="A53" s="1010"/>
      <c r="B53" s="497" t="s">
        <v>233</v>
      </c>
      <c r="C53" s="493"/>
      <c r="E53" s="871"/>
      <c r="F53" s="871"/>
      <c r="G53" s="871"/>
      <c r="H53" s="871"/>
      <c r="I53" s="871"/>
      <c r="J53" s="871"/>
      <c r="K53" s="871"/>
      <c r="L53" s="871"/>
      <c r="M53" s="871"/>
      <c r="N53" s="871"/>
    </row>
    <row r="54" spans="1:14" ht="14.25" x14ac:dyDescent="0.2">
      <c r="A54" s="1010"/>
      <c r="B54" s="497" t="s">
        <v>109</v>
      </c>
      <c r="C54" s="493"/>
      <c r="E54" s="871"/>
      <c r="F54" s="871"/>
      <c r="G54" s="871"/>
      <c r="H54" s="871"/>
      <c r="I54" s="871"/>
      <c r="J54" s="871"/>
      <c r="K54" s="871"/>
      <c r="L54" s="871"/>
      <c r="M54" s="871"/>
      <c r="N54" s="871"/>
    </row>
    <row r="55" spans="1:14" ht="14.25" x14ac:dyDescent="0.2">
      <c r="A55" s="1010"/>
      <c r="B55" s="497" t="s">
        <v>234</v>
      </c>
      <c r="C55" s="493"/>
      <c r="E55" s="871"/>
      <c r="F55" s="871"/>
      <c r="G55" s="871"/>
      <c r="H55" s="871"/>
      <c r="I55" s="871"/>
      <c r="J55" s="871"/>
      <c r="K55" s="871"/>
      <c r="L55" s="871"/>
      <c r="M55" s="871"/>
      <c r="N55" s="871"/>
    </row>
    <row r="56" spans="1:14" ht="14.25" x14ac:dyDescent="0.2">
      <c r="A56" s="1010"/>
      <c r="B56" s="611" t="s">
        <v>83</v>
      </c>
      <c r="C56" s="493"/>
      <c r="E56" s="871"/>
      <c r="F56" s="871"/>
      <c r="G56" s="871"/>
      <c r="H56" s="871"/>
      <c r="I56" s="871"/>
      <c r="J56" s="871"/>
      <c r="K56" s="871"/>
      <c r="L56" s="871"/>
      <c r="M56" s="871"/>
      <c r="N56" s="871"/>
    </row>
    <row r="57" spans="1:14" ht="14.25" x14ac:dyDescent="0.2">
      <c r="A57" s="1010"/>
      <c r="B57" s="974"/>
      <c r="C57" s="493"/>
    </row>
    <row r="58" spans="1:14" ht="14.25" x14ac:dyDescent="0.2">
      <c r="A58" s="1010"/>
      <c r="B58" s="974"/>
      <c r="C58" s="493"/>
    </row>
    <row r="59" spans="1:14" x14ac:dyDescent="0.2">
      <c r="A59" s="1010"/>
      <c r="B59" s="974"/>
      <c r="C59" s="966"/>
    </row>
    <row r="60" spans="1:14" ht="15.75" x14ac:dyDescent="0.2">
      <c r="A60" s="954"/>
      <c r="B60" s="953" t="str">
        <f>B1</f>
        <v>NOV '13</v>
      </c>
      <c r="C60" s="952"/>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54"/>
      <c r="B1" s="953" t="s">
        <v>583</v>
      </c>
      <c r="C1" s="952"/>
      <c r="E1" s="484"/>
      <c r="F1" s="484"/>
      <c r="G1" s="484"/>
      <c r="H1" s="484"/>
      <c r="I1" s="484"/>
      <c r="J1" s="484"/>
      <c r="K1" s="484"/>
      <c r="L1" s="484"/>
      <c r="M1" s="485"/>
    </row>
    <row r="2" spans="1:13" ht="18.75" thickBot="1" x14ac:dyDescent="0.25">
      <c r="A2" s="569"/>
      <c r="B2" s="965"/>
      <c r="C2" s="966"/>
      <c r="E2" s="486"/>
      <c r="F2" s="1396" t="s">
        <v>364</v>
      </c>
      <c r="G2" s="1396"/>
      <c r="H2" s="1396"/>
      <c r="I2" s="1396"/>
      <c r="J2" s="1396"/>
      <c r="K2" s="1396"/>
      <c r="L2" s="1396"/>
      <c r="M2" s="1396"/>
    </row>
    <row r="3" spans="1:13" ht="18.75" thickBot="1" x14ac:dyDescent="0.25">
      <c r="A3" s="569"/>
      <c r="B3" s="967" t="str">
        <f>[1]Title!B3</f>
        <v>Interim</v>
      </c>
      <c r="C3" s="966"/>
      <c r="E3" s="487"/>
      <c r="F3" s="1397" t="s">
        <v>443</v>
      </c>
      <c r="G3" s="1397"/>
      <c r="H3" s="1397"/>
      <c r="I3" s="1397"/>
      <c r="J3" s="1397"/>
      <c r="K3" s="1397"/>
      <c r="L3" s="1397"/>
      <c r="M3" s="1397"/>
    </row>
    <row r="4" spans="1:13" ht="15.6" customHeight="1" x14ac:dyDescent="0.2">
      <c r="A4" s="569"/>
      <c r="B4" s="1036" t="str">
        <f>Title!$B$4</f>
        <v>R5</v>
      </c>
      <c r="C4" s="966"/>
      <c r="E4" s="488"/>
      <c r="F4" s="1398" t="s">
        <v>355</v>
      </c>
      <c r="G4" s="1398"/>
      <c r="H4" s="1398"/>
      <c r="I4" s="1398"/>
      <c r="J4" s="1398"/>
      <c r="K4" s="1398"/>
      <c r="L4" s="1398"/>
      <c r="M4" s="1398"/>
    </row>
    <row r="5" spans="1:13" x14ac:dyDescent="0.2">
      <c r="A5" s="569"/>
      <c r="B5" s="1037"/>
      <c r="C5" s="966"/>
      <c r="E5" s="598"/>
      <c r="F5" s="599" t="s">
        <v>149</v>
      </c>
      <c r="G5" s="700" t="s">
        <v>356</v>
      </c>
      <c r="H5" s="600"/>
      <c r="I5" s="601"/>
      <c r="J5" s="602"/>
      <c r="K5" s="602"/>
      <c r="L5" s="602"/>
      <c r="M5" s="602"/>
    </row>
    <row r="6" spans="1:13" s="695" customFormat="1" ht="16.5" thickBot="1" x14ac:dyDescent="0.25">
      <c r="A6" s="569"/>
      <c r="B6" s="1038"/>
      <c r="C6" s="966"/>
      <c r="E6" s="598"/>
      <c r="F6" s="599"/>
      <c r="G6" s="700"/>
      <c r="H6" s="600"/>
      <c r="I6" s="601"/>
      <c r="J6" s="602"/>
      <c r="K6" s="602"/>
      <c r="L6" s="602"/>
      <c r="M6" s="602"/>
    </row>
    <row r="7" spans="1:13" s="695" customFormat="1" ht="21" thickBot="1" x14ac:dyDescent="0.25">
      <c r="A7" s="569"/>
      <c r="B7" s="974"/>
      <c r="C7" s="975"/>
      <c r="E7" s="412"/>
      <c r="F7" s="412"/>
      <c r="G7" s="412"/>
      <c r="H7" s="412"/>
      <c r="I7" s="412"/>
      <c r="J7" s="412"/>
      <c r="K7" s="413"/>
      <c r="L7" s="412"/>
      <c r="M7" s="414"/>
    </row>
    <row r="8" spans="1:13" ht="18" x14ac:dyDescent="0.2">
      <c r="A8" s="569"/>
      <c r="B8" s="773" t="s">
        <v>80</v>
      </c>
      <c r="C8" s="489"/>
      <c r="E8" s="1372"/>
      <c r="F8" s="1373"/>
      <c r="G8" s="1373"/>
      <c r="H8" s="1373"/>
      <c r="I8" s="1373"/>
      <c r="J8" s="1373"/>
      <c r="K8" s="1373"/>
      <c r="L8" s="498"/>
      <c r="M8" s="498"/>
    </row>
    <row r="9" spans="1:13" ht="18" x14ac:dyDescent="0.2">
      <c r="A9" s="569"/>
      <c r="B9" s="604" t="s">
        <v>106</v>
      </c>
      <c r="C9" s="489"/>
      <c r="E9" s="97"/>
      <c r="F9" s="21"/>
      <c r="G9" s="385"/>
      <c r="H9" s="385"/>
      <c r="I9" s="385"/>
      <c r="J9" s="385"/>
      <c r="K9" s="385"/>
      <c r="L9" s="385"/>
      <c r="M9" s="386"/>
    </row>
    <row r="10" spans="1:13" ht="18" x14ac:dyDescent="0.2">
      <c r="A10" s="569"/>
      <c r="B10" s="605"/>
      <c r="C10" s="606"/>
      <c r="G10" s="445"/>
    </row>
    <row r="11" spans="1:13" ht="18" x14ac:dyDescent="0.2">
      <c r="A11" s="569"/>
      <c r="B11" s="607" t="s">
        <v>342</v>
      </c>
      <c r="C11" s="489"/>
      <c r="G11" s="445"/>
    </row>
    <row r="12" spans="1:13" x14ac:dyDescent="0.2">
      <c r="A12" s="1010"/>
      <c r="B12" s="608" t="s">
        <v>343</v>
      </c>
      <c r="C12" s="966"/>
      <c r="F12" s="420"/>
      <c r="G12" s="393"/>
      <c r="H12" s="393"/>
      <c r="I12" s="393"/>
      <c r="J12" s="415"/>
      <c r="K12" s="415"/>
      <c r="L12" s="415"/>
      <c r="M12" s="417"/>
    </row>
    <row r="13" spans="1:13" x14ac:dyDescent="0.2">
      <c r="A13" s="569"/>
      <c r="B13" s="609" t="s">
        <v>132</v>
      </c>
      <c r="C13" s="489"/>
      <c r="F13" s="421"/>
      <c r="G13" s="19"/>
      <c r="H13" s="19"/>
      <c r="I13" s="387"/>
      <c r="J13" s="418"/>
      <c r="K13" s="418"/>
      <c r="L13" s="418"/>
      <c r="M13" s="419"/>
    </row>
    <row r="14" spans="1:13" x14ac:dyDescent="0.2">
      <c r="A14" s="1010"/>
      <c r="B14" s="610" t="s">
        <v>228</v>
      </c>
      <c r="C14" s="489"/>
      <c r="F14" s="422"/>
      <c r="G14" s="2"/>
      <c r="H14" s="2"/>
      <c r="I14" s="423"/>
      <c r="J14" s="415"/>
      <c r="K14" s="415"/>
      <c r="L14" s="415"/>
      <c r="M14" s="417"/>
    </row>
    <row r="15" spans="1:13" x14ac:dyDescent="0.2">
      <c r="A15" s="1010"/>
      <c r="B15" s="490" t="s">
        <v>255</v>
      </c>
      <c r="C15" s="489"/>
      <c r="F15" s="388"/>
      <c r="G15" s="389"/>
      <c r="H15" s="389"/>
      <c r="I15" s="378"/>
      <c r="J15" s="418"/>
      <c r="K15" s="418"/>
      <c r="L15" s="418"/>
      <c r="M15" s="419"/>
    </row>
    <row r="16" spans="1:13" x14ac:dyDescent="0.2">
      <c r="A16" s="1010"/>
      <c r="B16" s="491" t="s">
        <v>309</v>
      </c>
      <c r="C16" s="492"/>
      <c r="F16" s="424"/>
      <c r="G16" s="24"/>
      <c r="H16" s="24"/>
      <c r="I16" s="24"/>
      <c r="J16" s="415"/>
      <c r="K16" s="415"/>
      <c r="L16" s="415"/>
      <c r="M16" s="417"/>
    </row>
    <row r="17" spans="1:17" x14ac:dyDescent="0.2">
      <c r="A17" s="1010"/>
      <c r="B17" s="974"/>
      <c r="C17" s="451"/>
      <c r="F17" s="390"/>
      <c r="G17" s="377"/>
      <c r="H17" s="378"/>
      <c r="I17" s="378"/>
      <c r="J17" s="418"/>
      <c r="K17" s="418"/>
      <c r="L17" s="418"/>
      <c r="M17" s="419"/>
    </row>
    <row r="18" spans="1:17" x14ac:dyDescent="0.2">
      <c r="A18" s="1010"/>
      <c r="B18" s="974"/>
      <c r="C18" s="966"/>
      <c r="F18" s="374"/>
      <c r="G18" s="375"/>
      <c r="H18" s="24"/>
      <c r="I18" s="24"/>
      <c r="J18" s="415"/>
      <c r="K18" s="415"/>
      <c r="L18" s="415"/>
      <c r="M18" s="417"/>
    </row>
    <row r="19" spans="1:17" x14ac:dyDescent="0.2">
      <c r="A19" s="569"/>
      <c r="B19" s="735" t="s">
        <v>344</v>
      </c>
      <c r="C19" s="489"/>
      <c r="F19" s="376"/>
      <c r="G19" s="377"/>
      <c r="H19" s="378"/>
      <c r="I19" s="378"/>
      <c r="J19" s="418"/>
      <c r="K19" s="418"/>
      <c r="L19" s="418"/>
      <c r="M19" s="419"/>
    </row>
    <row r="20" spans="1:17" ht="18" x14ac:dyDescent="0.2">
      <c r="A20" s="1010"/>
      <c r="B20" s="608" t="s">
        <v>345</v>
      </c>
      <c r="C20" s="966"/>
      <c r="F20" s="415"/>
      <c r="G20" s="416"/>
      <c r="H20" s="415"/>
      <c r="I20" s="415"/>
      <c r="J20" s="415"/>
      <c r="K20" s="415"/>
      <c r="L20" s="415"/>
      <c r="M20" s="417"/>
      <c r="Q20" s="597"/>
    </row>
    <row r="21" spans="1:17" x14ac:dyDescent="0.2">
      <c r="A21" s="569"/>
      <c r="B21" s="774" t="s">
        <v>368</v>
      </c>
      <c r="C21" s="489"/>
      <c r="F21" s="425"/>
      <c r="G21" s="426"/>
      <c r="H21" s="427"/>
      <c r="I21" s="428"/>
      <c r="J21" s="427"/>
      <c r="K21" s="427"/>
      <c r="L21" s="429"/>
      <c r="M21" s="430"/>
    </row>
    <row r="22" spans="1:17" ht="18" x14ac:dyDescent="0.25">
      <c r="A22" s="1010"/>
      <c r="B22" s="736" t="s">
        <v>308</v>
      </c>
      <c r="C22" s="489"/>
      <c r="F22" s="498"/>
      <c r="G22" s="499"/>
      <c r="H22" s="499"/>
      <c r="I22" s="499"/>
      <c r="J22" s="499"/>
      <c r="K22" s="499"/>
      <c r="L22" s="499"/>
      <c r="M22" s="499"/>
    </row>
    <row r="23" spans="1:17" x14ac:dyDescent="0.25">
      <c r="A23" s="1010"/>
      <c r="B23" s="737" t="s">
        <v>324</v>
      </c>
      <c r="C23" s="489"/>
      <c r="F23"/>
      <c r="G23"/>
      <c r="H23" s="561"/>
      <c r="I23"/>
      <c r="J23"/>
      <c r="K23"/>
      <c r="L23"/>
      <c r="M23"/>
    </row>
    <row r="24" spans="1:17" x14ac:dyDescent="0.2">
      <c r="A24" s="1010"/>
      <c r="B24" s="775" t="s">
        <v>13</v>
      </c>
      <c r="C24" s="489"/>
    </row>
    <row r="25" spans="1:17" x14ac:dyDescent="0.2">
      <c r="A25" s="1010"/>
      <c r="B25" s="776" t="s">
        <v>12</v>
      </c>
      <c r="C25" s="489"/>
    </row>
    <row r="26" spans="1:17" x14ac:dyDescent="0.2">
      <c r="A26" s="1010"/>
      <c r="B26" s="777" t="s">
        <v>412</v>
      </c>
      <c r="C26" s="489"/>
    </row>
    <row r="27" spans="1:17" x14ac:dyDescent="0.2">
      <c r="A27" s="1010"/>
      <c r="B27" s="863" t="s">
        <v>431</v>
      </c>
      <c r="C27" s="966"/>
    </row>
    <row r="28" spans="1:17" x14ac:dyDescent="0.2">
      <c r="A28" s="569"/>
      <c r="B28" s="780" t="s">
        <v>432</v>
      </c>
      <c r="C28" s="489"/>
    </row>
    <row r="29" spans="1:17" x14ac:dyDescent="0.2">
      <c r="A29" s="1010"/>
      <c r="B29" s="974"/>
      <c r="C29" s="489"/>
    </row>
    <row r="30" spans="1:17" x14ac:dyDescent="0.2">
      <c r="A30" s="1010"/>
      <c r="B30" s="974"/>
      <c r="C30" s="489"/>
    </row>
    <row r="31" spans="1:17" x14ac:dyDescent="0.2">
      <c r="A31" s="1010"/>
      <c r="B31" s="974"/>
      <c r="C31" s="966"/>
    </row>
    <row r="32" spans="1:17" x14ac:dyDescent="0.2">
      <c r="A32" s="1010"/>
      <c r="B32" s="607" t="s">
        <v>346</v>
      </c>
      <c r="C32" s="966"/>
    </row>
    <row r="33" spans="1:3" x14ac:dyDescent="0.2">
      <c r="A33" s="1010"/>
      <c r="B33" s="608" t="s">
        <v>347</v>
      </c>
      <c r="C33" s="966"/>
    </row>
    <row r="34" spans="1:3" x14ac:dyDescent="0.2">
      <c r="A34" s="1010"/>
      <c r="B34" s="934" t="s">
        <v>487</v>
      </c>
      <c r="C34" s="966"/>
    </row>
    <row r="35" spans="1:3" x14ac:dyDescent="0.2">
      <c r="A35" s="569"/>
      <c r="B35" s="974"/>
      <c r="C35" s="489"/>
    </row>
    <row r="36" spans="1:3" ht="15.6" customHeight="1" x14ac:dyDescent="0.2">
      <c r="A36" s="1010"/>
      <c r="B36" s="974"/>
      <c r="C36" s="966"/>
    </row>
    <row r="37" spans="1:3" x14ac:dyDescent="0.2">
      <c r="A37" s="1010"/>
      <c r="B37" s="974"/>
      <c r="C37" s="489"/>
    </row>
    <row r="38" spans="1:3" ht="15.75" customHeight="1" x14ac:dyDescent="0.2">
      <c r="A38" s="1010"/>
      <c r="B38" s="1034" t="s">
        <v>357</v>
      </c>
      <c r="C38" s="489"/>
    </row>
    <row r="39" spans="1:3" ht="15.75" customHeight="1" x14ac:dyDescent="0.2">
      <c r="A39" s="974"/>
      <c r="B39" s="1035"/>
      <c r="C39" s="974"/>
    </row>
    <row r="40" spans="1:3" ht="18" x14ac:dyDescent="0.2">
      <c r="A40" s="974"/>
      <c r="B40" s="701" t="s">
        <v>354</v>
      </c>
      <c r="C40" s="974"/>
    </row>
    <row r="41" spans="1:3" x14ac:dyDescent="0.2">
      <c r="A41" s="974"/>
      <c r="B41" s="783" t="s">
        <v>323</v>
      </c>
      <c r="C41" s="974"/>
    </row>
    <row r="42" spans="1:3" ht="16.5" thickBot="1" x14ac:dyDescent="0.25">
      <c r="A42" s="974"/>
      <c r="B42" s="974"/>
      <c r="C42" s="974"/>
    </row>
    <row r="43" spans="1:3" x14ac:dyDescent="0.2">
      <c r="A43" s="1010"/>
      <c r="B43" s="559" t="s">
        <v>271</v>
      </c>
      <c r="C43" s="966"/>
    </row>
    <row r="44" spans="1:3" x14ac:dyDescent="0.2">
      <c r="A44" s="1010"/>
      <c r="B44" s="560" t="s">
        <v>235</v>
      </c>
      <c r="C44" s="966"/>
    </row>
    <row r="45" spans="1:3" x14ac:dyDescent="0.2">
      <c r="A45" s="1010"/>
      <c r="B45" s="494" t="s">
        <v>222</v>
      </c>
      <c r="C45" s="493"/>
    </row>
    <row r="46" spans="1:3" x14ac:dyDescent="0.2">
      <c r="A46" s="1010"/>
      <c r="B46" s="495" t="s">
        <v>81</v>
      </c>
      <c r="C46" s="493"/>
    </row>
    <row r="47" spans="1:3" x14ac:dyDescent="0.2">
      <c r="A47" s="1010"/>
      <c r="B47" s="496" t="s">
        <v>82</v>
      </c>
      <c r="C47" s="493"/>
    </row>
    <row r="48" spans="1:3" x14ac:dyDescent="0.2">
      <c r="A48" s="1010"/>
      <c r="B48" s="781" t="s">
        <v>79</v>
      </c>
      <c r="C48" s="493"/>
    </row>
    <row r="49" spans="1:3" x14ac:dyDescent="0.2">
      <c r="A49" s="1010"/>
      <c r="B49" s="497" t="s">
        <v>231</v>
      </c>
      <c r="C49" s="493"/>
    </row>
    <row r="50" spans="1:3" x14ac:dyDescent="0.2">
      <c r="A50" s="1010"/>
      <c r="B50" s="497" t="s">
        <v>232</v>
      </c>
      <c r="C50" s="493"/>
    </row>
    <row r="51" spans="1:3" x14ac:dyDescent="0.2">
      <c r="A51" s="1010"/>
      <c r="B51" s="497" t="s">
        <v>110</v>
      </c>
      <c r="C51" s="493"/>
    </row>
    <row r="52" spans="1:3" x14ac:dyDescent="0.2">
      <c r="A52" s="1010"/>
      <c r="B52" s="497" t="s">
        <v>237</v>
      </c>
      <c r="C52" s="493"/>
    </row>
    <row r="53" spans="1:3" x14ac:dyDescent="0.2">
      <c r="A53" s="1010"/>
      <c r="B53" s="497" t="s">
        <v>233</v>
      </c>
      <c r="C53" s="493"/>
    </row>
    <row r="54" spans="1:3" x14ac:dyDescent="0.2">
      <c r="A54" s="1010"/>
      <c r="B54" s="497" t="s">
        <v>109</v>
      </c>
      <c r="C54" s="493"/>
    </row>
    <row r="55" spans="1:3" x14ac:dyDescent="0.2">
      <c r="A55" s="1010"/>
      <c r="B55" s="497" t="s">
        <v>234</v>
      </c>
      <c r="C55" s="493"/>
    </row>
    <row r="56" spans="1:3" x14ac:dyDescent="0.2">
      <c r="A56" s="1010"/>
      <c r="B56" s="611" t="s">
        <v>83</v>
      </c>
      <c r="C56" s="493"/>
    </row>
    <row r="57" spans="1:3" x14ac:dyDescent="0.2">
      <c r="A57" s="1010"/>
      <c r="B57" s="974"/>
      <c r="C57" s="493"/>
    </row>
    <row r="58" spans="1:3" x14ac:dyDescent="0.2">
      <c r="A58" s="1010"/>
      <c r="B58" s="974"/>
      <c r="C58" s="493"/>
    </row>
    <row r="59" spans="1:3" x14ac:dyDescent="0.2">
      <c r="A59" s="1010"/>
      <c r="B59" s="974"/>
      <c r="C59" s="966"/>
    </row>
    <row r="60" spans="1:3" x14ac:dyDescent="0.2">
      <c r="A60" s="954"/>
      <c r="B60" s="953" t="str">
        <f>B1</f>
        <v>NOV '13</v>
      </c>
      <c r="C60" s="952"/>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B1" sqref="B1:D1048576"/>
    </sheetView>
  </sheetViews>
  <sheetFormatPr defaultColWidth="9.140625" defaultRowHeight="12.75" x14ac:dyDescent="0.2"/>
  <cols>
    <col min="1" max="1" width="1.42578125" style="919" customWidth="1"/>
    <col min="2" max="2" width="1.42578125" style="964" customWidth="1"/>
    <col min="3" max="3" width="13.5703125" style="964" customWidth="1"/>
    <col min="4" max="4" width="1.42578125" style="964" customWidth="1"/>
    <col min="5" max="5" width="2.5703125" style="756" customWidth="1"/>
    <col min="6" max="6" width="3.5703125" style="756" customWidth="1"/>
    <col min="7" max="7" width="4.85546875" style="756" customWidth="1"/>
    <col min="8" max="8" width="6.5703125" style="756" customWidth="1"/>
    <col min="9" max="9" width="64.28515625" style="756" customWidth="1"/>
    <col min="10" max="10" width="4.28515625" style="756" customWidth="1"/>
    <col min="11" max="11" width="14" style="756" customWidth="1"/>
    <col min="12" max="12" width="5" style="756" customWidth="1"/>
    <col min="13" max="13" width="14.28515625" style="756" customWidth="1"/>
    <col min="14" max="16384" width="9.140625" style="756"/>
  </cols>
  <sheetData>
    <row r="1" spans="1:15" ht="15.75" x14ac:dyDescent="0.2">
      <c r="A1" s="912"/>
      <c r="B1" s="954"/>
      <c r="C1" s="953" t="s">
        <v>583</v>
      </c>
      <c r="D1" s="952"/>
      <c r="E1" s="809"/>
      <c r="F1" s="809"/>
      <c r="G1" s="809"/>
      <c r="H1" s="810"/>
      <c r="I1" s="811"/>
      <c r="J1" s="811"/>
      <c r="K1" s="811"/>
      <c r="L1" s="812"/>
      <c r="M1" s="813"/>
    </row>
    <row r="2" spans="1:15" ht="18.75" thickBot="1" x14ac:dyDescent="0.25">
      <c r="A2" s="569"/>
      <c r="B2" s="569"/>
      <c r="C2" s="965"/>
      <c r="D2" s="966"/>
      <c r="E2" s="812"/>
      <c r="F2" s="1400" t="s">
        <v>400</v>
      </c>
      <c r="G2" s="1400"/>
      <c r="H2" s="1400"/>
      <c r="I2" s="1400"/>
      <c r="J2" s="1400"/>
      <c r="K2" s="1400"/>
      <c r="L2" s="1400"/>
      <c r="M2" s="1400"/>
    </row>
    <row r="3" spans="1:15" ht="18.75" customHeight="1" thickBot="1" x14ac:dyDescent="0.25">
      <c r="A3" s="569"/>
      <c r="B3" s="569"/>
      <c r="C3" s="967">
        <f>[1]Title!C3</f>
        <v>0</v>
      </c>
      <c r="D3" s="966"/>
      <c r="E3" s="381"/>
      <c r="F3" s="1401" t="s">
        <v>401</v>
      </c>
      <c r="G3" s="1379"/>
      <c r="H3" s="1379"/>
      <c r="I3" s="1379"/>
      <c r="J3" s="1379"/>
      <c r="K3" s="1379"/>
      <c r="L3" s="1379"/>
      <c r="M3" s="1379"/>
    </row>
    <row r="4" spans="1:15" ht="15.6" customHeight="1" x14ac:dyDescent="0.25">
      <c r="A4" s="569"/>
      <c r="B4" s="569"/>
      <c r="C4" s="1036" t="str">
        <f>Title!$B$4</f>
        <v>R5</v>
      </c>
      <c r="D4" s="966"/>
      <c r="E4" s="814"/>
      <c r="F4" s="1399" t="s">
        <v>416</v>
      </c>
      <c r="G4" s="1399"/>
      <c r="H4" s="1399"/>
      <c r="I4" s="1399"/>
      <c r="J4" s="1399"/>
      <c r="K4" s="1399"/>
      <c r="L4" s="1399"/>
      <c r="M4" s="1399"/>
    </row>
    <row r="5" spans="1:15" ht="15.75" x14ac:dyDescent="0.25">
      <c r="A5" s="569"/>
      <c r="B5" s="569"/>
      <c r="C5" s="1037"/>
      <c r="D5" s="966"/>
      <c r="E5" s="814"/>
      <c r="F5" s="1399" t="s">
        <v>417</v>
      </c>
      <c r="G5" s="1399"/>
      <c r="H5" s="1399"/>
      <c r="I5" s="1399"/>
      <c r="J5" s="1399"/>
      <c r="K5" s="1399"/>
      <c r="L5" s="1399"/>
      <c r="M5" s="1399"/>
    </row>
    <row r="6" spans="1:15" ht="16.5" thickBot="1" x14ac:dyDescent="0.3">
      <c r="A6" s="569"/>
      <c r="B6" s="569"/>
      <c r="C6" s="1038"/>
      <c r="D6" s="966"/>
      <c r="E6" s="814"/>
      <c r="F6" s="1399" t="s">
        <v>418</v>
      </c>
      <c r="G6" s="1399"/>
      <c r="H6" s="1399"/>
      <c r="I6" s="1399"/>
      <c r="J6" s="1399"/>
      <c r="K6" s="1399"/>
      <c r="L6" s="1399"/>
      <c r="M6" s="1399"/>
    </row>
    <row r="7" spans="1:15" ht="16.5" thickBot="1" x14ac:dyDescent="0.3">
      <c r="A7" s="569"/>
      <c r="B7" s="569"/>
      <c r="C7" s="974"/>
      <c r="D7" s="975"/>
      <c r="E7" s="814"/>
      <c r="F7" s="1399" t="s">
        <v>384</v>
      </c>
      <c r="G7" s="1399"/>
      <c r="H7" s="1399"/>
      <c r="I7" s="1399"/>
      <c r="J7" s="1399"/>
      <c r="K7" s="1399"/>
      <c r="L7" s="1399"/>
      <c r="M7" s="1399"/>
    </row>
    <row r="8" spans="1:15" ht="18" x14ac:dyDescent="0.2">
      <c r="A8" s="569"/>
      <c r="B8" s="569"/>
      <c r="C8" s="773" t="s">
        <v>80</v>
      </c>
      <c r="D8" s="489"/>
      <c r="E8"/>
      <c r="F8"/>
      <c r="G8"/>
      <c r="H8"/>
      <c r="I8"/>
      <c r="J8"/>
      <c r="K8"/>
      <c r="L8"/>
      <c r="M8"/>
      <c r="N8"/>
      <c r="O8"/>
    </row>
    <row r="9" spans="1:15" ht="15.75" x14ac:dyDescent="0.2">
      <c r="A9" s="569"/>
      <c r="B9" s="569"/>
      <c r="C9" s="604" t="s">
        <v>106</v>
      </c>
      <c r="D9" s="489"/>
      <c r="E9"/>
      <c r="F9"/>
      <c r="G9"/>
      <c r="H9"/>
      <c r="I9"/>
      <c r="J9"/>
      <c r="K9"/>
      <c r="L9"/>
      <c r="M9"/>
      <c r="N9"/>
      <c r="O9"/>
    </row>
    <row r="10" spans="1:15" x14ac:dyDescent="0.2">
      <c r="A10" s="569"/>
      <c r="B10" s="569"/>
      <c r="C10" s="605"/>
      <c r="D10" s="606"/>
      <c r="E10"/>
      <c r="F10"/>
      <c r="G10"/>
      <c r="H10"/>
      <c r="I10"/>
      <c r="J10"/>
      <c r="K10"/>
      <c r="L10"/>
      <c r="M10"/>
      <c r="N10"/>
      <c r="O10"/>
    </row>
    <row r="11" spans="1:15" ht="15.75" x14ac:dyDescent="0.2">
      <c r="A11" s="569"/>
      <c r="B11" s="569"/>
      <c r="C11" s="607" t="s">
        <v>342</v>
      </c>
      <c r="D11" s="489"/>
      <c r="E11"/>
      <c r="F11"/>
      <c r="G11"/>
      <c r="H11"/>
      <c r="I11"/>
      <c r="J11"/>
      <c r="K11"/>
      <c r="L11"/>
      <c r="M11"/>
      <c r="N11"/>
      <c r="O11"/>
    </row>
    <row r="12" spans="1:15" ht="15.75" x14ac:dyDescent="0.2">
      <c r="A12" s="51"/>
      <c r="B12" s="1010"/>
      <c r="C12" s="608" t="s">
        <v>343</v>
      </c>
      <c r="D12" s="966"/>
      <c r="E12"/>
      <c r="F12"/>
      <c r="G12"/>
      <c r="H12"/>
      <c r="I12"/>
      <c r="J12"/>
      <c r="K12"/>
      <c r="L12"/>
      <c r="M12"/>
      <c r="N12"/>
      <c r="O12"/>
    </row>
    <row r="13" spans="1:15" ht="23.25" x14ac:dyDescent="0.2">
      <c r="A13" s="569"/>
      <c r="B13" s="569"/>
      <c r="C13" s="609" t="s">
        <v>132</v>
      </c>
      <c r="D13" s="489"/>
      <c r="E13"/>
      <c r="F13" s="949" t="s">
        <v>556</v>
      </c>
      <c r="G13"/>
      <c r="H13"/>
      <c r="I13"/>
      <c r="J13"/>
      <c r="K13"/>
      <c r="L13"/>
      <c r="M13"/>
      <c r="N13"/>
      <c r="O13"/>
    </row>
    <row r="14" spans="1:15" ht="15.75" x14ac:dyDescent="0.2">
      <c r="A14" s="51"/>
      <c r="B14" s="1010"/>
      <c r="C14" s="610" t="s">
        <v>228</v>
      </c>
      <c r="D14" s="489"/>
      <c r="E14"/>
      <c r="F14"/>
      <c r="G14"/>
      <c r="H14"/>
      <c r="I14"/>
      <c r="J14"/>
      <c r="K14"/>
      <c r="L14"/>
      <c r="M14"/>
      <c r="N14"/>
      <c r="O14"/>
    </row>
    <row r="15" spans="1:15" ht="15.75" x14ac:dyDescent="0.2">
      <c r="A15" s="51"/>
      <c r="B15" s="1010"/>
      <c r="C15" s="490" t="s">
        <v>255</v>
      </c>
      <c r="D15" s="489"/>
      <c r="E15"/>
      <c r="F15"/>
      <c r="G15"/>
      <c r="H15"/>
      <c r="I15"/>
      <c r="J15"/>
      <c r="K15"/>
      <c r="L15"/>
      <c r="M15"/>
      <c r="N15"/>
      <c r="O15"/>
    </row>
    <row r="16" spans="1:15" ht="15.75" x14ac:dyDescent="0.2">
      <c r="A16" s="51"/>
      <c r="B16" s="1010"/>
      <c r="C16" s="491" t="s">
        <v>309</v>
      </c>
      <c r="D16" s="492"/>
      <c r="E16"/>
      <c r="F16"/>
      <c r="G16"/>
      <c r="H16"/>
      <c r="I16"/>
      <c r="J16"/>
      <c r="K16"/>
      <c r="L16"/>
      <c r="M16"/>
      <c r="N16"/>
      <c r="O16"/>
    </row>
    <row r="17" spans="1:15" x14ac:dyDescent="0.2">
      <c r="A17" s="51"/>
      <c r="B17" s="1010"/>
      <c r="C17" s="974"/>
      <c r="D17" s="451"/>
      <c r="E17"/>
      <c r="F17"/>
      <c r="G17"/>
      <c r="H17"/>
      <c r="I17"/>
      <c r="J17"/>
      <c r="K17"/>
      <c r="L17"/>
      <c r="M17"/>
      <c r="N17"/>
      <c r="O17"/>
    </row>
    <row r="18" spans="1:15" x14ac:dyDescent="0.2">
      <c r="A18" s="51"/>
      <c r="B18" s="1010"/>
      <c r="C18" s="974"/>
      <c r="D18" s="966"/>
      <c r="E18"/>
      <c r="F18"/>
      <c r="G18"/>
      <c r="H18"/>
      <c r="I18"/>
      <c r="J18"/>
      <c r="K18"/>
      <c r="L18"/>
      <c r="M18"/>
      <c r="N18"/>
      <c r="O18"/>
    </row>
    <row r="19" spans="1:15" ht="15.75" x14ac:dyDescent="0.2">
      <c r="A19" s="569"/>
      <c r="B19" s="569"/>
      <c r="C19" s="735" t="s">
        <v>344</v>
      </c>
      <c r="D19" s="489"/>
      <c r="E19"/>
      <c r="F19"/>
      <c r="G19"/>
      <c r="H19"/>
      <c r="I19"/>
      <c r="J19"/>
      <c r="K19"/>
      <c r="L19"/>
      <c r="M19"/>
      <c r="N19"/>
      <c r="O19"/>
    </row>
    <row r="20" spans="1:15" ht="15.75" x14ac:dyDescent="0.2">
      <c r="A20" s="51"/>
      <c r="B20" s="1010"/>
      <c r="C20" s="608" t="s">
        <v>345</v>
      </c>
      <c r="D20" s="966"/>
      <c r="E20"/>
      <c r="F20"/>
      <c r="G20"/>
      <c r="H20"/>
      <c r="I20"/>
      <c r="J20"/>
      <c r="K20"/>
      <c r="L20"/>
      <c r="M20"/>
      <c r="N20"/>
      <c r="O20"/>
    </row>
    <row r="21" spans="1:15" ht="15.75" x14ac:dyDescent="0.2">
      <c r="A21" s="569"/>
      <c r="B21" s="569"/>
      <c r="C21" s="774" t="s">
        <v>368</v>
      </c>
      <c r="D21" s="489"/>
      <c r="E21"/>
      <c r="F21"/>
      <c r="G21"/>
      <c r="H21"/>
      <c r="I21"/>
      <c r="J21"/>
      <c r="K21"/>
      <c r="L21"/>
      <c r="M21"/>
      <c r="N21"/>
      <c r="O21"/>
    </row>
    <row r="22" spans="1:15" ht="15.75" x14ac:dyDescent="0.25">
      <c r="A22" s="51"/>
      <c r="B22" s="1010"/>
      <c r="C22" s="736" t="s">
        <v>308</v>
      </c>
      <c r="D22" s="489"/>
      <c r="E22"/>
      <c r="F22"/>
      <c r="G22"/>
      <c r="H22"/>
      <c r="I22"/>
      <c r="J22"/>
      <c r="K22"/>
      <c r="L22"/>
      <c r="M22"/>
      <c r="N22"/>
      <c r="O22"/>
    </row>
    <row r="23" spans="1:15" ht="15.75" x14ac:dyDescent="0.25">
      <c r="A23" s="51"/>
      <c r="B23" s="1010"/>
      <c r="C23" s="737" t="s">
        <v>324</v>
      </c>
      <c r="D23" s="489"/>
      <c r="E23"/>
      <c r="F23"/>
      <c r="G23"/>
      <c r="H23"/>
      <c r="I23"/>
      <c r="J23"/>
      <c r="K23"/>
      <c r="L23"/>
      <c r="M23"/>
      <c r="N23"/>
      <c r="O23"/>
    </row>
    <row r="24" spans="1:15" ht="15.75" x14ac:dyDescent="0.2">
      <c r="A24" s="51"/>
      <c r="B24" s="1010"/>
      <c r="C24" s="775" t="s">
        <v>13</v>
      </c>
      <c r="D24" s="489"/>
      <c r="E24"/>
      <c r="F24"/>
      <c r="G24"/>
      <c r="H24"/>
      <c r="I24"/>
      <c r="J24"/>
      <c r="K24"/>
      <c r="L24"/>
      <c r="M24"/>
      <c r="N24"/>
      <c r="O24"/>
    </row>
    <row r="25" spans="1:15" ht="15.75" x14ac:dyDescent="0.2">
      <c r="A25" s="51"/>
      <c r="B25" s="1010"/>
      <c r="C25" s="776" t="s">
        <v>12</v>
      </c>
      <c r="D25" s="489"/>
      <c r="E25"/>
      <c r="F25"/>
      <c r="G25"/>
      <c r="H25"/>
      <c r="I25"/>
      <c r="J25"/>
      <c r="K25"/>
      <c r="L25"/>
      <c r="M25"/>
      <c r="N25"/>
      <c r="O25"/>
    </row>
    <row r="26" spans="1:15" ht="15.75" x14ac:dyDescent="0.2">
      <c r="A26" s="51"/>
      <c r="B26" s="1010"/>
      <c r="C26" s="777" t="s">
        <v>412</v>
      </c>
      <c r="D26" s="489"/>
      <c r="E26"/>
      <c r="F26"/>
      <c r="G26"/>
      <c r="H26"/>
      <c r="I26"/>
      <c r="J26"/>
      <c r="K26"/>
      <c r="L26"/>
      <c r="M26"/>
      <c r="N26"/>
      <c r="O26"/>
    </row>
    <row r="27" spans="1:15" ht="15.75" x14ac:dyDescent="0.2">
      <c r="A27" s="51"/>
      <c r="B27" s="1010"/>
      <c r="C27" s="863" t="s">
        <v>431</v>
      </c>
      <c r="D27" s="966"/>
      <c r="E27"/>
      <c r="F27"/>
      <c r="G27"/>
      <c r="H27"/>
      <c r="I27"/>
      <c r="J27"/>
      <c r="K27"/>
      <c r="L27"/>
      <c r="M27"/>
      <c r="N27"/>
      <c r="O27"/>
    </row>
    <row r="28" spans="1:15" ht="15.75" x14ac:dyDescent="0.2">
      <c r="A28" s="569"/>
      <c r="B28" s="569"/>
      <c r="C28" s="780" t="s">
        <v>432</v>
      </c>
      <c r="D28" s="489"/>
      <c r="E28"/>
      <c r="F28"/>
      <c r="G28"/>
      <c r="H28"/>
      <c r="I28"/>
      <c r="J28"/>
      <c r="K28"/>
      <c r="L28"/>
      <c r="M28"/>
      <c r="N28"/>
      <c r="O28"/>
    </row>
    <row r="29" spans="1:15" ht="15.75" x14ac:dyDescent="0.2">
      <c r="A29" s="51"/>
      <c r="B29" s="1010"/>
      <c r="C29" s="974"/>
      <c r="D29" s="489"/>
      <c r="E29"/>
      <c r="F29"/>
      <c r="G29"/>
      <c r="H29"/>
      <c r="I29"/>
      <c r="J29"/>
      <c r="K29"/>
      <c r="L29"/>
      <c r="M29"/>
      <c r="N29"/>
      <c r="O29"/>
    </row>
    <row r="30" spans="1:15" ht="15.75" x14ac:dyDescent="0.2">
      <c r="A30" s="51"/>
      <c r="B30" s="1010"/>
      <c r="C30" s="974"/>
      <c r="D30" s="489"/>
      <c r="E30"/>
      <c r="F30"/>
      <c r="G30"/>
      <c r="H30"/>
      <c r="I30"/>
      <c r="J30"/>
      <c r="K30"/>
      <c r="L30"/>
      <c r="M30"/>
      <c r="N30"/>
      <c r="O30"/>
    </row>
    <row r="31" spans="1:15" x14ac:dyDescent="0.2">
      <c r="A31" s="51"/>
      <c r="B31" s="1010"/>
      <c r="C31" s="974"/>
      <c r="D31" s="966"/>
      <c r="E31"/>
      <c r="F31"/>
      <c r="G31"/>
      <c r="H31"/>
      <c r="I31"/>
      <c r="J31"/>
      <c r="K31"/>
      <c r="L31"/>
      <c r="M31"/>
      <c r="N31"/>
      <c r="O31"/>
    </row>
    <row r="32" spans="1:15" ht="15.75" x14ac:dyDescent="0.2">
      <c r="A32" s="51"/>
      <c r="B32" s="1010"/>
      <c r="C32" s="607" t="s">
        <v>346</v>
      </c>
      <c r="D32" s="966"/>
      <c r="E32"/>
      <c r="F32"/>
      <c r="G32"/>
      <c r="H32"/>
      <c r="I32"/>
      <c r="J32"/>
      <c r="K32"/>
      <c r="L32"/>
      <c r="M32"/>
      <c r="N32"/>
      <c r="O32"/>
    </row>
    <row r="33" spans="1:15" ht="15.75" x14ac:dyDescent="0.2">
      <c r="A33" s="51"/>
      <c r="B33" s="1010"/>
      <c r="C33" s="608" t="s">
        <v>347</v>
      </c>
      <c r="D33" s="966"/>
      <c r="E33"/>
      <c r="F33"/>
      <c r="G33"/>
      <c r="H33"/>
      <c r="I33"/>
      <c r="J33"/>
      <c r="K33"/>
      <c r="L33"/>
      <c r="M33"/>
      <c r="N33"/>
      <c r="O33"/>
    </row>
    <row r="34" spans="1:15" x14ac:dyDescent="0.2">
      <c r="A34" s="51"/>
      <c r="B34" s="1010"/>
      <c r="C34" s="934" t="s">
        <v>487</v>
      </c>
      <c r="D34" s="966"/>
      <c r="E34"/>
      <c r="F34"/>
      <c r="G34"/>
      <c r="H34"/>
      <c r="I34"/>
      <c r="J34"/>
      <c r="K34"/>
      <c r="L34"/>
      <c r="M34"/>
      <c r="N34"/>
      <c r="O34"/>
    </row>
    <row r="35" spans="1:15" ht="15.75" x14ac:dyDescent="0.2">
      <c r="A35" s="569"/>
      <c r="B35" s="569"/>
      <c r="C35" s="974"/>
      <c r="D35" s="489"/>
      <c r="E35"/>
      <c r="F35"/>
      <c r="G35"/>
      <c r="H35"/>
      <c r="I35"/>
      <c r="J35"/>
      <c r="K35"/>
      <c r="L35"/>
      <c r="M35"/>
      <c r="N35"/>
      <c r="O35"/>
    </row>
    <row r="36" spans="1:15" ht="17.45" customHeight="1" x14ac:dyDescent="0.2">
      <c r="A36" s="51"/>
      <c r="B36" s="1010"/>
      <c r="C36" s="974"/>
      <c r="D36" s="966"/>
      <c r="E36"/>
      <c r="F36"/>
      <c r="G36"/>
      <c r="H36"/>
      <c r="I36"/>
      <c r="J36"/>
      <c r="K36"/>
      <c r="L36"/>
      <c r="M36"/>
      <c r="N36"/>
      <c r="O36"/>
    </row>
    <row r="37" spans="1:15" ht="13.15" customHeight="1" x14ac:dyDescent="0.2">
      <c r="A37" s="51"/>
      <c r="B37" s="1010"/>
      <c r="C37" s="974"/>
      <c r="D37" s="489"/>
      <c r="E37"/>
      <c r="F37"/>
      <c r="G37"/>
      <c r="H37"/>
      <c r="I37"/>
      <c r="J37"/>
      <c r="K37"/>
      <c r="L37"/>
      <c r="M37"/>
      <c r="N37"/>
      <c r="O37"/>
    </row>
    <row r="38" spans="1:15" ht="15.75" customHeight="1" x14ac:dyDescent="0.2">
      <c r="A38" s="51"/>
      <c r="B38" s="1010"/>
      <c r="C38" s="1034" t="s">
        <v>357</v>
      </c>
      <c r="D38" s="489"/>
      <c r="E38"/>
      <c r="F38"/>
      <c r="G38"/>
      <c r="H38"/>
      <c r="I38"/>
      <c r="J38"/>
      <c r="K38"/>
      <c r="L38"/>
      <c r="M38"/>
      <c r="N38"/>
      <c r="O38"/>
    </row>
    <row r="39" spans="1:15" ht="15.75" customHeight="1" x14ac:dyDescent="0.2">
      <c r="A39" s="53"/>
      <c r="B39" s="974"/>
      <c r="C39" s="1035"/>
      <c r="D39" s="974"/>
      <c r="E39"/>
      <c r="F39"/>
      <c r="G39"/>
      <c r="H39"/>
      <c r="I39"/>
      <c r="J39"/>
      <c r="K39"/>
      <c r="L39"/>
      <c r="M39"/>
      <c r="N39"/>
      <c r="O39"/>
    </row>
    <row r="40" spans="1:15" ht="12.75" customHeight="1" x14ac:dyDescent="0.2">
      <c r="A40" s="53"/>
      <c r="B40" s="974"/>
      <c r="C40" s="701" t="s">
        <v>354</v>
      </c>
      <c r="D40" s="974"/>
      <c r="E40"/>
      <c r="F40"/>
      <c r="G40"/>
      <c r="H40"/>
      <c r="I40"/>
      <c r="J40"/>
      <c r="K40"/>
      <c r="L40"/>
      <c r="M40"/>
      <c r="N40"/>
      <c r="O40"/>
    </row>
    <row r="41" spans="1:15" ht="15.75" x14ac:dyDescent="0.2">
      <c r="A41" s="53"/>
      <c r="B41" s="974"/>
      <c r="C41" s="783" t="s">
        <v>323</v>
      </c>
      <c r="D41" s="974"/>
      <c r="E41"/>
      <c r="F41"/>
      <c r="G41"/>
      <c r="H41"/>
      <c r="I41"/>
      <c r="J41"/>
      <c r="K41"/>
      <c r="L41"/>
      <c r="M41"/>
      <c r="N41"/>
      <c r="O41"/>
    </row>
    <row r="42" spans="1:15" ht="13.5" thickBot="1" x14ac:dyDescent="0.25">
      <c r="A42" s="53"/>
      <c r="B42" s="974"/>
      <c r="C42" s="974"/>
      <c r="D42" s="974"/>
      <c r="E42"/>
      <c r="F42"/>
      <c r="G42"/>
      <c r="H42"/>
      <c r="I42"/>
      <c r="J42"/>
      <c r="K42"/>
      <c r="L42"/>
      <c r="M42"/>
      <c r="N42"/>
      <c r="O42"/>
    </row>
    <row r="43" spans="1:15" ht="15" x14ac:dyDescent="0.2">
      <c r="A43" s="51"/>
      <c r="B43" s="1010"/>
      <c r="C43" s="559" t="s">
        <v>271</v>
      </c>
      <c r="D43" s="966"/>
      <c r="E43"/>
      <c r="F43"/>
      <c r="G43"/>
      <c r="H43"/>
      <c r="I43"/>
      <c r="J43"/>
      <c r="K43"/>
      <c r="L43"/>
      <c r="M43"/>
      <c r="N43"/>
      <c r="O43"/>
    </row>
    <row r="44" spans="1:15" ht="15" x14ac:dyDescent="0.2">
      <c r="A44" s="51"/>
      <c r="B44" s="1010"/>
      <c r="C44" s="560" t="s">
        <v>235</v>
      </c>
      <c r="D44" s="966"/>
      <c r="E44"/>
      <c r="F44"/>
      <c r="G44"/>
      <c r="H44"/>
      <c r="I44"/>
      <c r="J44"/>
      <c r="K44"/>
      <c r="L44"/>
      <c r="M44"/>
      <c r="N44"/>
      <c r="O44"/>
    </row>
    <row r="45" spans="1:15" ht="14.25" x14ac:dyDescent="0.2">
      <c r="A45" s="51"/>
      <c r="B45" s="1010"/>
      <c r="C45" s="494" t="s">
        <v>222</v>
      </c>
      <c r="D45" s="493"/>
      <c r="E45"/>
      <c r="F45"/>
      <c r="G45"/>
      <c r="H45"/>
      <c r="I45"/>
      <c r="J45"/>
      <c r="K45"/>
      <c r="L45"/>
      <c r="M45"/>
      <c r="N45"/>
      <c r="O45"/>
    </row>
    <row r="46" spans="1:15" ht="14.25" x14ac:dyDescent="0.2">
      <c r="A46" s="51"/>
      <c r="B46" s="1010"/>
      <c r="C46" s="495" t="s">
        <v>81</v>
      </c>
      <c r="D46" s="493"/>
      <c r="E46"/>
      <c r="F46"/>
      <c r="G46"/>
      <c r="H46"/>
      <c r="I46"/>
      <c r="J46"/>
      <c r="K46"/>
      <c r="L46"/>
      <c r="M46"/>
      <c r="N46"/>
      <c r="O46"/>
    </row>
    <row r="47" spans="1:15" ht="14.25" x14ac:dyDescent="0.2">
      <c r="A47" s="51"/>
      <c r="B47" s="1010"/>
      <c r="C47" s="496" t="s">
        <v>82</v>
      </c>
      <c r="D47" s="493"/>
      <c r="E47"/>
      <c r="F47"/>
      <c r="G47"/>
      <c r="H47"/>
      <c r="I47"/>
      <c r="J47"/>
      <c r="K47"/>
      <c r="L47"/>
      <c r="M47"/>
      <c r="N47"/>
      <c r="O47"/>
    </row>
    <row r="48" spans="1:15" ht="15.75" x14ac:dyDescent="0.2">
      <c r="A48" s="51"/>
      <c r="B48" s="1010"/>
      <c r="C48" s="781" t="s">
        <v>79</v>
      </c>
      <c r="D48" s="493"/>
      <c r="E48"/>
      <c r="F48"/>
      <c r="G48"/>
      <c r="H48"/>
      <c r="I48"/>
      <c r="J48"/>
      <c r="K48"/>
      <c r="L48"/>
      <c r="M48"/>
      <c r="N48"/>
      <c r="O48"/>
    </row>
    <row r="49" spans="1:15" ht="14.25" x14ac:dyDescent="0.2">
      <c r="A49" s="51"/>
      <c r="B49" s="1010"/>
      <c r="C49" s="497" t="s">
        <v>231</v>
      </c>
      <c r="D49" s="493"/>
      <c r="E49"/>
      <c r="F49"/>
      <c r="G49"/>
      <c r="H49"/>
      <c r="I49"/>
      <c r="J49"/>
      <c r="K49"/>
      <c r="L49"/>
      <c r="M49"/>
      <c r="N49"/>
      <c r="O49"/>
    </row>
    <row r="50" spans="1:15" ht="14.25" x14ac:dyDescent="0.2">
      <c r="A50" s="51"/>
      <c r="B50" s="1010"/>
      <c r="C50" s="497" t="s">
        <v>232</v>
      </c>
      <c r="D50" s="493"/>
      <c r="E50"/>
      <c r="F50"/>
      <c r="G50"/>
      <c r="H50"/>
      <c r="I50"/>
      <c r="J50"/>
      <c r="K50"/>
      <c r="L50"/>
      <c r="M50"/>
      <c r="N50"/>
      <c r="O50"/>
    </row>
    <row r="51" spans="1:15" ht="14.25" x14ac:dyDescent="0.2">
      <c r="A51" s="51"/>
      <c r="B51" s="1010"/>
      <c r="C51" s="497" t="s">
        <v>110</v>
      </c>
      <c r="D51" s="493"/>
      <c r="E51"/>
      <c r="F51"/>
      <c r="G51"/>
      <c r="H51"/>
      <c r="I51"/>
      <c r="J51"/>
      <c r="K51"/>
      <c r="L51"/>
      <c r="M51"/>
      <c r="N51"/>
      <c r="O51"/>
    </row>
    <row r="52" spans="1:15" ht="14.25" x14ac:dyDescent="0.2">
      <c r="A52" s="51"/>
      <c r="B52" s="1010"/>
      <c r="C52" s="497" t="s">
        <v>237</v>
      </c>
      <c r="D52" s="493"/>
      <c r="E52"/>
      <c r="F52"/>
      <c r="G52"/>
      <c r="H52"/>
      <c r="I52"/>
      <c r="J52"/>
      <c r="K52"/>
      <c r="L52"/>
      <c r="M52"/>
      <c r="N52"/>
      <c r="O52"/>
    </row>
    <row r="53" spans="1:15" ht="14.25" x14ac:dyDescent="0.2">
      <c r="A53" s="51"/>
      <c r="B53" s="1010"/>
      <c r="C53" s="497" t="s">
        <v>233</v>
      </c>
      <c r="D53" s="493"/>
      <c r="E53"/>
      <c r="F53"/>
      <c r="G53"/>
      <c r="H53"/>
      <c r="I53"/>
      <c r="J53"/>
      <c r="K53"/>
      <c r="L53"/>
      <c r="M53"/>
      <c r="N53"/>
      <c r="O53"/>
    </row>
    <row r="54" spans="1:15" ht="14.25" x14ac:dyDescent="0.2">
      <c r="A54" s="51"/>
      <c r="B54" s="1010"/>
      <c r="C54" s="497" t="s">
        <v>109</v>
      </c>
      <c r="D54" s="493"/>
      <c r="E54"/>
      <c r="F54"/>
      <c r="G54"/>
      <c r="H54"/>
      <c r="I54"/>
      <c r="J54"/>
      <c r="K54"/>
      <c r="L54"/>
      <c r="M54"/>
      <c r="N54"/>
      <c r="O54"/>
    </row>
    <row r="55" spans="1:15" ht="14.25" x14ac:dyDescent="0.2">
      <c r="A55" s="51"/>
      <c r="B55" s="1010"/>
      <c r="C55" s="497" t="s">
        <v>234</v>
      </c>
      <c r="D55" s="493"/>
      <c r="E55"/>
      <c r="F55"/>
      <c r="G55"/>
      <c r="H55"/>
      <c r="I55"/>
      <c r="J55"/>
      <c r="K55"/>
      <c r="L55"/>
      <c r="M55"/>
      <c r="N55"/>
      <c r="O55"/>
    </row>
    <row r="56" spans="1:15" ht="14.25" x14ac:dyDescent="0.2">
      <c r="A56" s="51"/>
      <c r="B56" s="1010"/>
      <c r="C56" s="611" t="s">
        <v>83</v>
      </c>
      <c r="D56" s="493"/>
      <c r="E56"/>
      <c r="F56"/>
      <c r="G56"/>
      <c r="H56"/>
      <c r="I56"/>
      <c r="J56"/>
      <c r="K56"/>
      <c r="L56"/>
      <c r="M56"/>
      <c r="N56"/>
      <c r="O56"/>
    </row>
    <row r="57" spans="1:15" ht="14.25" x14ac:dyDescent="0.2">
      <c r="A57" s="51"/>
      <c r="B57" s="1010"/>
      <c r="C57" s="974"/>
      <c r="D57" s="493"/>
      <c r="E57"/>
      <c r="F57"/>
      <c r="G57"/>
      <c r="H57"/>
      <c r="I57"/>
      <c r="J57"/>
      <c r="K57"/>
      <c r="L57"/>
      <c r="M57"/>
      <c r="N57"/>
      <c r="O57"/>
    </row>
    <row r="58" spans="1:15" ht="14.25" x14ac:dyDescent="0.2">
      <c r="A58" s="51"/>
      <c r="B58" s="1010"/>
      <c r="C58" s="974"/>
      <c r="D58" s="493"/>
      <c r="E58"/>
      <c r="F58"/>
      <c r="G58"/>
      <c r="H58"/>
      <c r="I58"/>
      <c r="J58"/>
      <c r="K58"/>
      <c r="L58"/>
      <c r="M58"/>
      <c r="N58"/>
      <c r="O58"/>
    </row>
    <row r="59" spans="1:15" x14ac:dyDescent="0.2">
      <c r="A59" s="51"/>
      <c r="B59" s="1010"/>
      <c r="C59" s="974"/>
      <c r="D59" s="966"/>
      <c r="E59"/>
      <c r="F59"/>
      <c r="G59"/>
      <c r="H59"/>
      <c r="I59"/>
      <c r="J59"/>
      <c r="K59"/>
      <c r="L59"/>
      <c r="M59"/>
      <c r="N59"/>
      <c r="O59"/>
    </row>
    <row r="60" spans="1:15" ht="15.75" x14ac:dyDescent="0.2">
      <c r="A60" s="912"/>
      <c r="B60" s="954"/>
      <c r="C60" s="953" t="str">
        <f>C1</f>
        <v>NOV '13</v>
      </c>
      <c r="D60" s="952"/>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71"/>
      <c r="F96" s="871"/>
      <c r="G96" s="871"/>
      <c r="H96" s="871"/>
      <c r="I96" s="871"/>
      <c r="J96" s="871"/>
      <c r="K96" s="871"/>
      <c r="L96" s="871"/>
      <c r="M96" s="871"/>
    </row>
    <row r="97" spans="5:13" x14ac:dyDescent="0.2">
      <c r="E97" s="871"/>
      <c r="F97" s="871"/>
      <c r="G97" s="871"/>
      <c r="H97" s="871"/>
      <c r="I97" s="871"/>
      <c r="J97" s="871"/>
      <c r="K97" s="871"/>
      <c r="L97" s="871"/>
      <c r="M97" s="871"/>
    </row>
    <row r="98" spans="5:13" x14ac:dyDescent="0.2">
      <c r="E98" s="871"/>
      <c r="F98" s="871"/>
      <c r="G98" s="871"/>
      <c r="H98" s="871"/>
      <c r="I98" s="871"/>
      <c r="J98" s="871"/>
      <c r="K98" s="871"/>
      <c r="L98" s="871"/>
      <c r="M98" s="871"/>
    </row>
    <row r="99" spans="5:13" x14ac:dyDescent="0.2">
      <c r="E99" s="871"/>
      <c r="F99" s="871"/>
      <c r="G99" s="871"/>
      <c r="H99" s="871"/>
      <c r="I99" s="871"/>
      <c r="J99" s="871"/>
      <c r="K99" s="871"/>
      <c r="L99" s="871"/>
      <c r="M99" s="871"/>
    </row>
    <row r="100" spans="5:13" x14ac:dyDescent="0.2">
      <c r="E100" s="871"/>
      <c r="F100" s="871"/>
      <c r="G100" s="871"/>
      <c r="H100" s="871"/>
      <c r="I100" s="871"/>
      <c r="J100" s="871"/>
      <c r="K100" s="871"/>
      <c r="L100" s="871"/>
      <c r="M100" s="871"/>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sheetData>
  <mergeCells count="8">
    <mergeCell ref="C4:C6"/>
    <mergeCell ref="C38:C39"/>
    <mergeCell ref="F7:M7"/>
    <mergeCell ref="F2:M2"/>
    <mergeCell ref="F3:M3"/>
    <mergeCell ref="F4:M4"/>
    <mergeCell ref="F5:M5"/>
    <mergeCell ref="F6:M6"/>
  </mergeCells>
  <hyperlinks>
    <hyperlink ref="F13" r:id="rId1" display="https://mentor.ieee.org/802.11/dcn/13/11-13-1270-00-000m-november-2013-agenda.ppt"/>
    <hyperlink ref="C9" location="'802.11 WG Agenda'!A1" tooltip="802.11 WG Agenda" display="WG"/>
    <hyperlink ref="C13" location="'WNG SC Agenda'!A1" tooltip="Wireless LANs Next Generation SC Agenda" display="WNG SC"/>
    <hyperlink ref="C8" location="' Agenda Graphic'!Print_Area" tooltip="802.11 Session Graphic" display="Graphic"/>
    <hyperlink ref="C46" location="'Courtesy Notice'!A1" tooltip="Courtesy Notice for Session Attendees" display="Notice"/>
    <hyperlink ref="C48" location="Title!Print_Area" tooltip="Document Title" display="Title"/>
    <hyperlink ref="C51" r:id="rId2" tooltip="Code of Ethics"/>
    <hyperlink ref="C56" location="References!A1" tooltip="802.11 WG Communication References" display="Reference"/>
    <hyperlink ref="C45" location="'802.11 Cover'!A1" tooltip="Cover Page" display="Cover"/>
    <hyperlink ref="C50" r:id="rId3" tooltip="Antitrust and Competition Policy"/>
    <hyperlink ref="C53" r:id="rId4" tooltip="IEEE-SA PatCom"/>
    <hyperlink ref="C47" r:id="rId5" tooltip="WG Officers and Contact Details"/>
    <hyperlink ref="C54" r:id="rId6" tooltip="Patent Policy"/>
    <hyperlink ref="C55" r:id="rId7" tooltip="Patent FAQ"/>
    <hyperlink ref="C49" r:id="rId8" tooltip="Affiliation FAQ"/>
    <hyperlink ref="C52" r:id="rId9" tooltip="IEEE-SA Letter of Assurance Form"/>
    <hyperlink ref="C14" location="'ARC SC'!A1" tooltip="Architecture Standing Committee Agenda" display="ARC"/>
    <hyperlink ref="C44" r:id="rId10" tooltip="Teleconference Calendar"/>
    <hyperlink ref="C43" r:id="rId11" tooltip="WG11 Home Page"/>
    <hyperlink ref="C15" location="JTC1!A1" tooltip="JTC1 AdHoc Agenda" display="JTC1"/>
    <hyperlink ref="C16" location="REG!A1" tooltip="Regulatory ad hoc" display="REG"/>
    <hyperlink ref="C41" location="'802.24 - Smart Grid'!Print_Area" tooltip="802.24 SMART GRID WG agenda" display="Smt Grid"/>
    <hyperlink ref="C40" location="'O &amp; A'!A1" tooltip="802 Overview &amp; Architecture " display="O &amp; A"/>
    <hyperlink ref="C21" location="'REVmc Agenda'!A1" tooltip="Task Group REVmc Agenda" display="REVmc"/>
    <hyperlink ref="C23" location="'TGAF Agenda'!A1" tooltip="TGaf Agenda" display="TGaf"/>
    <hyperlink ref="C24" location="'TGah Agenda'!A1" tooltip="TGah agenda" display="TGah"/>
    <hyperlink ref="C26" location="'TGaj Agenda'!A1" tooltip="TGaj Agenda - Chinese Milli-meter Wave " display="TGaj"/>
    <hyperlink ref="C22" location="'TGac Agenda'!A1" tooltip="TAC Agenda" display="TGac"/>
    <hyperlink ref="C25" location="'TGai Agenda'!Print_Area" tooltip="TGai Agenda - Fast Initial Link Setup" display="TGai "/>
    <hyperlink ref="C27" location="'TGak Agenda'!A1" display="AK Agenda"/>
    <hyperlink ref="C28" location="'TGaq Agenda'!A1" display="AQ"/>
    <hyperlink ref="C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4" customWidth="1"/>
    <col min="2" max="2" width="13.5703125" style="964" customWidth="1"/>
    <col min="3" max="3" width="1.42578125" style="964"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54"/>
      <c r="B1" s="953" t="s">
        <v>583</v>
      </c>
      <c r="C1" s="952"/>
      <c r="E1" s="509"/>
      <c r="F1" s="509"/>
      <c r="G1" s="509"/>
      <c r="H1" s="509"/>
      <c r="I1" s="509"/>
      <c r="J1" s="509"/>
      <c r="K1" s="509"/>
      <c r="L1" s="509"/>
      <c r="M1" s="510"/>
    </row>
    <row r="2" spans="1:13" ht="18.75" thickBot="1" x14ac:dyDescent="0.25">
      <c r="A2" s="569"/>
      <c r="B2" s="965"/>
      <c r="C2" s="966"/>
      <c r="E2" s="511"/>
      <c r="F2" s="1402" t="s">
        <v>297</v>
      </c>
      <c r="G2" s="1402"/>
      <c r="H2" s="1402"/>
      <c r="I2" s="1402"/>
      <c r="J2" s="1402"/>
      <c r="K2" s="1402"/>
      <c r="L2" s="1402"/>
      <c r="M2" s="1402"/>
    </row>
    <row r="3" spans="1:13" ht="18.75" thickBot="1" x14ac:dyDescent="0.25">
      <c r="A3" s="569"/>
      <c r="B3" s="967" t="str">
        <f>[1]Title!B3</f>
        <v>Interim</v>
      </c>
      <c r="C3" s="966"/>
      <c r="E3" s="512"/>
      <c r="F3" s="1403" t="s">
        <v>48</v>
      </c>
      <c r="G3" s="1403"/>
      <c r="H3" s="1403"/>
      <c r="I3" s="1403"/>
      <c r="J3" s="1403"/>
      <c r="K3" s="1403"/>
      <c r="L3" s="1403"/>
      <c r="M3" s="1403"/>
    </row>
    <row r="4" spans="1:13" ht="15.6" customHeight="1" x14ac:dyDescent="0.25">
      <c r="A4" s="569"/>
      <c r="B4" s="1036" t="str">
        <f>Title!$B$4</f>
        <v>R5</v>
      </c>
      <c r="C4" s="966"/>
      <c r="E4" s="836"/>
      <c r="F4" s="1404" t="s">
        <v>298</v>
      </c>
      <c r="G4" s="1404"/>
      <c r="H4" s="1404"/>
      <c r="I4" s="1404"/>
      <c r="J4" s="1404"/>
      <c r="K4" s="1404"/>
      <c r="L4" s="1404"/>
      <c r="M4" s="1404"/>
    </row>
    <row r="5" spans="1:13" ht="12.75" x14ac:dyDescent="0.2">
      <c r="A5" s="569"/>
      <c r="B5" s="1037"/>
      <c r="C5" s="966"/>
      <c r="E5"/>
      <c r="F5"/>
      <c r="G5"/>
      <c r="H5"/>
      <c r="I5"/>
      <c r="J5"/>
      <c r="K5"/>
      <c r="L5"/>
      <c r="M5"/>
    </row>
    <row r="6" spans="1:13" ht="13.5" thickBot="1" x14ac:dyDescent="0.25">
      <c r="A6" s="569"/>
      <c r="B6" s="1038"/>
      <c r="C6" s="966"/>
      <c r="E6"/>
      <c r="F6"/>
      <c r="G6"/>
      <c r="H6"/>
      <c r="I6"/>
      <c r="J6"/>
      <c r="K6"/>
      <c r="L6"/>
      <c r="M6"/>
    </row>
    <row r="7" spans="1:13" ht="13.5" thickBot="1" x14ac:dyDescent="0.25">
      <c r="A7" s="569"/>
      <c r="B7" s="974"/>
      <c r="C7" s="975"/>
      <c r="E7"/>
      <c r="F7"/>
      <c r="G7"/>
      <c r="H7"/>
      <c r="I7"/>
      <c r="J7"/>
      <c r="K7"/>
      <c r="L7"/>
      <c r="M7"/>
    </row>
    <row r="8" spans="1:13" ht="25.5" x14ac:dyDescent="0.2">
      <c r="A8" s="569"/>
      <c r="B8" s="773" t="s">
        <v>80</v>
      </c>
      <c r="C8" s="489"/>
      <c r="E8"/>
      <c r="F8" s="960" t="s">
        <v>557</v>
      </c>
      <c r="G8"/>
      <c r="H8"/>
      <c r="I8"/>
      <c r="J8"/>
      <c r="K8"/>
      <c r="L8"/>
      <c r="M8"/>
    </row>
    <row r="9" spans="1:13" ht="23.25" x14ac:dyDescent="0.35">
      <c r="A9" s="569"/>
      <c r="B9" s="604" t="s">
        <v>106</v>
      </c>
      <c r="C9" s="489"/>
      <c r="E9"/>
      <c r="F9"/>
      <c r="G9" s="922"/>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x14ac:dyDescent="0.2">
      <c r="A24" s="1010"/>
      <c r="B24" s="775" t="s">
        <v>13</v>
      </c>
      <c r="C24" s="489"/>
      <c r="E24"/>
      <c r="F24"/>
      <c r="G24"/>
      <c r="H24"/>
      <c r="I24"/>
      <c r="J24"/>
      <c r="K24"/>
      <c r="L24"/>
      <c r="M24"/>
    </row>
    <row r="25" spans="1:13"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2.75" x14ac:dyDescent="0.2">
      <c r="A31" s="1010"/>
      <c r="B31" s="974"/>
      <c r="C31" s="966"/>
      <c r="E31"/>
      <c r="F31"/>
      <c r="G31"/>
      <c r="H31"/>
      <c r="I31"/>
      <c r="J31"/>
      <c r="K31"/>
      <c r="L31"/>
      <c r="M31"/>
    </row>
    <row r="32" spans="1:13" x14ac:dyDescent="0.2">
      <c r="A32" s="1010"/>
      <c r="B32" s="607" t="s">
        <v>346</v>
      </c>
      <c r="C32" s="966"/>
      <c r="E32"/>
      <c r="F32"/>
      <c r="G32"/>
      <c r="H32"/>
      <c r="I32"/>
      <c r="J32"/>
      <c r="K32"/>
      <c r="L32"/>
      <c r="M32"/>
    </row>
    <row r="33" spans="1:13" x14ac:dyDescent="0.2">
      <c r="A33" s="1010"/>
      <c r="B33" s="608" t="s">
        <v>347</v>
      </c>
      <c r="C33" s="966"/>
      <c r="E33"/>
      <c r="F33"/>
      <c r="G33"/>
      <c r="H33"/>
      <c r="I33"/>
      <c r="J33"/>
      <c r="K33"/>
      <c r="L33"/>
      <c r="M33"/>
    </row>
    <row r="34" spans="1:13" ht="12.75" x14ac:dyDescent="0.2">
      <c r="A34" s="1010"/>
      <c r="B34" s="934" t="s">
        <v>487</v>
      </c>
      <c r="C34" s="966"/>
      <c r="E34"/>
      <c r="F34"/>
      <c r="G34"/>
      <c r="H34"/>
      <c r="I34"/>
      <c r="J34"/>
      <c r="K34"/>
      <c r="L34"/>
      <c r="M34"/>
    </row>
    <row r="35" spans="1:13" ht="15.6" customHeight="1" x14ac:dyDescent="0.2">
      <c r="A35" s="569"/>
      <c r="B35" s="974"/>
      <c r="C35" s="489"/>
      <c r="E35"/>
      <c r="F35"/>
      <c r="G35"/>
      <c r="H35"/>
      <c r="I35"/>
      <c r="J35"/>
      <c r="K35"/>
      <c r="L35"/>
      <c r="M35"/>
    </row>
    <row r="36" spans="1:13" ht="15.6"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34" t="s">
        <v>357</v>
      </c>
      <c r="C38" s="489"/>
      <c r="E38"/>
      <c r="F38"/>
      <c r="G38"/>
      <c r="H38"/>
      <c r="I38"/>
      <c r="J38"/>
      <c r="K38"/>
      <c r="L38"/>
      <c r="M38"/>
    </row>
    <row r="39" spans="1:13" ht="15.75" customHeight="1" x14ac:dyDescent="0.2">
      <c r="A39" s="974"/>
      <c r="B39" s="1035"/>
      <c r="C39" s="974"/>
      <c r="E39"/>
      <c r="F39"/>
      <c r="G39"/>
      <c r="H39"/>
      <c r="I39"/>
      <c r="J39"/>
      <c r="K39"/>
      <c r="L39"/>
      <c r="M39"/>
    </row>
    <row r="40" spans="1:13" ht="12.75" customHeight="1" x14ac:dyDescent="0.2">
      <c r="A40" s="974"/>
      <c r="B40" s="701" t="s">
        <v>354</v>
      </c>
      <c r="C40" s="974"/>
      <c r="E40"/>
      <c r="F40"/>
      <c r="G40"/>
      <c r="H40"/>
      <c r="I40"/>
      <c r="J40"/>
      <c r="K40"/>
      <c r="L40"/>
      <c r="M40"/>
    </row>
    <row r="41" spans="1:13" x14ac:dyDescent="0.2">
      <c r="A41" s="974"/>
      <c r="B41" s="783" t="s">
        <v>323</v>
      </c>
      <c r="C41" s="974"/>
      <c r="E41"/>
      <c r="F41"/>
      <c r="G41"/>
      <c r="H41"/>
      <c r="I41"/>
      <c r="J41"/>
      <c r="K41"/>
      <c r="L41"/>
      <c r="M41"/>
    </row>
    <row r="42" spans="1:13" ht="13.5"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x14ac:dyDescent="0.25">
      <c r="A57" s="1010"/>
      <c r="B57" s="974"/>
      <c r="C57" s="493"/>
    </row>
    <row r="58" spans="1:13" x14ac:dyDescent="0.25">
      <c r="A58" s="1010"/>
      <c r="B58" s="974"/>
      <c r="C58" s="493"/>
    </row>
    <row r="59" spans="1:13" x14ac:dyDescent="0.25">
      <c r="A59" s="1010"/>
      <c r="B59" s="974"/>
      <c r="C59" s="966"/>
    </row>
    <row r="60" spans="1:13" x14ac:dyDescent="0.25">
      <c r="A60" s="954"/>
      <c r="B60" s="953" t="str">
        <f>B1</f>
        <v>NOV '13</v>
      </c>
      <c r="C60" s="952"/>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F8" r:id="rId1" display="https://mentor.ieee.org/802.11/dcn/13/11-13-1262-00-00ac-tgac-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954"/>
      <c r="B1" s="953" t="s">
        <v>583</v>
      </c>
      <c r="C1" s="952"/>
      <c r="E1" s="815"/>
      <c r="F1" s="816"/>
      <c r="G1" s="816"/>
      <c r="H1" s="816"/>
      <c r="I1" s="816"/>
      <c r="J1" s="816"/>
      <c r="K1" s="816"/>
      <c r="L1" s="816"/>
      <c r="M1" s="817"/>
    </row>
    <row r="2" spans="1:13" ht="18.75" thickBot="1" x14ac:dyDescent="0.25">
      <c r="A2" s="569"/>
      <c r="B2" s="965"/>
      <c r="C2" s="966"/>
      <c r="E2" s="818"/>
      <c r="F2" s="1405" t="s">
        <v>43</v>
      </c>
      <c r="G2" s="1405"/>
      <c r="H2" s="1405"/>
      <c r="I2" s="1405"/>
      <c r="J2" s="1405"/>
      <c r="K2" s="1405"/>
      <c r="L2" s="1405"/>
      <c r="M2" s="1406"/>
    </row>
    <row r="3" spans="1:13" ht="18.75" thickBot="1" x14ac:dyDescent="0.25">
      <c r="A3" s="569"/>
      <c r="B3" s="967" t="str">
        <f>[1]Title!B3</f>
        <v>Interim</v>
      </c>
      <c r="C3" s="966"/>
      <c r="E3" s="381"/>
      <c r="F3" s="1379" t="s">
        <v>44</v>
      </c>
      <c r="G3" s="1379"/>
      <c r="H3" s="1379"/>
      <c r="I3" s="1379"/>
      <c r="J3" s="1379"/>
      <c r="K3" s="1379"/>
      <c r="L3" s="1379"/>
      <c r="M3" s="1379"/>
    </row>
    <row r="4" spans="1:13" ht="15.6" customHeight="1" x14ac:dyDescent="0.2">
      <c r="A4" s="569"/>
      <c r="B4" s="1036" t="str">
        <f>Title!$B$4</f>
        <v>R5</v>
      </c>
      <c r="C4" s="966"/>
      <c r="E4" s="382"/>
      <c r="F4" s="1380" t="s">
        <v>49</v>
      </c>
      <c r="G4" s="1380"/>
      <c r="H4" s="1380"/>
      <c r="I4" s="1380"/>
      <c r="J4" s="1380"/>
      <c r="K4" s="1380"/>
      <c r="L4" s="1380"/>
      <c r="M4" s="1380"/>
    </row>
    <row r="5" spans="1:13" ht="15.75" x14ac:dyDescent="0.2">
      <c r="A5" s="569"/>
      <c r="B5" s="1037"/>
      <c r="C5" s="966"/>
      <c r="E5" s="397"/>
      <c r="F5" s="642" t="s">
        <v>6</v>
      </c>
      <c r="G5" s="398" t="s">
        <v>545</v>
      </c>
      <c r="H5" s="971"/>
      <c r="I5" s="972"/>
      <c r="J5" s="972"/>
      <c r="K5" s="972"/>
      <c r="L5" s="972"/>
      <c r="M5" s="384"/>
    </row>
    <row r="6" spans="1:13" ht="16.5" thickBot="1" x14ac:dyDescent="0.25">
      <c r="A6" s="569"/>
      <c r="B6" s="1038"/>
      <c r="C6" s="966"/>
      <c r="E6" s="397"/>
      <c r="F6" s="642"/>
      <c r="G6" s="398"/>
      <c r="H6" s="971"/>
      <c r="I6" s="972"/>
      <c r="J6" s="972"/>
      <c r="K6" s="972"/>
      <c r="L6" s="972"/>
      <c r="M6" s="384"/>
    </row>
    <row r="7" spans="1:13" ht="16.5" thickBot="1" x14ac:dyDescent="0.25">
      <c r="A7" s="569"/>
      <c r="B7" s="974"/>
      <c r="C7" s="975"/>
      <c r="E7" s="392"/>
      <c r="F7" s="392"/>
      <c r="G7" s="399"/>
      <c r="H7" s="400"/>
      <c r="I7" s="401"/>
      <c r="J7" s="400"/>
      <c r="K7" s="400"/>
      <c r="L7" s="402"/>
      <c r="M7" s="403"/>
    </row>
    <row r="8" spans="1:13" ht="17.45" customHeight="1" x14ac:dyDescent="0.2">
      <c r="A8" s="569"/>
      <c r="B8" s="773" t="s">
        <v>80</v>
      </c>
      <c r="C8" s="489"/>
      <c r="E8" s="392"/>
      <c r="F8" s="392"/>
      <c r="G8" s="948" t="s">
        <v>546</v>
      </c>
      <c r="H8" s="948"/>
      <c r="I8" s="948"/>
      <c r="J8" s="948"/>
      <c r="K8" s="948"/>
      <c r="L8" s="948"/>
      <c r="M8" s="948"/>
    </row>
    <row r="9" spans="1:13" ht="18" x14ac:dyDescent="0.2">
      <c r="A9" s="569"/>
      <c r="B9" s="604" t="s">
        <v>106</v>
      </c>
      <c r="C9" s="489"/>
      <c r="E9" s="587"/>
      <c r="F9" s="587"/>
      <c r="G9" s="404"/>
      <c r="H9" s="404"/>
      <c r="I9" s="404"/>
      <c r="J9" s="404"/>
      <c r="K9" s="404"/>
      <c r="L9" s="404"/>
      <c r="M9" s="405"/>
    </row>
    <row r="10" spans="1:13" ht="15.75" x14ac:dyDescent="0.2">
      <c r="A10" s="569"/>
      <c r="B10" s="605"/>
      <c r="C10" s="606"/>
      <c r="E10" s="985"/>
      <c r="F10" s="985"/>
      <c r="G10" s="661">
        <v>1</v>
      </c>
      <c r="H10" s="839" t="s">
        <v>0</v>
      </c>
      <c r="I10" s="583" t="s">
        <v>86</v>
      </c>
      <c r="J10" s="839" t="s">
        <v>148</v>
      </c>
      <c r="K10" s="839" t="s">
        <v>1</v>
      </c>
      <c r="L10" s="582">
        <v>0</v>
      </c>
      <c r="M10" s="840">
        <v>0.66666666666666663</v>
      </c>
    </row>
    <row r="11" spans="1:13" ht="15.75" x14ac:dyDescent="0.2">
      <c r="A11" s="569"/>
      <c r="B11" s="607" t="s">
        <v>342</v>
      </c>
      <c r="C11" s="489"/>
      <c r="E11" s="587"/>
      <c r="F11" s="587"/>
      <c r="G11" s="591">
        <v>2</v>
      </c>
      <c r="H11" s="407" t="s">
        <v>2</v>
      </c>
      <c r="I11" s="431" t="s">
        <v>388</v>
      </c>
      <c r="J11" s="407" t="s">
        <v>148</v>
      </c>
      <c r="K11" s="407" t="s">
        <v>4</v>
      </c>
      <c r="L11" s="408">
        <v>5</v>
      </c>
      <c r="M11" s="588">
        <v>0.66666666666666663</v>
      </c>
    </row>
    <row r="12" spans="1:13" ht="15.75" x14ac:dyDescent="0.2">
      <c r="A12" s="1010"/>
      <c r="B12" s="608" t="s">
        <v>343</v>
      </c>
      <c r="C12" s="966"/>
      <c r="E12" s="985"/>
      <c r="F12" s="985"/>
      <c r="G12" s="620">
        <v>3</v>
      </c>
      <c r="H12" s="590" t="s">
        <v>0</v>
      </c>
      <c r="I12" s="583" t="s">
        <v>493</v>
      </c>
      <c r="J12" s="839" t="s">
        <v>148</v>
      </c>
      <c r="K12" s="582" t="s">
        <v>1</v>
      </c>
      <c r="L12" s="582">
        <v>5</v>
      </c>
      <c r="M12" s="683">
        <v>0.67013888888888884</v>
      </c>
    </row>
    <row r="13" spans="1:13" ht="15.75" x14ac:dyDescent="0.2">
      <c r="A13" s="569"/>
      <c r="B13" s="609" t="s">
        <v>132</v>
      </c>
      <c r="C13" s="489"/>
      <c r="E13" s="587"/>
      <c r="F13" s="587"/>
      <c r="G13" s="591">
        <v>4</v>
      </c>
      <c r="H13" s="407" t="s">
        <v>5</v>
      </c>
      <c r="I13" s="431" t="s">
        <v>547</v>
      </c>
      <c r="J13" s="409" t="s">
        <v>148</v>
      </c>
      <c r="K13" s="407" t="s">
        <v>4</v>
      </c>
      <c r="L13" s="408">
        <v>10</v>
      </c>
      <c r="M13" s="588">
        <v>0.67361111111111116</v>
      </c>
    </row>
    <row r="14" spans="1:13" ht="15.75" x14ac:dyDescent="0.2">
      <c r="A14" s="1010"/>
      <c r="B14" s="610" t="s">
        <v>228</v>
      </c>
      <c r="C14" s="489"/>
      <c r="E14" s="985"/>
      <c r="F14" s="985"/>
      <c r="G14" s="620">
        <v>5</v>
      </c>
      <c r="H14" s="845" t="s">
        <v>29</v>
      </c>
      <c r="I14" s="583" t="s">
        <v>548</v>
      </c>
      <c r="J14" s="839" t="s">
        <v>148</v>
      </c>
      <c r="K14" s="582" t="s">
        <v>4</v>
      </c>
      <c r="L14" s="582">
        <v>10</v>
      </c>
      <c r="M14" s="683">
        <v>0.68055555555555547</v>
      </c>
    </row>
    <row r="15" spans="1:13" ht="15.75" x14ac:dyDescent="0.2">
      <c r="A15" s="1010"/>
      <c r="B15" s="490" t="s">
        <v>255</v>
      </c>
      <c r="C15" s="489"/>
      <c r="E15" s="587"/>
      <c r="F15" s="587"/>
      <c r="G15" s="591">
        <v>6</v>
      </c>
      <c r="H15" s="407" t="s">
        <v>29</v>
      </c>
      <c r="I15" s="431" t="s">
        <v>549</v>
      </c>
      <c r="J15" s="409" t="s">
        <v>148</v>
      </c>
      <c r="K15" s="407" t="s">
        <v>495</v>
      </c>
      <c r="L15" s="408">
        <v>10</v>
      </c>
      <c r="M15" s="588">
        <v>0.6875</v>
      </c>
    </row>
    <row r="16" spans="1:13" ht="15.75" x14ac:dyDescent="0.2">
      <c r="A16" s="1010"/>
      <c r="B16" s="491" t="s">
        <v>309</v>
      </c>
      <c r="C16" s="492"/>
      <c r="E16" s="619"/>
      <c r="F16" s="619"/>
      <c r="G16" s="620">
        <v>7</v>
      </c>
      <c r="H16" s="615" t="s">
        <v>29</v>
      </c>
      <c r="I16" s="572" t="s">
        <v>494</v>
      </c>
      <c r="J16" s="848" t="s">
        <v>148</v>
      </c>
      <c r="K16" s="843" t="s">
        <v>495</v>
      </c>
      <c r="L16" s="650">
        <v>10</v>
      </c>
      <c r="M16" s="683">
        <v>0.69444444444444453</v>
      </c>
    </row>
    <row r="17" spans="1:13" ht="15.75" x14ac:dyDescent="0.2">
      <c r="A17" s="1010"/>
      <c r="B17" s="974"/>
      <c r="C17" s="451"/>
      <c r="E17" s="587"/>
      <c r="F17" s="587"/>
      <c r="G17" s="591">
        <v>8</v>
      </c>
      <c r="H17" s="589" t="s">
        <v>29</v>
      </c>
      <c r="I17" s="431" t="s">
        <v>254</v>
      </c>
      <c r="J17" s="409" t="s">
        <v>148</v>
      </c>
      <c r="K17" s="407" t="s">
        <v>4</v>
      </c>
      <c r="L17" s="408">
        <v>10</v>
      </c>
      <c r="M17" s="588">
        <v>0.70138888888888884</v>
      </c>
    </row>
    <row r="18" spans="1:13" ht="15.75" x14ac:dyDescent="0.2">
      <c r="A18" s="1010"/>
      <c r="B18" s="974"/>
      <c r="C18" s="966"/>
      <c r="E18" s="619"/>
      <c r="F18" s="985"/>
      <c r="G18" s="620">
        <v>9</v>
      </c>
      <c r="H18" s="834" t="s">
        <v>29</v>
      </c>
      <c r="I18" s="677" t="s">
        <v>550</v>
      </c>
      <c r="J18" s="834" t="s">
        <v>148</v>
      </c>
      <c r="K18" s="677" t="s">
        <v>4</v>
      </c>
      <c r="L18" s="862">
        <v>60</v>
      </c>
      <c r="M18" s="683">
        <v>0.70833333333333337</v>
      </c>
    </row>
    <row r="19" spans="1:13" ht="18" customHeight="1" x14ac:dyDescent="0.2">
      <c r="A19" s="569"/>
      <c r="B19" s="735" t="s">
        <v>344</v>
      </c>
      <c r="C19" s="489"/>
      <c r="E19" s="392"/>
      <c r="F19" s="392"/>
      <c r="G19" s="399">
        <v>10</v>
      </c>
      <c r="H19" s="400" t="s">
        <v>34</v>
      </c>
      <c r="I19" s="401" t="s">
        <v>284</v>
      </c>
      <c r="J19" s="400" t="s">
        <v>148</v>
      </c>
      <c r="K19" s="400" t="s">
        <v>4</v>
      </c>
      <c r="L19" s="402">
        <v>0</v>
      </c>
      <c r="M19" s="403">
        <v>0.75</v>
      </c>
    </row>
    <row r="20" spans="1:13" ht="18" customHeight="1" x14ac:dyDescent="0.2">
      <c r="A20" s="1010"/>
      <c r="B20" s="608" t="s">
        <v>345</v>
      </c>
      <c r="C20" s="966"/>
      <c r="E20" s="392"/>
      <c r="F20" s="392"/>
      <c r="G20" s="948"/>
      <c r="H20" s="948"/>
      <c r="I20" s="948"/>
      <c r="J20" s="948"/>
      <c r="K20" s="948"/>
      <c r="L20" s="948"/>
      <c r="M20" s="948"/>
    </row>
    <row r="21" spans="1:13" ht="17.45" customHeight="1" x14ac:dyDescent="0.2">
      <c r="A21" s="569"/>
      <c r="B21" s="774" t="s">
        <v>368</v>
      </c>
      <c r="C21" s="489"/>
      <c r="E21" s="587"/>
      <c r="F21" s="587"/>
      <c r="G21" s="404"/>
      <c r="H21" s="404"/>
      <c r="I21" s="404"/>
      <c r="J21" s="404"/>
      <c r="K21" s="404"/>
      <c r="L21" s="404"/>
      <c r="M21" s="405"/>
    </row>
    <row r="22" spans="1:13" ht="15.75" x14ac:dyDescent="0.25">
      <c r="A22" s="1010"/>
      <c r="B22" s="736" t="s">
        <v>308</v>
      </c>
      <c r="C22" s="489"/>
      <c r="E22" s="985"/>
      <c r="F22" s="985"/>
      <c r="G22" s="661" t="s">
        <v>551</v>
      </c>
      <c r="H22" s="839"/>
      <c r="I22" s="583"/>
      <c r="J22" s="839"/>
      <c r="K22" s="839"/>
      <c r="L22" s="582"/>
      <c r="M22" s="840"/>
    </row>
    <row r="23" spans="1:13" ht="17.45" customHeight="1" x14ac:dyDescent="0.25">
      <c r="A23" s="1010"/>
      <c r="B23" s="737" t="s">
        <v>324</v>
      </c>
      <c r="C23" s="489"/>
      <c r="E23" s="587"/>
      <c r="F23" s="587"/>
      <c r="G23" s="591"/>
      <c r="H23" s="407"/>
      <c r="I23" s="431"/>
      <c r="J23" s="407"/>
      <c r="K23" s="407"/>
      <c r="L23" s="408"/>
      <c r="M23" s="588"/>
    </row>
    <row r="24" spans="1:13" ht="15.75" x14ac:dyDescent="0.2">
      <c r="A24" s="1010"/>
      <c r="B24" s="775" t="s">
        <v>13</v>
      </c>
      <c r="C24" s="489"/>
      <c r="E24" s="708"/>
      <c r="F24" s="708"/>
      <c r="G24" s="572">
        <v>9</v>
      </c>
      <c r="H24" s="843" t="s">
        <v>0</v>
      </c>
      <c r="I24" s="844" t="s">
        <v>86</v>
      </c>
      <c r="J24" s="709" t="s">
        <v>148</v>
      </c>
      <c r="K24" s="841" t="s">
        <v>1</v>
      </c>
      <c r="L24" s="650">
        <v>0</v>
      </c>
      <c r="M24" s="846">
        <v>0.66666666666666663</v>
      </c>
    </row>
    <row r="25" spans="1:13" ht="15.75" x14ac:dyDescent="0.2">
      <c r="A25" s="1010"/>
      <c r="B25" s="776" t="s">
        <v>12</v>
      </c>
      <c r="C25" s="489"/>
      <c r="E25" s="587"/>
      <c r="F25" s="587"/>
      <c r="G25" s="591">
        <v>10</v>
      </c>
      <c r="H25" s="407" t="s">
        <v>0</v>
      </c>
      <c r="I25" s="431" t="s">
        <v>3</v>
      </c>
      <c r="J25" s="589" t="s">
        <v>148</v>
      </c>
      <c r="K25" s="406" t="s">
        <v>4</v>
      </c>
      <c r="L25" s="408">
        <v>10</v>
      </c>
      <c r="M25" s="588">
        <v>0.66666666666666663</v>
      </c>
    </row>
    <row r="26" spans="1:13" ht="15.75" x14ac:dyDescent="0.2">
      <c r="A26" s="1010"/>
      <c r="B26" s="777" t="s">
        <v>412</v>
      </c>
      <c r="C26" s="489"/>
      <c r="E26" s="985"/>
      <c r="F26" s="985"/>
      <c r="G26" s="572">
        <v>11</v>
      </c>
      <c r="H26" s="590" t="s">
        <v>29</v>
      </c>
      <c r="I26" s="583" t="s">
        <v>296</v>
      </c>
      <c r="J26" s="839" t="s">
        <v>148</v>
      </c>
      <c r="K26" s="582" t="s">
        <v>4</v>
      </c>
      <c r="L26" s="582">
        <v>5</v>
      </c>
      <c r="M26" s="846">
        <v>0.67361111111111116</v>
      </c>
    </row>
    <row r="27" spans="1:13" ht="15.75" x14ac:dyDescent="0.2">
      <c r="A27" s="1010"/>
      <c r="B27" s="863" t="s">
        <v>431</v>
      </c>
      <c r="C27" s="966"/>
      <c r="E27" s="671"/>
      <c r="F27" s="674"/>
      <c r="G27" s="671">
        <v>12</v>
      </c>
      <c r="H27" s="672" t="s">
        <v>5</v>
      </c>
      <c r="I27" s="666" t="s">
        <v>389</v>
      </c>
      <c r="J27" s="672" t="s">
        <v>148</v>
      </c>
      <c r="K27" s="666" t="s">
        <v>4</v>
      </c>
      <c r="L27" s="671">
        <v>105</v>
      </c>
      <c r="M27" s="680">
        <v>0.67708333333333337</v>
      </c>
    </row>
    <row r="28" spans="1:13" ht="15.75" x14ac:dyDescent="0.2">
      <c r="A28" s="569"/>
      <c r="B28" s="780" t="s">
        <v>432</v>
      </c>
      <c r="C28" s="489"/>
      <c r="E28" s="392"/>
      <c r="F28" s="392"/>
      <c r="G28" s="399">
        <v>13</v>
      </c>
      <c r="H28" s="400" t="s">
        <v>0</v>
      </c>
      <c r="I28" s="401" t="s">
        <v>284</v>
      </c>
      <c r="J28" s="400" t="s">
        <v>148</v>
      </c>
      <c r="K28" s="400" t="s">
        <v>4</v>
      </c>
      <c r="L28" s="402">
        <v>0</v>
      </c>
      <c r="M28" s="403">
        <v>0.75</v>
      </c>
    </row>
    <row r="29" spans="1:13" ht="18" customHeight="1" x14ac:dyDescent="0.2">
      <c r="A29" s="1010"/>
      <c r="B29" s="974"/>
      <c r="C29" s="489"/>
      <c r="E29" s="392"/>
      <c r="F29" s="392"/>
      <c r="G29" s="948"/>
      <c r="H29" s="948"/>
      <c r="I29" s="948"/>
      <c r="J29" s="948"/>
      <c r="K29" s="948"/>
      <c r="L29" s="948"/>
      <c r="M29" s="948"/>
    </row>
    <row r="30" spans="1:13" ht="18" x14ac:dyDescent="0.2">
      <c r="A30" s="1010"/>
      <c r="B30" s="974"/>
      <c r="C30" s="489"/>
      <c r="E30" s="587"/>
      <c r="F30" s="587"/>
      <c r="G30" s="404"/>
      <c r="H30" s="404"/>
      <c r="I30" s="404"/>
      <c r="J30" s="404"/>
      <c r="K30" s="404"/>
      <c r="L30" s="404"/>
      <c r="M30" s="405"/>
    </row>
    <row r="31" spans="1:13" ht="15.75" x14ac:dyDescent="0.2">
      <c r="A31" s="1010"/>
      <c r="B31" s="974"/>
      <c r="C31" s="966"/>
      <c r="E31" s="985"/>
      <c r="F31" s="985"/>
      <c r="G31" s="661" t="s">
        <v>552</v>
      </c>
      <c r="H31" s="839"/>
      <c r="I31" s="583"/>
      <c r="J31" s="839"/>
      <c r="K31" s="839"/>
      <c r="L31" s="582"/>
      <c r="M31" s="840"/>
    </row>
    <row r="32" spans="1:13" ht="17.45" customHeight="1" x14ac:dyDescent="0.2">
      <c r="A32" s="1010"/>
      <c r="B32" s="607" t="s">
        <v>346</v>
      </c>
      <c r="C32" s="966"/>
      <c r="E32" s="587"/>
      <c r="F32" s="587"/>
      <c r="G32" s="591"/>
      <c r="H32" s="407"/>
      <c r="I32" s="431"/>
      <c r="J32" s="407"/>
      <c r="K32" s="407"/>
      <c r="L32" s="408"/>
      <c r="M32" s="588"/>
    </row>
    <row r="33" spans="1:13" ht="15.75" x14ac:dyDescent="0.2">
      <c r="A33" s="1010"/>
      <c r="B33" s="608" t="s">
        <v>347</v>
      </c>
      <c r="C33" s="966"/>
      <c r="E33" s="985"/>
      <c r="F33" s="985"/>
      <c r="G33" s="620">
        <v>14</v>
      </c>
      <c r="H33" s="843" t="s">
        <v>0</v>
      </c>
      <c r="I33" s="844" t="s">
        <v>86</v>
      </c>
      <c r="J33" s="709" t="s">
        <v>6</v>
      </c>
      <c r="K33" s="841" t="s">
        <v>1</v>
      </c>
      <c r="L33" s="582">
        <v>0</v>
      </c>
      <c r="M33" s="683">
        <v>0.33333333333333331</v>
      </c>
    </row>
    <row r="34" spans="1:13" ht="17.45" customHeight="1" x14ac:dyDescent="0.2">
      <c r="A34" s="1010"/>
      <c r="B34" s="934" t="s">
        <v>487</v>
      </c>
      <c r="C34" s="966"/>
      <c r="E34" s="587"/>
      <c r="F34" s="678"/>
      <c r="G34" s="591">
        <v>15</v>
      </c>
      <c r="H34" s="679" t="s">
        <v>0</v>
      </c>
      <c r="I34" s="591" t="s">
        <v>3</v>
      </c>
      <c r="J34" s="409" t="s">
        <v>148</v>
      </c>
      <c r="K34" s="407" t="s">
        <v>4</v>
      </c>
      <c r="L34" s="408">
        <v>5</v>
      </c>
      <c r="M34" s="588">
        <v>0.33333333333333331</v>
      </c>
    </row>
    <row r="35" spans="1:13" ht="18" customHeight="1" x14ac:dyDescent="0.2">
      <c r="A35" s="569"/>
      <c r="B35" s="974"/>
      <c r="C35" s="489"/>
      <c r="E35" s="619"/>
      <c r="F35" s="619"/>
      <c r="G35" s="620">
        <v>16</v>
      </c>
      <c r="H35" s="681" t="s">
        <v>0</v>
      </c>
      <c r="I35" s="923" t="s">
        <v>296</v>
      </c>
      <c r="J35" s="686" t="s">
        <v>148</v>
      </c>
      <c r="K35" s="621" t="s">
        <v>4</v>
      </c>
      <c r="L35" s="623">
        <v>5</v>
      </c>
      <c r="M35" s="683">
        <v>0.33680555555555558</v>
      </c>
    </row>
    <row r="36" spans="1:13" ht="15.6" customHeight="1" x14ac:dyDescent="0.2">
      <c r="A36" s="1010"/>
      <c r="B36" s="974"/>
      <c r="C36" s="966"/>
      <c r="E36" s="587"/>
      <c r="F36" s="678"/>
      <c r="G36" s="591">
        <v>17</v>
      </c>
      <c r="H36" s="679" t="s">
        <v>5</v>
      </c>
      <c r="I36" s="924" t="s">
        <v>389</v>
      </c>
      <c r="J36" s="409" t="s">
        <v>148</v>
      </c>
      <c r="K36" s="407" t="s">
        <v>4</v>
      </c>
      <c r="L36" s="408">
        <v>100</v>
      </c>
      <c r="M36" s="588">
        <v>0.34027777777777773</v>
      </c>
    </row>
    <row r="37" spans="1:13" ht="15.75" x14ac:dyDescent="0.2">
      <c r="A37" s="1010"/>
      <c r="B37" s="974"/>
      <c r="C37" s="489"/>
      <c r="E37" s="619"/>
      <c r="F37" s="619"/>
      <c r="G37" s="620">
        <v>18</v>
      </c>
      <c r="H37" s="681" t="s">
        <v>29</v>
      </c>
      <c r="I37" s="925" t="s">
        <v>553</v>
      </c>
      <c r="J37" s="686" t="s">
        <v>148</v>
      </c>
      <c r="K37" s="621" t="s">
        <v>4</v>
      </c>
      <c r="L37" s="623">
        <v>10</v>
      </c>
      <c r="M37" s="683">
        <v>0.40972222222222227</v>
      </c>
    </row>
    <row r="38" spans="1:13" ht="15.75" customHeight="1" x14ac:dyDescent="0.2">
      <c r="A38" s="1010"/>
      <c r="B38" s="1034" t="s">
        <v>357</v>
      </c>
      <c r="C38" s="489"/>
      <c r="E38" s="587"/>
      <c r="F38" s="678"/>
      <c r="G38" s="591">
        <v>19</v>
      </c>
      <c r="H38" s="679" t="s">
        <v>0</v>
      </c>
      <c r="I38" s="926" t="s">
        <v>284</v>
      </c>
      <c r="J38" s="409" t="s">
        <v>148</v>
      </c>
      <c r="K38" s="407" t="s">
        <v>4</v>
      </c>
      <c r="L38" s="408">
        <v>0</v>
      </c>
      <c r="M38" s="588">
        <v>0.41666666666666669</v>
      </c>
    </row>
    <row r="39" spans="1:13" ht="15.75" customHeight="1" x14ac:dyDescent="0.2">
      <c r="A39" s="974"/>
      <c r="B39" s="1035"/>
      <c r="C39" s="974"/>
      <c r="E39" s="985"/>
      <c r="F39" s="619"/>
      <c r="G39" s="620"/>
      <c r="H39" s="681"/>
      <c r="I39" s="677"/>
      <c r="J39" s="839"/>
      <c r="K39" s="582"/>
      <c r="L39" s="682"/>
      <c r="M39" s="683"/>
    </row>
    <row r="40" spans="1:13" ht="18" x14ac:dyDescent="0.2">
      <c r="A40" s="974"/>
      <c r="B40" s="701" t="s">
        <v>354</v>
      </c>
      <c r="C40" s="974"/>
      <c r="E40" s="587"/>
      <c r="F40" s="678"/>
      <c r="G40" s="591"/>
      <c r="H40" s="684"/>
      <c r="I40" s="591"/>
      <c r="J40" s="409"/>
      <c r="K40" s="407"/>
      <c r="L40" s="408"/>
      <c r="M40" s="588"/>
    </row>
    <row r="41" spans="1:13" ht="15.75" x14ac:dyDescent="0.2">
      <c r="A41" s="974"/>
      <c r="B41" s="783" t="s">
        <v>323</v>
      </c>
      <c r="C41" s="974"/>
      <c r="E41" s="985"/>
      <c r="F41" s="619"/>
      <c r="G41" s="620" t="s">
        <v>554</v>
      </c>
      <c r="H41" s="681"/>
      <c r="I41" s="685"/>
      <c r="J41" s="710"/>
      <c r="K41" s="710"/>
      <c r="L41" s="682"/>
      <c r="M41" s="683"/>
    </row>
    <row r="42" spans="1:13" ht="16.5" thickBot="1" x14ac:dyDescent="0.25">
      <c r="A42" s="974"/>
      <c r="B42" s="974"/>
      <c r="C42" s="974"/>
      <c r="E42" s="392"/>
      <c r="F42" s="392"/>
      <c r="G42" s="399"/>
      <c r="H42" s="400"/>
      <c r="I42" s="401"/>
      <c r="J42" s="400"/>
      <c r="K42" s="400"/>
      <c r="L42" s="402"/>
      <c r="M42" s="403"/>
    </row>
    <row r="43" spans="1:13" ht="17.45" customHeight="1" x14ac:dyDescent="0.2">
      <c r="A43" s="1010"/>
      <c r="B43" s="559" t="s">
        <v>271</v>
      </c>
      <c r="C43" s="966"/>
      <c r="E43" s="392"/>
      <c r="F43" s="392"/>
      <c r="G43" s="948">
        <v>38</v>
      </c>
      <c r="H43" s="948" t="s">
        <v>0</v>
      </c>
      <c r="I43" s="948" t="s">
        <v>86</v>
      </c>
      <c r="J43" s="948" t="s">
        <v>6</v>
      </c>
      <c r="K43" s="948" t="s">
        <v>1</v>
      </c>
      <c r="L43" s="948">
        <v>0</v>
      </c>
      <c r="M43" s="948">
        <v>0.5625</v>
      </c>
    </row>
    <row r="44" spans="1:13" ht="15" x14ac:dyDescent="0.2">
      <c r="A44" s="1010"/>
      <c r="B44" s="560" t="s">
        <v>235</v>
      </c>
      <c r="C44" s="966"/>
      <c r="E44" s="664"/>
      <c r="F44" s="668"/>
      <c r="G44" s="669">
        <v>39</v>
      </c>
      <c r="H44" s="669" t="s">
        <v>0</v>
      </c>
      <c r="I44" s="670" t="s">
        <v>3</v>
      </c>
      <c r="J44" s="837" t="s">
        <v>148</v>
      </c>
      <c r="K44" s="665" t="s">
        <v>4</v>
      </c>
      <c r="L44" s="664">
        <v>5</v>
      </c>
      <c r="M44" s="410">
        <v>0.5625</v>
      </c>
    </row>
    <row r="45" spans="1:13" ht="17.45" customHeight="1" x14ac:dyDescent="0.2">
      <c r="A45" s="1010"/>
      <c r="B45" s="494" t="s">
        <v>222</v>
      </c>
      <c r="C45" s="493"/>
      <c r="E45" s="671"/>
      <c r="F45" s="671"/>
      <c r="G45" s="672">
        <v>40</v>
      </c>
      <c r="H45" s="672" t="s">
        <v>0</v>
      </c>
      <c r="I45" s="667" t="s">
        <v>296</v>
      </c>
      <c r="J45" s="666" t="s">
        <v>148</v>
      </c>
      <c r="K45" s="666" t="s">
        <v>4</v>
      </c>
      <c r="L45" s="671">
        <v>5</v>
      </c>
      <c r="M45" s="584">
        <v>0.56597222222222221</v>
      </c>
    </row>
    <row r="46" spans="1:13" ht="18" customHeight="1" x14ac:dyDescent="0.2">
      <c r="A46" s="1010"/>
      <c r="B46" s="495" t="s">
        <v>81</v>
      </c>
      <c r="C46" s="493"/>
      <c r="E46" s="664"/>
      <c r="F46" s="668"/>
      <c r="G46" s="669">
        <v>41</v>
      </c>
      <c r="H46" s="669" t="s">
        <v>5</v>
      </c>
      <c r="I46" s="670" t="s">
        <v>389</v>
      </c>
      <c r="J46" s="837" t="s">
        <v>148</v>
      </c>
      <c r="K46" s="665" t="s">
        <v>4</v>
      </c>
      <c r="L46" s="664">
        <v>80</v>
      </c>
      <c r="M46" s="410">
        <v>0.56944444444444442</v>
      </c>
    </row>
    <row r="47" spans="1:13" ht="15.75" x14ac:dyDescent="0.2">
      <c r="A47" s="1010"/>
      <c r="B47" s="496" t="s">
        <v>82</v>
      </c>
      <c r="C47" s="493"/>
      <c r="E47" s="671"/>
      <c r="F47" s="671"/>
      <c r="G47" s="672">
        <v>42</v>
      </c>
      <c r="H47" s="672" t="s">
        <v>29</v>
      </c>
      <c r="I47" s="667" t="s">
        <v>555</v>
      </c>
      <c r="J47" s="666" t="s">
        <v>148</v>
      </c>
      <c r="K47" s="666" t="s">
        <v>4</v>
      </c>
      <c r="L47" s="671">
        <v>30</v>
      </c>
      <c r="M47" s="584">
        <v>0.625</v>
      </c>
    </row>
    <row r="48" spans="1:13" ht="15.75" x14ac:dyDescent="0.2">
      <c r="A48" s="1010"/>
      <c r="B48" s="781" t="s">
        <v>79</v>
      </c>
      <c r="C48" s="493"/>
      <c r="E48" s="673"/>
      <c r="F48" s="673"/>
      <c r="G48" s="669">
        <v>43</v>
      </c>
      <c r="H48" s="669" t="s">
        <v>0</v>
      </c>
      <c r="I48" s="665" t="s">
        <v>151</v>
      </c>
      <c r="J48" s="669" t="s">
        <v>148</v>
      </c>
      <c r="K48" s="665" t="s">
        <v>4</v>
      </c>
      <c r="L48" s="673">
        <v>0</v>
      </c>
      <c r="M48" s="411">
        <v>0.64583333333333337</v>
      </c>
    </row>
    <row r="49" spans="1:13" ht="15.75" x14ac:dyDescent="0.2">
      <c r="A49" s="1010"/>
      <c r="B49" s="497" t="s">
        <v>231</v>
      </c>
      <c r="C49" s="493"/>
      <c r="E49" s="671"/>
      <c r="F49" s="674"/>
      <c r="G49" s="671"/>
      <c r="H49" s="672"/>
      <c r="I49" s="666"/>
      <c r="J49" s="672"/>
      <c r="K49" s="666"/>
      <c r="L49" s="671"/>
      <c r="M49" s="584"/>
    </row>
    <row r="50" spans="1:13" ht="15.75" x14ac:dyDescent="0.2">
      <c r="A50" s="1010"/>
      <c r="B50" s="497" t="s">
        <v>232</v>
      </c>
      <c r="C50" s="493"/>
      <c r="E50" s="673"/>
      <c r="F50" s="673"/>
      <c r="G50" s="669"/>
      <c r="H50" s="669"/>
      <c r="I50" s="665"/>
      <c r="J50" s="669"/>
      <c r="K50" s="665"/>
      <c r="L50" s="673"/>
      <c r="M50" s="411"/>
    </row>
    <row r="51" spans="1:13" ht="15.75" x14ac:dyDescent="0.2">
      <c r="A51" s="1010"/>
      <c r="B51" s="497" t="s">
        <v>110</v>
      </c>
      <c r="C51" s="493"/>
      <c r="E51" s="671"/>
      <c r="F51" s="674"/>
      <c r="G51" s="671"/>
      <c r="H51" s="672"/>
      <c r="I51" s="666"/>
      <c r="J51" s="672"/>
      <c r="K51" s="666"/>
      <c r="L51" s="671"/>
      <c r="M51" s="584"/>
    </row>
    <row r="52" spans="1:13" ht="15.75" x14ac:dyDescent="0.2">
      <c r="A52" s="1010"/>
      <c r="B52" s="497" t="s">
        <v>237</v>
      </c>
      <c r="C52" s="493"/>
      <c r="E52" s="673"/>
      <c r="F52" s="673"/>
      <c r="G52" s="669"/>
      <c r="H52" s="669"/>
      <c r="I52" s="665"/>
      <c r="J52" s="669"/>
      <c r="K52" s="665"/>
      <c r="L52" s="673"/>
      <c r="M52" s="411"/>
    </row>
    <row r="53" spans="1:13" ht="17.45" customHeight="1" x14ac:dyDescent="0.2">
      <c r="A53" s="1010"/>
      <c r="B53" s="497" t="s">
        <v>233</v>
      </c>
      <c r="C53" s="493"/>
      <c r="E53" s="671"/>
      <c r="F53" s="674"/>
      <c r="G53" s="671"/>
      <c r="H53" s="672"/>
      <c r="I53" s="666"/>
      <c r="J53" s="672"/>
      <c r="K53" s="666"/>
      <c r="L53" s="671"/>
      <c r="M53" s="584"/>
    </row>
    <row r="54" spans="1:13" ht="14.25" x14ac:dyDescent="0.2">
      <c r="A54" s="1010"/>
      <c r="B54" s="497" t="s">
        <v>109</v>
      </c>
      <c r="C54" s="493"/>
      <c r="E54" s="964"/>
      <c r="F54" s="964"/>
      <c r="G54" s="964"/>
      <c r="H54" s="964"/>
      <c r="I54" s="964" t="s">
        <v>287</v>
      </c>
      <c r="J54" s="964"/>
      <c r="K54" s="964"/>
      <c r="L54" s="964"/>
      <c r="M54" s="964"/>
    </row>
    <row r="55" spans="1:13" ht="14.25" x14ac:dyDescent="0.2">
      <c r="A55" s="1010"/>
      <c r="B55" s="497" t="s">
        <v>234</v>
      </c>
      <c r="C55" s="493"/>
      <c r="E55" s="964"/>
      <c r="F55" s="964"/>
      <c r="G55" s="964"/>
      <c r="H55" s="964"/>
      <c r="I55" s="964" t="e">
        <f>+ - special order, i.e. fixed time</f>
        <v>#NAME?</v>
      </c>
      <c r="J55" s="964"/>
      <c r="K55" s="964"/>
      <c r="L55" s="964"/>
      <c r="M55" s="964"/>
    </row>
    <row r="56" spans="1:13" ht="17.45" customHeight="1" x14ac:dyDescent="0.2">
      <c r="A56" s="1010"/>
      <c r="B56" s="611" t="s">
        <v>83</v>
      </c>
      <c r="C56" s="493"/>
      <c r="E56" s="964"/>
      <c r="F56" s="964"/>
      <c r="G56" s="964"/>
      <c r="H56" s="964"/>
      <c r="I56" s="964"/>
      <c r="J56" s="964"/>
      <c r="K56" s="964"/>
      <c r="L56" s="964"/>
      <c r="M56" s="964"/>
    </row>
    <row r="57" spans="1:13" ht="14.25" x14ac:dyDescent="0.2">
      <c r="A57" s="1010"/>
      <c r="B57" s="974"/>
      <c r="C57" s="493"/>
      <c r="E57" s="964"/>
      <c r="F57" s="964"/>
      <c r="G57" s="964"/>
      <c r="H57" s="964"/>
      <c r="I57" s="964" t="s">
        <v>289</v>
      </c>
      <c r="J57" s="964"/>
      <c r="K57" s="964"/>
      <c r="L57" s="964"/>
      <c r="M57" s="964"/>
    </row>
    <row r="58" spans="1:13" ht="14.25" x14ac:dyDescent="0.2">
      <c r="A58" s="1010"/>
      <c r="B58" s="974"/>
      <c r="C58" s="493"/>
      <c r="E58" s="964"/>
      <c r="F58" s="964"/>
      <c r="G58" s="964"/>
      <c r="H58" s="964"/>
      <c r="I58" s="964" t="s">
        <v>290</v>
      </c>
      <c r="J58" s="964"/>
      <c r="K58" s="964"/>
      <c r="L58" s="964"/>
      <c r="M58" s="964"/>
    </row>
    <row r="59" spans="1:13" x14ac:dyDescent="0.2">
      <c r="A59" s="1010"/>
      <c r="B59" s="974"/>
      <c r="C59" s="966"/>
      <c r="E59" s="964"/>
      <c r="F59" s="964"/>
      <c r="G59" s="964"/>
      <c r="H59" s="964"/>
      <c r="I59" s="964"/>
      <c r="J59" s="964"/>
      <c r="K59" s="964"/>
      <c r="L59" s="964"/>
      <c r="M59" s="964"/>
    </row>
    <row r="60" spans="1:13" ht="15.75" x14ac:dyDescent="0.2">
      <c r="A60" s="954"/>
      <c r="B60" s="953" t="str">
        <f>B1</f>
        <v>NOV '13</v>
      </c>
      <c r="C60" s="952"/>
      <c r="E60" s="964"/>
      <c r="F60" s="964"/>
      <c r="G60" s="964"/>
      <c r="H60" s="964"/>
      <c r="I60" s="964" t="s">
        <v>274</v>
      </c>
      <c r="J60" s="964"/>
      <c r="K60" s="964"/>
      <c r="L60" s="964"/>
      <c r="M60" s="964"/>
    </row>
    <row r="61" spans="1:13" x14ac:dyDescent="0.2">
      <c r="E61" s="964"/>
      <c r="F61" s="964"/>
      <c r="G61" s="964"/>
      <c r="H61" s="964"/>
      <c r="I61" s="964" t="s">
        <v>275</v>
      </c>
      <c r="J61" s="964"/>
      <c r="K61" s="964"/>
      <c r="L61" s="964"/>
      <c r="M61" s="964"/>
    </row>
    <row r="62" spans="1:13" x14ac:dyDescent="0.2">
      <c r="E62" s="964"/>
      <c r="F62" s="964"/>
      <c r="G62" s="964"/>
      <c r="H62" s="964"/>
      <c r="I62" s="964"/>
      <c r="J62" s="964"/>
      <c r="K62" s="964"/>
      <c r="L62" s="964"/>
      <c r="M62" s="964"/>
    </row>
    <row r="63" spans="1:13" ht="17.45" customHeight="1" x14ac:dyDescent="0.2">
      <c r="E63" s="964"/>
      <c r="F63" s="964"/>
      <c r="G63" s="964"/>
      <c r="H63" s="964"/>
      <c r="I63" s="964"/>
      <c r="J63" s="964"/>
      <c r="K63" s="964"/>
      <c r="L63" s="964"/>
      <c r="M63" s="964"/>
    </row>
    <row r="64" spans="1:13" x14ac:dyDescent="0.2">
      <c r="E64" s="964"/>
      <c r="F64" s="964"/>
      <c r="G64" s="964"/>
      <c r="H64" s="964"/>
      <c r="I64" s="964"/>
      <c r="J64" s="964"/>
      <c r="K64" s="964"/>
      <c r="L64" s="964"/>
      <c r="M64" s="964"/>
    </row>
    <row r="65" spans="5:13" x14ac:dyDescent="0.2">
      <c r="E65" s="964"/>
      <c r="F65" s="964"/>
      <c r="G65" s="964"/>
      <c r="H65" s="964"/>
      <c r="I65" s="964"/>
      <c r="J65" s="964"/>
      <c r="K65" s="964"/>
      <c r="L65" s="964"/>
      <c r="M65" s="964"/>
    </row>
    <row r="66" spans="5:13" ht="17.45" customHeight="1" x14ac:dyDescent="0.2">
      <c r="E66" s="964"/>
      <c r="F66" s="964"/>
      <c r="G66" s="964"/>
      <c r="H66" s="964"/>
      <c r="I66" s="964"/>
      <c r="J66" s="964"/>
      <c r="K66" s="964"/>
      <c r="L66" s="964"/>
      <c r="M66" s="964"/>
    </row>
    <row r="67" spans="5:13" x14ac:dyDescent="0.2">
      <c r="E67" s="964"/>
      <c r="F67" s="964"/>
      <c r="G67" s="964"/>
      <c r="H67" s="964"/>
      <c r="I67" s="964"/>
      <c r="J67" s="964"/>
      <c r="K67" s="964"/>
      <c r="L67" s="964"/>
      <c r="M67" s="964"/>
    </row>
    <row r="68" spans="5:13" x14ac:dyDescent="0.2">
      <c r="E68" s="964"/>
      <c r="F68" s="964"/>
      <c r="G68" s="964"/>
      <c r="H68" s="964"/>
      <c r="I68" s="964"/>
      <c r="J68" s="964"/>
      <c r="K68" s="964"/>
      <c r="L68" s="964"/>
      <c r="M68" s="964"/>
    </row>
    <row r="69" spans="5:13" x14ac:dyDescent="0.2">
      <c r="E69" s="964"/>
      <c r="F69" s="964"/>
      <c r="G69" s="964"/>
      <c r="H69" s="964"/>
      <c r="I69" s="964"/>
      <c r="J69" s="964"/>
      <c r="K69" s="964"/>
      <c r="L69" s="964"/>
      <c r="M69" s="964"/>
    </row>
    <row r="70" spans="5:13" x14ac:dyDescent="0.2">
      <c r="E70" s="964"/>
      <c r="F70" s="964"/>
      <c r="G70" s="964"/>
      <c r="H70" s="964"/>
      <c r="I70" s="964"/>
      <c r="J70" s="964"/>
      <c r="K70" s="964"/>
      <c r="L70" s="964"/>
      <c r="M70" s="964"/>
    </row>
    <row r="71" spans="5:13" x14ac:dyDescent="0.2">
      <c r="E71" s="964"/>
      <c r="F71" s="964"/>
      <c r="G71" s="964"/>
      <c r="H71" s="964"/>
      <c r="I71" s="964"/>
      <c r="J71" s="964"/>
      <c r="K71" s="964"/>
      <c r="L71" s="964"/>
      <c r="M71" s="964"/>
    </row>
    <row r="72" spans="5:13" x14ac:dyDescent="0.2">
      <c r="E72" s="964"/>
      <c r="F72" s="964"/>
      <c r="G72" s="964"/>
      <c r="H72" s="964"/>
      <c r="I72" s="964"/>
      <c r="J72" s="964"/>
      <c r="K72" s="964"/>
      <c r="L72" s="964"/>
      <c r="M72" s="964"/>
    </row>
    <row r="73" spans="5:13" ht="17.45" customHeight="1" x14ac:dyDescent="0.2">
      <c r="E73" s="964"/>
      <c r="F73" s="964"/>
      <c r="G73" s="964"/>
      <c r="H73" s="964"/>
      <c r="I73" s="964"/>
      <c r="J73" s="964"/>
      <c r="K73" s="964"/>
      <c r="L73" s="964"/>
      <c r="M73" s="964"/>
    </row>
    <row r="74" spans="5:13" x14ac:dyDescent="0.2">
      <c r="E74" s="964"/>
      <c r="F74" s="964"/>
      <c r="G74" s="964"/>
      <c r="H74" s="964"/>
      <c r="I74" s="964"/>
      <c r="J74" s="964"/>
      <c r="K74" s="964"/>
      <c r="L74" s="964"/>
      <c r="M74" s="964"/>
    </row>
    <row r="75" spans="5:13" x14ac:dyDescent="0.2">
      <c r="E75" s="964"/>
      <c r="F75" s="964"/>
      <c r="G75" s="964"/>
      <c r="H75" s="964"/>
      <c r="I75" s="964"/>
      <c r="J75" s="964"/>
      <c r="K75" s="964"/>
      <c r="L75" s="964"/>
      <c r="M75" s="964"/>
    </row>
    <row r="76" spans="5:13" ht="17.45" customHeight="1" x14ac:dyDescent="0.2">
      <c r="E76" s="964"/>
      <c r="F76" s="964"/>
      <c r="G76" s="964"/>
      <c r="H76" s="964"/>
      <c r="I76" s="964"/>
      <c r="J76" s="964"/>
      <c r="K76" s="964"/>
      <c r="L76" s="964"/>
      <c r="M76" s="964"/>
    </row>
    <row r="77" spans="5:13" x14ac:dyDescent="0.2">
      <c r="E77" s="964"/>
      <c r="F77" s="964"/>
      <c r="G77" s="964"/>
      <c r="H77" s="964"/>
      <c r="I77" s="964"/>
      <c r="J77" s="964"/>
      <c r="K77" s="964"/>
      <c r="L77" s="964"/>
      <c r="M77" s="964"/>
    </row>
    <row r="78" spans="5:13" x14ac:dyDescent="0.2">
      <c r="E78" s="964"/>
      <c r="F78" s="964"/>
      <c r="G78" s="964"/>
      <c r="H78" s="964"/>
      <c r="I78" s="964"/>
      <c r="J78" s="964"/>
      <c r="K78" s="964"/>
      <c r="L78" s="964"/>
      <c r="M78" s="964"/>
    </row>
    <row r="79" spans="5:13" x14ac:dyDescent="0.2">
      <c r="E79" s="964"/>
      <c r="F79" s="964"/>
      <c r="G79" s="964"/>
      <c r="H79" s="964"/>
      <c r="I79" s="964"/>
      <c r="J79" s="964"/>
      <c r="K79" s="964"/>
      <c r="L79" s="964"/>
      <c r="M79" s="964"/>
    </row>
    <row r="80" spans="5:13" x14ac:dyDescent="0.2">
      <c r="E80" s="964"/>
      <c r="F80" s="964"/>
      <c r="G80" s="964"/>
      <c r="H80" s="964"/>
      <c r="I80" s="964"/>
      <c r="J80" s="964"/>
      <c r="K80" s="964"/>
      <c r="L80" s="964"/>
      <c r="M80" s="964"/>
    </row>
    <row r="81" spans="5:13" x14ac:dyDescent="0.2">
      <c r="E81" s="964"/>
      <c r="F81" s="964"/>
      <c r="G81" s="964"/>
      <c r="H81" s="964"/>
      <c r="I81" s="964"/>
      <c r="J81" s="964"/>
      <c r="K81" s="964"/>
      <c r="L81" s="964"/>
      <c r="M81" s="964"/>
    </row>
    <row r="82" spans="5:13" x14ac:dyDescent="0.2">
      <c r="E82" s="964"/>
      <c r="F82" s="964"/>
      <c r="G82" s="964"/>
      <c r="H82" s="964"/>
      <c r="I82" s="964"/>
      <c r="J82" s="964"/>
      <c r="K82" s="964"/>
      <c r="L82" s="964"/>
      <c r="M82" s="964"/>
    </row>
    <row r="83" spans="5:13" x14ac:dyDescent="0.2">
      <c r="E83" s="964"/>
      <c r="F83" s="964"/>
      <c r="G83" s="964"/>
      <c r="H83" s="964"/>
      <c r="I83" s="964"/>
      <c r="J83" s="964"/>
      <c r="K83" s="964"/>
      <c r="L83" s="964"/>
      <c r="M83" s="964"/>
    </row>
    <row r="84" spans="5:13" x14ac:dyDescent="0.2">
      <c r="E84" s="964"/>
      <c r="F84" s="964"/>
      <c r="G84" s="964"/>
      <c r="H84" s="964"/>
      <c r="I84" s="964"/>
      <c r="J84" s="964"/>
      <c r="K84" s="964"/>
      <c r="L84" s="964"/>
      <c r="M84" s="964"/>
    </row>
    <row r="85" spans="5:13" x14ac:dyDescent="0.2">
      <c r="E85" s="964"/>
      <c r="F85" s="964"/>
      <c r="G85" s="964"/>
      <c r="H85" s="964"/>
      <c r="I85" s="964"/>
      <c r="J85" s="964"/>
      <c r="K85" s="964"/>
      <c r="L85" s="964"/>
      <c r="M85" s="964"/>
    </row>
    <row r="86" spans="5:13" ht="17.45" customHeight="1" x14ac:dyDescent="0.2">
      <c r="E86" s="964"/>
      <c r="F86" s="964"/>
      <c r="G86" s="964"/>
      <c r="H86" s="964"/>
      <c r="I86" s="964"/>
      <c r="J86" s="964"/>
      <c r="K86" s="964"/>
      <c r="L86" s="964"/>
      <c r="M86" s="964"/>
    </row>
    <row r="87" spans="5:13" x14ac:dyDescent="0.2">
      <c r="E87" s="964"/>
      <c r="F87" s="964"/>
      <c r="G87" s="964"/>
      <c r="H87" s="964"/>
      <c r="I87" s="964"/>
      <c r="J87" s="964"/>
      <c r="K87" s="964"/>
      <c r="L87" s="964"/>
      <c r="M87" s="964"/>
    </row>
    <row r="88" spans="5:13" x14ac:dyDescent="0.2">
      <c r="E88" s="964"/>
      <c r="F88" s="964"/>
      <c r="G88" s="964"/>
      <c r="H88" s="964"/>
      <c r="I88" s="964"/>
      <c r="J88" s="964"/>
      <c r="K88" s="964"/>
      <c r="L88" s="964"/>
      <c r="M88" s="964"/>
    </row>
    <row r="89" spans="5:13" x14ac:dyDescent="0.2">
      <c r="E89" s="964"/>
      <c r="F89" s="964"/>
      <c r="G89" s="964"/>
      <c r="H89" s="964"/>
      <c r="I89" s="964"/>
      <c r="J89" s="964"/>
      <c r="K89" s="964"/>
      <c r="L89" s="964"/>
      <c r="M89" s="964"/>
    </row>
    <row r="90" spans="5:13" x14ac:dyDescent="0.2">
      <c r="E90" s="964"/>
      <c r="F90" s="964"/>
      <c r="G90" s="964"/>
      <c r="H90" s="964"/>
      <c r="I90" s="964"/>
      <c r="J90" s="964"/>
      <c r="K90" s="964"/>
      <c r="L90" s="964"/>
      <c r="M90" s="964"/>
    </row>
    <row r="91" spans="5:13" x14ac:dyDescent="0.2">
      <c r="E91" s="964"/>
      <c r="F91" s="964"/>
      <c r="G91" s="964"/>
      <c r="H91" s="964"/>
      <c r="I91" s="964"/>
      <c r="J91" s="964"/>
      <c r="K91" s="964"/>
      <c r="L91" s="964"/>
      <c r="M91" s="964"/>
    </row>
    <row r="92" spans="5:13" x14ac:dyDescent="0.2">
      <c r="E92" s="964"/>
      <c r="F92" s="964"/>
      <c r="G92" s="964"/>
      <c r="H92" s="964"/>
      <c r="I92" s="964"/>
      <c r="J92" s="964"/>
      <c r="K92" s="964"/>
      <c r="L92" s="964"/>
      <c r="M92" s="964"/>
    </row>
    <row r="93" spans="5:13" x14ac:dyDescent="0.2">
      <c r="E93" s="964"/>
      <c r="F93" s="964"/>
      <c r="G93" s="964"/>
      <c r="H93" s="964"/>
      <c r="I93" s="964"/>
      <c r="J93" s="964"/>
      <c r="K93" s="964"/>
      <c r="L93" s="964"/>
      <c r="M93" s="964"/>
    </row>
    <row r="94" spans="5:13" x14ac:dyDescent="0.2">
      <c r="E94" s="964"/>
      <c r="F94" s="964"/>
      <c r="G94" s="964"/>
      <c r="H94" s="964"/>
      <c r="I94" s="964"/>
      <c r="J94" s="964"/>
      <c r="K94" s="964"/>
      <c r="L94" s="964"/>
      <c r="M94" s="964"/>
    </row>
    <row r="95" spans="5:13" x14ac:dyDescent="0.2">
      <c r="E95" s="964"/>
      <c r="F95" s="964"/>
      <c r="G95" s="964"/>
      <c r="H95" s="964"/>
      <c r="I95" s="964"/>
      <c r="J95" s="964"/>
      <c r="K95" s="964"/>
      <c r="L95" s="964"/>
      <c r="M95" s="964"/>
    </row>
    <row r="96" spans="5:13" x14ac:dyDescent="0.2">
      <c r="E96" s="964"/>
      <c r="F96" s="964"/>
      <c r="G96" s="964"/>
      <c r="H96" s="964"/>
      <c r="I96" s="964"/>
      <c r="J96" s="964"/>
      <c r="K96" s="964"/>
      <c r="L96" s="964"/>
      <c r="M96" s="964"/>
    </row>
    <row r="97" spans="5:13" x14ac:dyDescent="0.2">
      <c r="E97" s="964"/>
      <c r="F97" s="964"/>
      <c r="G97" s="964"/>
      <c r="H97" s="964"/>
      <c r="I97" s="964"/>
      <c r="J97" s="964"/>
      <c r="K97" s="964"/>
      <c r="L97" s="964"/>
      <c r="M97" s="964"/>
    </row>
    <row r="98" spans="5:13" x14ac:dyDescent="0.2">
      <c r="E98" s="964"/>
      <c r="F98" s="964"/>
      <c r="G98" s="964"/>
      <c r="H98" s="964"/>
      <c r="I98" s="964"/>
      <c r="J98" s="964"/>
      <c r="K98" s="964"/>
      <c r="L98" s="964"/>
      <c r="M98" s="964"/>
    </row>
    <row r="99" spans="5:13" x14ac:dyDescent="0.2">
      <c r="E99" s="964"/>
      <c r="F99" s="964"/>
      <c r="G99" s="964"/>
      <c r="H99" s="964"/>
      <c r="I99" s="964"/>
      <c r="J99" s="964"/>
      <c r="K99" s="964"/>
      <c r="L99" s="964"/>
      <c r="M99" s="964"/>
    </row>
    <row r="100" spans="5:13" x14ac:dyDescent="0.2">
      <c r="E100" s="964"/>
      <c r="F100" s="964"/>
      <c r="G100" s="964"/>
      <c r="H100" s="964"/>
      <c r="I100" s="964"/>
      <c r="J100" s="964"/>
      <c r="K100" s="964"/>
      <c r="L100" s="964"/>
      <c r="M100" s="964"/>
    </row>
    <row r="101" spans="5:13" x14ac:dyDescent="0.2">
      <c r="E101" s="964"/>
      <c r="F101" s="964"/>
      <c r="G101" s="964"/>
      <c r="H101" s="964"/>
      <c r="I101" s="964"/>
      <c r="J101" s="964"/>
      <c r="K101" s="964"/>
      <c r="L101" s="964"/>
      <c r="M101" s="964"/>
    </row>
    <row r="102" spans="5:13" x14ac:dyDescent="0.2">
      <c r="E102" s="964"/>
      <c r="F102" s="964"/>
      <c r="G102" s="964"/>
      <c r="H102" s="964"/>
      <c r="I102" s="964"/>
      <c r="J102" s="964"/>
      <c r="K102" s="964"/>
      <c r="L102" s="964"/>
      <c r="M102" s="964"/>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71"/>
      <c r="F113" s="871"/>
      <c r="G113" s="871"/>
      <c r="H113" s="871"/>
      <c r="I113" s="871"/>
      <c r="J113" s="871"/>
      <c r="K113" s="871"/>
      <c r="L113" s="871"/>
      <c r="M113" s="871"/>
    </row>
    <row r="114" spans="5:13" x14ac:dyDescent="0.2">
      <c r="E114" s="871"/>
      <c r="F114" s="871"/>
      <c r="G114" s="871"/>
      <c r="H114" s="871"/>
      <c r="I114" s="871"/>
      <c r="J114" s="871"/>
      <c r="K114" s="871"/>
      <c r="L114" s="871"/>
      <c r="M114" s="871"/>
    </row>
    <row r="115" spans="5:13" x14ac:dyDescent="0.2">
      <c r="E115" s="871"/>
      <c r="F115" s="871"/>
      <c r="G115" s="871"/>
      <c r="H115" s="871"/>
      <c r="I115" s="871"/>
      <c r="J115" s="871"/>
      <c r="K115" s="871"/>
      <c r="L115" s="871"/>
      <c r="M115" s="871"/>
    </row>
    <row r="116" spans="5:13" x14ac:dyDescent="0.2">
      <c r="E116" s="871"/>
      <c r="F116" s="871"/>
      <c r="G116" s="871"/>
      <c r="H116" s="871"/>
      <c r="I116" s="871"/>
      <c r="J116" s="871"/>
      <c r="K116" s="871"/>
      <c r="L116" s="871"/>
      <c r="M116" s="871"/>
    </row>
    <row r="117" spans="5:13" x14ac:dyDescent="0.2">
      <c r="E117" s="871"/>
      <c r="F117" s="871"/>
      <c r="G117" s="871"/>
      <c r="H117" s="871"/>
      <c r="I117" s="871"/>
      <c r="J117" s="871"/>
      <c r="K117" s="871"/>
      <c r="L117" s="871"/>
      <c r="M117" s="871"/>
    </row>
    <row r="118" spans="5:13" x14ac:dyDescent="0.2">
      <c r="E118" s="871"/>
      <c r="F118" s="871"/>
      <c r="G118" s="871"/>
      <c r="H118" s="871"/>
      <c r="I118" s="871"/>
      <c r="J118" s="871"/>
      <c r="K118" s="871"/>
      <c r="L118" s="871"/>
      <c r="M118" s="871"/>
    </row>
    <row r="119" spans="5:13" x14ac:dyDescent="0.2">
      <c r="E119" s="871"/>
      <c r="F119" s="871"/>
      <c r="G119" s="871"/>
      <c r="H119" s="871"/>
      <c r="I119" s="871"/>
      <c r="J119" s="871"/>
      <c r="K119" s="871"/>
      <c r="L119" s="871"/>
      <c r="M119" s="871"/>
    </row>
    <row r="120" spans="5:13" x14ac:dyDescent="0.2">
      <c r="E120" s="871"/>
      <c r="F120" s="871"/>
      <c r="G120" s="871"/>
      <c r="H120" s="871"/>
      <c r="I120" s="871"/>
      <c r="J120" s="871"/>
      <c r="K120" s="871"/>
      <c r="L120" s="871"/>
      <c r="M120" s="871"/>
    </row>
    <row r="121" spans="5:13" x14ac:dyDescent="0.2">
      <c r="E121" s="871"/>
      <c r="F121" s="871"/>
      <c r="G121" s="871"/>
      <c r="H121" s="871"/>
      <c r="I121" s="871"/>
      <c r="J121" s="871"/>
      <c r="K121" s="871"/>
      <c r="L121" s="871"/>
      <c r="M121" s="871"/>
    </row>
    <row r="122" spans="5:13" x14ac:dyDescent="0.2">
      <c r="E122" s="871"/>
      <c r="F122" s="871"/>
      <c r="G122" s="871"/>
      <c r="H122" s="871"/>
      <c r="I122" s="871"/>
      <c r="J122" s="871"/>
      <c r="K122" s="871"/>
      <c r="L122" s="871"/>
      <c r="M122" s="871"/>
    </row>
    <row r="123" spans="5:13" x14ac:dyDescent="0.2">
      <c r="E123" s="871"/>
      <c r="F123" s="871"/>
      <c r="G123" s="871"/>
      <c r="H123" s="871"/>
      <c r="I123" s="871"/>
      <c r="J123" s="871"/>
      <c r="K123" s="871"/>
      <c r="L123" s="871"/>
      <c r="M123" s="871"/>
    </row>
    <row r="124" spans="5:13" x14ac:dyDescent="0.2">
      <c r="E124" s="871"/>
      <c r="F124" s="871"/>
      <c r="G124" s="871"/>
      <c r="H124" s="871"/>
      <c r="I124" s="871"/>
      <c r="J124" s="871"/>
      <c r="K124" s="871"/>
      <c r="L124" s="871"/>
      <c r="M124" s="871"/>
    </row>
    <row r="125" spans="5:13" x14ac:dyDescent="0.2">
      <c r="E125" s="871"/>
      <c r="F125" s="871"/>
      <c r="G125" s="871"/>
      <c r="H125" s="871"/>
      <c r="I125" s="871"/>
      <c r="J125" s="871"/>
      <c r="K125" s="871"/>
      <c r="L125" s="871"/>
      <c r="M125" s="871"/>
    </row>
    <row r="126" spans="5:13" x14ac:dyDescent="0.2">
      <c r="E126" s="871"/>
      <c r="F126" s="871"/>
      <c r="G126" s="871"/>
      <c r="H126" s="871"/>
      <c r="I126" s="871"/>
      <c r="J126" s="871"/>
      <c r="K126" s="871"/>
      <c r="L126" s="871"/>
      <c r="M126" s="871"/>
    </row>
    <row r="127" spans="5:13" x14ac:dyDescent="0.2">
      <c r="E127" s="871"/>
      <c r="F127" s="871"/>
      <c r="G127" s="871"/>
      <c r="H127" s="871"/>
      <c r="I127" s="871"/>
      <c r="J127" s="871"/>
      <c r="K127" s="871"/>
      <c r="L127" s="871"/>
      <c r="M127" s="871"/>
    </row>
    <row r="128" spans="5:13" x14ac:dyDescent="0.2">
      <c r="E128" s="831"/>
      <c r="F128" s="831"/>
      <c r="G128" s="831"/>
      <c r="H128" s="831"/>
      <c r="I128" s="831"/>
      <c r="J128" s="831"/>
      <c r="K128" s="831"/>
      <c r="L128" s="831"/>
      <c r="M128" s="831"/>
    </row>
    <row r="129" spans="5:13" x14ac:dyDescent="0.2">
      <c r="E129" s="831"/>
      <c r="F129" s="831"/>
      <c r="G129" s="831"/>
      <c r="H129" s="831"/>
      <c r="I129" s="831"/>
      <c r="J129" s="831"/>
      <c r="K129" s="831"/>
      <c r="L129" s="831"/>
      <c r="M129" s="831"/>
    </row>
    <row r="130" spans="5:13" x14ac:dyDescent="0.2">
      <c r="E130" s="831"/>
      <c r="F130" s="831"/>
      <c r="G130" s="831"/>
      <c r="H130" s="831"/>
      <c r="I130" s="831"/>
      <c r="J130" s="831"/>
      <c r="K130" s="831"/>
      <c r="L130" s="831"/>
      <c r="M130" s="831"/>
    </row>
    <row r="131" spans="5:13" x14ac:dyDescent="0.2">
      <c r="E131" s="831"/>
      <c r="F131" s="831"/>
      <c r="G131" s="831"/>
      <c r="H131" s="831"/>
      <c r="I131" s="831"/>
      <c r="J131" s="831"/>
      <c r="K131" s="831"/>
      <c r="L131" s="831"/>
      <c r="M131" s="831"/>
    </row>
    <row r="132" spans="5:13" x14ac:dyDescent="0.2">
      <c r="E132" s="831"/>
      <c r="F132" s="831"/>
      <c r="G132" s="831"/>
      <c r="H132" s="831"/>
      <c r="I132" s="831"/>
      <c r="J132" s="831"/>
      <c r="K132" s="831"/>
      <c r="L132" s="831"/>
      <c r="M132" s="831"/>
    </row>
    <row r="133" spans="5:13" x14ac:dyDescent="0.2">
      <c r="E133" s="831"/>
      <c r="F133" s="831"/>
      <c r="G133" s="831"/>
      <c r="H133" s="831"/>
      <c r="I133" s="831"/>
      <c r="J133" s="831"/>
      <c r="K133" s="831"/>
      <c r="L133" s="831"/>
      <c r="M133" s="831"/>
    </row>
    <row r="134" spans="5:13" x14ac:dyDescent="0.2">
      <c r="E134" s="831"/>
      <c r="F134" s="831"/>
      <c r="G134" s="831"/>
      <c r="H134" s="831"/>
      <c r="I134" s="831"/>
      <c r="J134" s="831"/>
      <c r="K134" s="831"/>
      <c r="L134" s="831"/>
      <c r="M134" s="831"/>
    </row>
    <row r="135" spans="5:13" x14ac:dyDescent="0.2">
      <c r="E135" s="831"/>
      <c r="F135" s="831"/>
      <c r="G135" s="831"/>
      <c r="H135" s="831"/>
      <c r="I135" s="831"/>
      <c r="J135" s="831"/>
      <c r="K135" s="831"/>
      <c r="L135" s="831"/>
      <c r="M135" s="831"/>
    </row>
    <row r="136" spans="5:13" x14ac:dyDescent="0.2">
      <c r="E136" s="831"/>
      <c r="F136" s="831"/>
      <c r="G136" s="831"/>
      <c r="H136" s="831"/>
      <c r="I136" s="831"/>
      <c r="J136" s="831"/>
      <c r="K136" s="831"/>
      <c r="L136" s="831"/>
      <c r="M136" s="831"/>
    </row>
    <row r="137" spans="5:13" x14ac:dyDescent="0.2">
      <c r="E137" s="831"/>
      <c r="F137" s="831"/>
      <c r="G137" s="831"/>
      <c r="H137" s="831"/>
      <c r="I137" s="831"/>
      <c r="J137" s="831"/>
      <c r="K137" s="831"/>
      <c r="L137" s="831"/>
      <c r="M137" s="831"/>
    </row>
    <row r="138" spans="5:13" x14ac:dyDescent="0.2">
      <c r="E138" s="831"/>
      <c r="F138" s="831"/>
      <c r="G138" s="831"/>
      <c r="H138" s="831"/>
      <c r="I138" s="831"/>
      <c r="J138" s="831"/>
      <c r="K138" s="831"/>
      <c r="L138" s="831"/>
      <c r="M138" s="831"/>
    </row>
    <row r="139" spans="5:13" x14ac:dyDescent="0.2">
      <c r="E139" s="831"/>
      <c r="F139" s="831"/>
      <c r="G139" s="831"/>
      <c r="H139" s="831"/>
      <c r="I139" s="831"/>
      <c r="J139" s="831"/>
      <c r="K139" s="831"/>
      <c r="L139" s="831"/>
      <c r="M139" s="831"/>
    </row>
    <row r="140" spans="5:13" x14ac:dyDescent="0.2">
      <c r="E140" s="831"/>
      <c r="F140" s="831"/>
      <c r="G140" s="831"/>
      <c r="H140" s="831"/>
      <c r="I140" s="831"/>
      <c r="J140" s="831"/>
      <c r="K140" s="831"/>
      <c r="L140" s="831"/>
      <c r="M140" s="831"/>
    </row>
    <row r="141" spans="5:13" x14ac:dyDescent="0.2">
      <c r="E141" s="831"/>
      <c r="F141" s="831"/>
      <c r="G141" s="831"/>
      <c r="H141" s="831"/>
      <c r="I141" s="831"/>
      <c r="J141" s="831"/>
      <c r="K141" s="831"/>
      <c r="L141" s="831"/>
      <c r="M141" s="831"/>
    </row>
    <row r="142" spans="5:13" x14ac:dyDescent="0.2">
      <c r="E142" s="831"/>
      <c r="F142" s="831"/>
      <c r="G142" s="831"/>
      <c r="H142" s="831"/>
      <c r="I142" s="831"/>
      <c r="J142" s="831"/>
      <c r="K142" s="831"/>
      <c r="L142" s="831"/>
      <c r="M142" s="831"/>
    </row>
    <row r="143" spans="5:13" x14ac:dyDescent="0.2">
      <c r="E143" s="831"/>
      <c r="F143" s="831"/>
      <c r="G143" s="831"/>
      <c r="H143" s="831"/>
      <c r="I143" s="831"/>
      <c r="J143" s="831"/>
      <c r="K143" s="831"/>
      <c r="L143" s="831"/>
      <c r="M143" s="831"/>
    </row>
    <row r="144" spans="5:13" x14ac:dyDescent="0.2">
      <c r="E144" s="831"/>
      <c r="F144" s="831"/>
      <c r="G144" s="831"/>
      <c r="H144" s="831"/>
      <c r="I144" s="831"/>
      <c r="J144" s="831"/>
      <c r="K144" s="831"/>
      <c r="L144" s="831"/>
      <c r="M144" s="831"/>
    </row>
    <row r="145" spans="5:13" x14ac:dyDescent="0.2">
      <c r="E145" s="831"/>
      <c r="F145" s="831"/>
      <c r="G145" s="831"/>
      <c r="H145" s="831"/>
      <c r="I145" s="831"/>
      <c r="J145" s="831"/>
      <c r="K145" s="831"/>
      <c r="L145" s="831"/>
      <c r="M145" s="831"/>
    </row>
    <row r="146" spans="5:13" x14ac:dyDescent="0.2">
      <c r="E146" s="831"/>
      <c r="F146" s="831"/>
      <c r="G146" s="831"/>
      <c r="H146" s="831"/>
      <c r="I146" s="831"/>
      <c r="J146" s="831"/>
      <c r="K146" s="831"/>
      <c r="L146" s="831"/>
      <c r="M146" s="831"/>
    </row>
    <row r="147" spans="5:13" x14ac:dyDescent="0.2">
      <c r="E147" s="831"/>
      <c r="F147" s="831"/>
      <c r="G147" s="831"/>
      <c r="H147" s="831"/>
      <c r="I147" s="831"/>
      <c r="J147" s="831"/>
      <c r="K147" s="831"/>
      <c r="L147" s="831"/>
      <c r="M147" s="831"/>
    </row>
    <row r="148" spans="5:13" x14ac:dyDescent="0.2">
      <c r="E148" s="831"/>
      <c r="F148" s="831"/>
      <c r="G148" s="831"/>
      <c r="H148" s="831"/>
      <c r="I148" s="831"/>
      <c r="J148" s="831"/>
      <c r="K148" s="831"/>
      <c r="L148" s="831"/>
      <c r="M148" s="831"/>
    </row>
    <row r="149" spans="5:13" x14ac:dyDescent="0.2">
      <c r="E149" s="831"/>
      <c r="F149" s="831"/>
      <c r="G149" s="831"/>
      <c r="H149" s="831"/>
      <c r="I149" s="831"/>
      <c r="J149" s="831"/>
      <c r="K149" s="831"/>
      <c r="L149" s="831"/>
      <c r="M149" s="831"/>
    </row>
    <row r="150" spans="5:13" x14ac:dyDescent="0.2">
      <c r="E150" s="831"/>
      <c r="F150" s="831"/>
      <c r="G150" s="831"/>
      <c r="H150" s="831"/>
      <c r="I150" s="831"/>
      <c r="J150" s="831"/>
      <c r="K150" s="831"/>
      <c r="L150" s="831"/>
      <c r="M150" s="831"/>
    </row>
    <row r="151" spans="5:13" x14ac:dyDescent="0.2">
      <c r="E151" s="831"/>
      <c r="F151" s="831"/>
      <c r="G151" s="831"/>
      <c r="H151" s="831"/>
      <c r="I151" s="831"/>
      <c r="J151" s="831"/>
      <c r="K151" s="831"/>
      <c r="L151" s="831"/>
      <c r="M151" s="831"/>
    </row>
    <row r="152" spans="5:13" x14ac:dyDescent="0.2">
      <c r="E152" s="831"/>
      <c r="F152" s="831"/>
      <c r="G152" s="831"/>
      <c r="H152" s="831"/>
      <c r="I152" s="831"/>
      <c r="J152" s="831"/>
      <c r="K152" s="831"/>
      <c r="L152" s="831"/>
      <c r="M152" s="831"/>
    </row>
    <row r="153" spans="5:13" x14ac:dyDescent="0.2">
      <c r="E153" s="831"/>
      <c r="F153" s="831"/>
      <c r="G153" s="831"/>
      <c r="H153" s="831"/>
      <c r="I153" s="831"/>
      <c r="J153" s="831"/>
      <c r="K153" s="831"/>
      <c r="L153" s="831"/>
      <c r="M153" s="831"/>
    </row>
  </sheetData>
  <mergeCells count="5">
    <mergeCell ref="B38:B39"/>
    <mergeCell ref="B4:B6"/>
    <mergeCell ref="F2:M2"/>
    <mergeCell ref="F3:M3"/>
    <mergeCell ref="F4:M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4.42578125" customWidth="1"/>
    <col min="5" max="5" width="2.5703125" customWidth="1"/>
    <col min="6" max="6" width="4.85546875" customWidth="1"/>
    <col min="9" max="9" width="71.140625" customWidth="1"/>
  </cols>
  <sheetData>
    <row r="1" spans="1:13" ht="15.75" x14ac:dyDescent="0.2">
      <c r="A1" s="954"/>
      <c r="B1" s="953" t="s">
        <v>583</v>
      </c>
      <c r="C1" s="952"/>
      <c r="E1" s="500"/>
      <c r="F1" s="500"/>
      <c r="G1" s="500"/>
      <c r="H1" s="500"/>
      <c r="I1" s="500"/>
      <c r="J1" s="500"/>
      <c r="K1" s="500"/>
      <c r="L1" s="500"/>
      <c r="M1" s="526"/>
    </row>
    <row r="2" spans="1:13" ht="18.75" thickBot="1" x14ac:dyDescent="0.25">
      <c r="A2" s="569"/>
      <c r="B2" s="965"/>
      <c r="C2" s="966"/>
      <c r="E2" s="1407" t="s">
        <v>14</v>
      </c>
      <c r="F2" s="1407"/>
      <c r="G2" s="1407"/>
      <c r="H2" s="1407"/>
      <c r="I2" s="1407"/>
      <c r="J2" s="1407"/>
      <c r="K2" s="1407"/>
      <c r="L2" s="1407"/>
      <c r="M2" s="1407"/>
    </row>
    <row r="3" spans="1:13" ht="18.75" thickBot="1" x14ac:dyDescent="0.25">
      <c r="A3" s="569"/>
      <c r="B3" s="967" t="str">
        <f>[1]Title!B3</f>
        <v>Interim</v>
      </c>
      <c r="C3" s="966"/>
      <c r="E3" s="381"/>
      <c r="F3" s="1379" t="s">
        <v>369</v>
      </c>
      <c r="G3" s="1379"/>
      <c r="H3" s="1379"/>
      <c r="I3" s="1379"/>
      <c r="J3" s="1379"/>
      <c r="K3" s="1379"/>
      <c r="L3" s="1379"/>
      <c r="M3" s="1379"/>
    </row>
    <row r="4" spans="1:13" ht="15.6" customHeight="1" x14ac:dyDescent="0.2">
      <c r="A4" s="569"/>
      <c r="B4" s="1036" t="str">
        <f>Title!$B$4</f>
        <v>R5</v>
      </c>
      <c r="C4" s="966"/>
      <c r="E4" s="382"/>
      <c r="F4" s="1380" t="s">
        <v>385</v>
      </c>
      <c r="G4" s="1380"/>
      <c r="H4" s="1380"/>
      <c r="I4" s="1380"/>
      <c r="J4" s="1380"/>
      <c r="K4" s="1380"/>
      <c r="L4" s="1380"/>
      <c r="M4" s="1380"/>
    </row>
    <row r="5" spans="1:13" x14ac:dyDescent="0.2">
      <c r="A5" s="569"/>
      <c r="B5" s="1037"/>
      <c r="C5" s="966"/>
    </row>
    <row r="6" spans="1:13" ht="13.5" thickBot="1" x14ac:dyDescent="0.25">
      <c r="A6" s="569"/>
      <c r="B6" s="1038"/>
      <c r="C6" s="966"/>
    </row>
    <row r="7" spans="1:13" ht="13.5" thickBot="1" x14ac:dyDescent="0.25">
      <c r="A7" s="569"/>
      <c r="B7" s="974"/>
      <c r="C7" s="975"/>
    </row>
    <row r="8" spans="1:13" ht="23.25" x14ac:dyDescent="0.2">
      <c r="A8" s="569"/>
      <c r="B8" s="773" t="s">
        <v>80</v>
      </c>
      <c r="C8" s="489"/>
      <c r="E8" s="949" t="s">
        <v>558</v>
      </c>
    </row>
    <row r="9" spans="1:13" ht="23.25" x14ac:dyDescent="0.35">
      <c r="A9" s="569"/>
      <c r="B9" s="604" t="s">
        <v>106</v>
      </c>
      <c r="C9" s="489"/>
      <c r="F9" s="922"/>
    </row>
    <row r="10" spans="1:13" x14ac:dyDescent="0.2">
      <c r="A10" s="569"/>
      <c r="B10" s="605"/>
      <c r="C10" s="606"/>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487</v>
      </c>
      <c r="C34" s="966"/>
    </row>
    <row r="35" spans="1:3" ht="15.75" x14ac:dyDescent="0.2">
      <c r="A35" s="569"/>
      <c r="B35" s="974"/>
      <c r="C35" s="489"/>
    </row>
    <row r="36" spans="1:3" ht="15.6" customHeight="1" x14ac:dyDescent="0.2">
      <c r="A36" s="1010"/>
      <c r="B36" s="974"/>
      <c r="C36" s="966"/>
    </row>
    <row r="37" spans="1:3" ht="15.75" x14ac:dyDescent="0.2">
      <c r="A37" s="1010"/>
      <c r="B37" s="974"/>
      <c r="C37" s="489"/>
    </row>
    <row r="38" spans="1:3" ht="15.75" customHeight="1" x14ac:dyDescent="0.2">
      <c r="A38" s="1010"/>
      <c r="B38" s="1034" t="s">
        <v>357</v>
      </c>
      <c r="C38" s="489"/>
    </row>
    <row r="39" spans="1:3" ht="15.75" customHeight="1" x14ac:dyDescent="0.2">
      <c r="A39" s="974"/>
      <c r="B39" s="103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row r="101" spans="5:13" x14ac:dyDescent="0.2">
      <c r="E101" s="871"/>
      <c r="F101" s="871"/>
      <c r="G101" s="871"/>
      <c r="H101" s="871"/>
      <c r="I101" s="871"/>
      <c r="J101" s="871"/>
      <c r="K101" s="871"/>
      <c r="L101" s="871"/>
      <c r="M101" s="871"/>
    </row>
    <row r="102" spans="5:13" x14ac:dyDescent="0.2">
      <c r="E102" s="871"/>
      <c r="F102" s="871"/>
      <c r="G102" s="871"/>
      <c r="H102" s="871"/>
      <c r="I102" s="871"/>
      <c r="J102" s="871"/>
      <c r="K102" s="871"/>
      <c r="L102" s="871"/>
      <c r="M102" s="871"/>
    </row>
    <row r="103" spans="5:13" x14ac:dyDescent="0.2">
      <c r="E103" s="871"/>
      <c r="F103" s="871"/>
      <c r="G103" s="871"/>
      <c r="H103" s="871"/>
      <c r="I103" s="871"/>
      <c r="J103" s="871"/>
      <c r="K103" s="871"/>
      <c r="L103" s="871"/>
      <c r="M103" s="871"/>
    </row>
    <row r="104" spans="5:13" x14ac:dyDescent="0.2">
      <c r="E104" s="871"/>
      <c r="F104" s="871"/>
      <c r="G104" s="871"/>
      <c r="H104" s="871"/>
      <c r="I104" s="871"/>
      <c r="J104" s="871"/>
      <c r="K104" s="871"/>
      <c r="L104" s="871"/>
      <c r="M104" s="871"/>
    </row>
    <row r="105" spans="5:13" x14ac:dyDescent="0.2">
      <c r="E105" s="871"/>
      <c r="F105" s="871"/>
      <c r="G105" s="871"/>
      <c r="H105" s="871"/>
      <c r="I105" s="871"/>
      <c r="J105" s="871"/>
      <c r="K105" s="871"/>
      <c r="L105" s="871"/>
      <c r="M105" s="871"/>
    </row>
    <row r="106" spans="5:13" x14ac:dyDescent="0.2">
      <c r="E106" s="871"/>
      <c r="F106" s="871"/>
      <c r="G106" s="871"/>
      <c r="H106" s="871"/>
      <c r="I106" s="871"/>
      <c r="J106" s="871"/>
      <c r="K106" s="871"/>
      <c r="L106" s="871"/>
      <c r="M106" s="871"/>
    </row>
    <row r="107" spans="5:13" x14ac:dyDescent="0.2">
      <c r="E107" s="871"/>
      <c r="F107" s="871"/>
      <c r="G107" s="871"/>
      <c r="H107" s="871"/>
      <c r="I107" s="871"/>
      <c r="J107" s="871"/>
      <c r="K107" s="871"/>
      <c r="L107" s="871"/>
      <c r="M107" s="871"/>
    </row>
    <row r="108" spans="5:13" x14ac:dyDescent="0.2">
      <c r="E108" s="871"/>
      <c r="F108" s="871"/>
      <c r="G108" s="871"/>
      <c r="H108" s="871"/>
      <c r="I108" s="871"/>
      <c r="J108" s="871"/>
      <c r="K108" s="871"/>
      <c r="L108" s="871"/>
      <c r="M108" s="871"/>
    </row>
    <row r="109" spans="5:13" x14ac:dyDescent="0.2">
      <c r="E109" s="871"/>
      <c r="F109" s="871"/>
      <c r="G109" s="871"/>
      <c r="H109" s="871"/>
      <c r="I109" s="871"/>
      <c r="J109" s="871"/>
      <c r="K109" s="871"/>
      <c r="L109" s="871"/>
      <c r="M109" s="871"/>
    </row>
    <row r="110" spans="5:13" x14ac:dyDescent="0.2">
      <c r="E110" s="871"/>
      <c r="F110" s="871"/>
      <c r="G110" s="871"/>
      <c r="H110" s="871"/>
      <c r="I110" s="871"/>
      <c r="J110" s="871"/>
      <c r="K110" s="871"/>
      <c r="L110" s="871"/>
      <c r="M110" s="871"/>
    </row>
    <row r="111" spans="5:13" x14ac:dyDescent="0.2">
      <c r="E111" s="871"/>
      <c r="F111" s="871"/>
      <c r="G111" s="871"/>
      <c r="H111" s="871"/>
      <c r="I111" s="871"/>
      <c r="J111" s="871"/>
      <c r="K111" s="871"/>
      <c r="L111" s="871"/>
      <c r="M111" s="871"/>
    </row>
    <row r="112" spans="5:13" x14ac:dyDescent="0.2">
      <c r="E112" s="871"/>
      <c r="F112" s="871"/>
      <c r="G112" s="871"/>
      <c r="H112" s="871"/>
      <c r="I112" s="871"/>
      <c r="J112" s="871"/>
      <c r="K112" s="871"/>
      <c r="L112" s="871"/>
      <c r="M112" s="871"/>
    </row>
    <row r="113" spans="5:13" x14ac:dyDescent="0.2">
      <c r="E113" s="833"/>
      <c r="F113" s="833"/>
      <c r="G113" s="833"/>
      <c r="H113" s="833"/>
      <c r="I113" s="833"/>
      <c r="J113" s="833"/>
      <c r="K113" s="833"/>
      <c r="L113" s="833"/>
      <c r="M113" s="833"/>
    </row>
    <row r="114" spans="5:13" x14ac:dyDescent="0.2">
      <c r="E114" s="695"/>
      <c r="F114" s="695"/>
      <c r="G114" s="695"/>
      <c r="H114" s="695"/>
      <c r="I114" s="695"/>
      <c r="J114" s="695"/>
      <c r="K114" s="695"/>
      <c r="L114" s="695"/>
      <c r="M114" s="695"/>
    </row>
    <row r="115" spans="5:13" x14ac:dyDescent="0.2">
      <c r="E115" s="695"/>
      <c r="F115" s="695"/>
      <c r="G115" s="695"/>
      <c r="H115" s="695"/>
      <c r="I115" s="695"/>
      <c r="J115" s="695"/>
      <c r="K115" s="695"/>
      <c r="L115" s="695"/>
      <c r="M115" s="695"/>
    </row>
    <row r="116" spans="5:13" x14ac:dyDescent="0.2">
      <c r="E116" s="695"/>
      <c r="F116" s="695"/>
      <c r="G116" s="695"/>
      <c r="H116" s="695"/>
      <c r="I116" s="695"/>
      <c r="J116" s="695"/>
      <c r="K116" s="695"/>
      <c r="L116" s="695"/>
      <c r="M116" s="695"/>
    </row>
    <row r="117" spans="5:13" x14ac:dyDescent="0.2">
      <c r="E117" s="695"/>
      <c r="F117" s="695"/>
      <c r="G117" s="695"/>
      <c r="H117" s="695"/>
      <c r="I117" s="695"/>
      <c r="J117" s="695"/>
      <c r="K117" s="695"/>
      <c r="L117" s="695"/>
      <c r="M117" s="695"/>
    </row>
    <row r="118" spans="5:13" x14ac:dyDescent="0.2">
      <c r="E118" s="695"/>
      <c r="F118" s="695"/>
      <c r="G118" s="695"/>
      <c r="H118" s="695"/>
      <c r="I118" s="695"/>
      <c r="J118" s="695"/>
      <c r="K118" s="695"/>
      <c r="L118" s="695"/>
      <c r="M118" s="695"/>
    </row>
    <row r="119" spans="5:13" x14ac:dyDescent="0.2">
      <c r="E119" s="695"/>
      <c r="F119" s="695"/>
      <c r="G119" s="695"/>
      <c r="H119" s="695"/>
      <c r="I119" s="695"/>
      <c r="J119" s="695"/>
      <c r="K119" s="695"/>
      <c r="L119" s="695"/>
      <c r="M119" s="695"/>
    </row>
    <row r="120" spans="5:13" x14ac:dyDescent="0.2">
      <c r="E120" s="695"/>
      <c r="F120" s="695"/>
      <c r="G120" s="695"/>
      <c r="H120" s="695"/>
      <c r="I120" s="695"/>
      <c r="J120" s="695"/>
      <c r="K120" s="695"/>
      <c r="L120" s="695"/>
      <c r="M120" s="695"/>
    </row>
    <row r="121" spans="5:13" x14ac:dyDescent="0.2">
      <c r="E121" s="695"/>
      <c r="F121" s="695"/>
      <c r="G121" s="695"/>
      <c r="H121" s="695"/>
      <c r="I121" s="695"/>
      <c r="J121" s="695"/>
      <c r="K121" s="695"/>
      <c r="L121" s="695"/>
      <c r="M121" s="695"/>
    </row>
    <row r="122" spans="5:13" x14ac:dyDescent="0.2">
      <c r="E122" s="695"/>
      <c r="F122" s="695"/>
      <c r="G122" s="695"/>
      <c r="H122" s="695"/>
      <c r="I122" s="695"/>
      <c r="J122" s="695"/>
      <c r="K122" s="695"/>
      <c r="L122" s="695"/>
      <c r="M122" s="695"/>
    </row>
    <row r="123" spans="5:13" x14ac:dyDescent="0.2">
      <c r="E123" s="695"/>
      <c r="F123" s="695"/>
      <c r="G123" s="695"/>
      <c r="H123" s="695"/>
      <c r="I123" s="695"/>
      <c r="J123" s="695"/>
      <c r="K123" s="695"/>
      <c r="L123" s="695"/>
      <c r="M123" s="695"/>
    </row>
    <row r="124" spans="5:13" x14ac:dyDescent="0.2">
      <c r="E124" s="695"/>
      <c r="F124" s="695"/>
      <c r="G124" s="695"/>
      <c r="H124" s="695"/>
      <c r="I124" s="695"/>
      <c r="J124" s="695"/>
      <c r="K124" s="695"/>
      <c r="L124" s="695"/>
      <c r="M124" s="695"/>
    </row>
    <row r="125" spans="5:13" x14ac:dyDescent="0.2">
      <c r="E125" s="695"/>
      <c r="F125" s="695"/>
      <c r="G125" s="695"/>
      <c r="H125" s="695"/>
      <c r="I125" s="695"/>
      <c r="J125" s="695"/>
      <c r="K125" s="695"/>
      <c r="L125" s="695"/>
      <c r="M125" s="695"/>
    </row>
    <row r="126" spans="5:13" x14ac:dyDescent="0.2">
      <c r="E126" s="695"/>
      <c r="F126" s="695"/>
      <c r="G126" s="695"/>
      <c r="H126" s="695"/>
      <c r="I126" s="695"/>
      <c r="J126" s="695"/>
      <c r="K126" s="695"/>
      <c r="L126" s="695"/>
      <c r="M126" s="695"/>
    </row>
    <row r="127" spans="5:13" x14ac:dyDescent="0.2">
      <c r="E127" s="695"/>
      <c r="F127" s="695"/>
      <c r="G127" s="695"/>
      <c r="H127" s="695"/>
      <c r="I127" s="695"/>
      <c r="J127" s="695"/>
      <c r="K127" s="695"/>
      <c r="L127" s="695"/>
      <c r="M127" s="695"/>
    </row>
    <row r="128" spans="5:13" x14ac:dyDescent="0.2">
      <c r="E128" s="695"/>
      <c r="F128" s="695"/>
      <c r="G128" s="695"/>
      <c r="H128" s="695"/>
      <c r="I128" s="695"/>
      <c r="J128" s="695"/>
      <c r="K128" s="695"/>
      <c r="L128" s="695"/>
      <c r="M128" s="695"/>
    </row>
    <row r="129" spans="5:13" x14ac:dyDescent="0.2">
      <c r="E129" s="695"/>
      <c r="F129" s="695"/>
      <c r="G129" s="695"/>
      <c r="H129" s="695"/>
      <c r="I129" s="695"/>
      <c r="J129" s="695"/>
      <c r="K129" s="695"/>
      <c r="L129" s="695"/>
      <c r="M129" s="695"/>
    </row>
    <row r="130" spans="5:13" x14ac:dyDescent="0.2">
      <c r="E130" s="695"/>
      <c r="F130" s="695"/>
      <c r="G130" s="695"/>
      <c r="H130" s="695"/>
      <c r="I130" s="695"/>
      <c r="J130" s="695"/>
      <c r="K130" s="695"/>
      <c r="L130" s="695"/>
      <c r="M130" s="695"/>
    </row>
    <row r="131" spans="5:13" x14ac:dyDescent="0.2">
      <c r="E131" s="695"/>
      <c r="F131" s="695"/>
      <c r="G131" s="695"/>
      <c r="H131" s="695"/>
      <c r="I131" s="695"/>
      <c r="J131" s="695"/>
      <c r="K131" s="695"/>
      <c r="L131" s="695"/>
      <c r="M131" s="695"/>
    </row>
    <row r="132" spans="5:13" x14ac:dyDescent="0.2">
      <c r="E132" s="695"/>
      <c r="F132" s="695"/>
      <c r="G132" s="695"/>
      <c r="H132" s="695"/>
      <c r="I132" s="695"/>
      <c r="J132" s="695"/>
      <c r="K132" s="695"/>
      <c r="L132" s="695"/>
      <c r="M132" s="695"/>
    </row>
    <row r="133" spans="5:13" x14ac:dyDescent="0.2">
      <c r="E133" s="695"/>
      <c r="F133" s="695"/>
      <c r="G133" s="695"/>
      <c r="H133" s="695"/>
      <c r="I133" s="695"/>
      <c r="J133" s="695"/>
      <c r="K133" s="695"/>
      <c r="L133" s="695"/>
      <c r="M133" s="695"/>
    </row>
    <row r="134" spans="5:13" x14ac:dyDescent="0.2">
      <c r="E134" s="695"/>
      <c r="F134" s="695"/>
      <c r="G134" s="695"/>
      <c r="H134" s="695"/>
      <c r="I134" s="695"/>
      <c r="J134" s="695"/>
      <c r="K134" s="695"/>
      <c r="L134" s="695"/>
      <c r="M134" s="695"/>
    </row>
    <row r="135" spans="5:13" x14ac:dyDescent="0.2">
      <c r="E135" s="695"/>
      <c r="F135" s="695"/>
      <c r="G135" s="695"/>
      <c r="H135" s="695"/>
      <c r="I135" s="695"/>
      <c r="J135" s="695"/>
      <c r="K135" s="695"/>
      <c r="L135" s="695"/>
      <c r="M135" s="695"/>
    </row>
    <row r="136" spans="5:13" x14ac:dyDescent="0.2">
      <c r="E136" s="695"/>
      <c r="F136" s="695"/>
      <c r="G136" s="695"/>
      <c r="H136" s="695"/>
      <c r="I136" s="695"/>
      <c r="J136" s="695"/>
      <c r="K136" s="695"/>
      <c r="L136" s="695"/>
      <c r="M136" s="695"/>
    </row>
    <row r="137" spans="5:13" x14ac:dyDescent="0.2">
      <c r="E137" s="695"/>
      <c r="F137" s="695"/>
      <c r="G137" s="695"/>
      <c r="H137" s="695"/>
      <c r="I137" s="695"/>
      <c r="J137" s="695"/>
      <c r="K137" s="695"/>
      <c r="L137" s="695"/>
      <c r="M137" s="695"/>
    </row>
    <row r="138" spans="5:13" x14ac:dyDescent="0.2">
      <c r="E138" s="695"/>
      <c r="F138" s="695"/>
      <c r="G138" s="695"/>
      <c r="H138" s="695"/>
      <c r="I138" s="695"/>
      <c r="J138" s="695"/>
      <c r="K138" s="695"/>
      <c r="L138" s="695"/>
      <c r="M138" s="695"/>
    </row>
    <row r="139" spans="5:13" x14ac:dyDescent="0.2">
      <c r="E139" s="695"/>
      <c r="F139" s="695"/>
      <c r="G139" s="695"/>
      <c r="H139" s="695"/>
      <c r="I139" s="695"/>
      <c r="J139" s="695"/>
      <c r="K139" s="695"/>
      <c r="L139" s="695"/>
      <c r="M139" s="695"/>
    </row>
    <row r="140" spans="5:13" x14ac:dyDescent="0.2">
      <c r="E140" s="695"/>
      <c r="F140" s="695"/>
      <c r="G140" s="695"/>
      <c r="H140" s="695"/>
      <c r="I140" s="695"/>
      <c r="J140" s="695"/>
      <c r="K140" s="695"/>
      <c r="L140" s="695"/>
      <c r="M140" s="695"/>
    </row>
    <row r="141" spans="5:13" x14ac:dyDescent="0.2">
      <c r="E141" s="695"/>
      <c r="F141" s="695"/>
      <c r="G141" s="695"/>
      <c r="H141" s="695"/>
      <c r="I141" s="695"/>
      <c r="J141" s="695"/>
      <c r="K141" s="695"/>
      <c r="L141" s="695"/>
      <c r="M141" s="695"/>
    </row>
    <row r="142" spans="5:13" x14ac:dyDescent="0.2">
      <c r="E142" s="695"/>
      <c r="F142" s="695"/>
      <c r="G142" s="695"/>
      <c r="H142" s="695"/>
      <c r="I142" s="695"/>
      <c r="J142" s="695"/>
      <c r="K142" s="695"/>
      <c r="L142" s="695"/>
      <c r="M142" s="695"/>
    </row>
    <row r="143" spans="5:13" x14ac:dyDescent="0.2">
      <c r="E143" s="695"/>
      <c r="F143" s="695"/>
      <c r="G143" s="695"/>
      <c r="H143" s="695"/>
      <c r="I143" s="695"/>
      <c r="J143" s="695"/>
      <c r="K143" s="695"/>
      <c r="L143" s="695"/>
      <c r="M143" s="695"/>
    </row>
    <row r="144" spans="5:13" x14ac:dyDescent="0.2">
      <c r="E144" s="695"/>
      <c r="F144" s="695"/>
      <c r="G144" s="695"/>
      <c r="H144" s="695"/>
      <c r="I144" s="695"/>
      <c r="J144" s="695"/>
      <c r="K144" s="695"/>
      <c r="L144" s="695"/>
      <c r="M144" s="695"/>
    </row>
    <row r="145" spans="5:13" x14ac:dyDescent="0.2">
      <c r="E145" s="695"/>
      <c r="F145" s="695"/>
      <c r="G145" s="695"/>
      <c r="H145" s="695"/>
      <c r="I145" s="695"/>
      <c r="J145" s="695"/>
      <c r="K145" s="695"/>
      <c r="L145" s="695"/>
      <c r="M145" s="695"/>
    </row>
    <row r="146" spans="5:13" x14ac:dyDescent="0.2">
      <c r="E146" s="695"/>
      <c r="F146" s="695"/>
      <c r="G146" s="695"/>
      <c r="H146" s="695"/>
      <c r="I146" s="695"/>
      <c r="J146" s="695"/>
      <c r="K146" s="695"/>
      <c r="L146" s="695"/>
      <c r="M146" s="695"/>
    </row>
    <row r="147" spans="5:13" x14ac:dyDescent="0.2">
      <c r="E147" s="695"/>
      <c r="F147" s="695"/>
      <c r="G147" s="695"/>
      <c r="H147" s="695"/>
      <c r="I147" s="695"/>
      <c r="J147" s="695"/>
      <c r="K147" s="695"/>
      <c r="L147" s="695"/>
      <c r="M147" s="695"/>
    </row>
    <row r="148" spans="5:13" x14ac:dyDescent="0.2">
      <c r="E148" s="695"/>
      <c r="F148" s="695"/>
      <c r="G148" s="695"/>
      <c r="H148" s="695"/>
      <c r="I148" s="695"/>
      <c r="J148" s="695"/>
      <c r="K148" s="695"/>
      <c r="L148" s="695"/>
      <c r="M148" s="695"/>
    </row>
    <row r="149" spans="5:13" x14ac:dyDescent="0.2">
      <c r="E149" s="695"/>
      <c r="F149" s="695"/>
      <c r="G149" s="695"/>
      <c r="H149" s="695"/>
      <c r="I149" s="695"/>
      <c r="J149" s="695"/>
      <c r="K149" s="695"/>
      <c r="L149" s="695"/>
      <c r="M149" s="695"/>
    </row>
    <row r="150" spans="5:13" x14ac:dyDescent="0.2">
      <c r="E150" s="695"/>
      <c r="F150" s="695"/>
      <c r="G150" s="695"/>
      <c r="H150" s="695"/>
      <c r="I150" s="695"/>
      <c r="J150" s="695"/>
      <c r="K150" s="695"/>
      <c r="L150" s="695"/>
      <c r="M150" s="695"/>
    </row>
    <row r="151" spans="5:13" x14ac:dyDescent="0.2">
      <c r="E151" s="695"/>
      <c r="F151" s="695"/>
      <c r="G151" s="695"/>
      <c r="H151" s="695"/>
      <c r="I151" s="695"/>
      <c r="J151" s="695"/>
      <c r="K151" s="695"/>
      <c r="L151" s="695"/>
      <c r="M151" s="695"/>
    </row>
    <row r="152" spans="5:13" x14ac:dyDescent="0.2">
      <c r="E152" s="695"/>
      <c r="F152" s="695"/>
      <c r="G152" s="695"/>
      <c r="H152" s="695"/>
      <c r="I152" s="695"/>
      <c r="J152" s="695"/>
      <c r="K152" s="695"/>
      <c r="L152" s="695"/>
      <c r="M152" s="695"/>
    </row>
    <row r="153" spans="5:13" x14ac:dyDescent="0.2">
      <c r="E153" s="695"/>
      <c r="F153" s="695"/>
      <c r="G153" s="695"/>
      <c r="H153" s="695"/>
      <c r="I153" s="695"/>
      <c r="J153" s="695"/>
      <c r="K153" s="695"/>
      <c r="L153" s="695"/>
      <c r="M153" s="695"/>
    </row>
    <row r="154" spans="5:13" x14ac:dyDescent="0.2">
      <c r="E154" s="695"/>
      <c r="F154" s="695"/>
      <c r="G154" s="695"/>
      <c r="H154" s="695"/>
      <c r="I154" s="695"/>
      <c r="J154" s="695"/>
      <c r="K154" s="695"/>
      <c r="L154" s="695"/>
      <c r="M154" s="695"/>
    </row>
  </sheetData>
  <mergeCells count="5">
    <mergeCell ref="E2:M2"/>
    <mergeCell ref="F3:M3"/>
    <mergeCell ref="B4:B6"/>
    <mergeCell ref="F4:M4"/>
    <mergeCell ref="B38:B39"/>
  </mergeCells>
  <phoneticPr fontId="73" type="noConversion"/>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964" customWidth="1"/>
    <col min="2" max="2" width="13.5703125" style="964" customWidth="1"/>
    <col min="3" max="3" width="1.42578125" style="96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54"/>
      <c r="B1" s="953" t="s">
        <v>583</v>
      </c>
      <c r="C1" s="952"/>
      <c r="E1" s="851"/>
      <c r="F1" s="851"/>
      <c r="G1" s="851"/>
      <c r="H1" s="851"/>
      <c r="I1" s="851"/>
      <c r="J1" s="851"/>
      <c r="K1" s="851"/>
      <c r="L1" s="851"/>
      <c r="M1" s="852"/>
    </row>
    <row r="2" spans="1:14" ht="18.75" thickBot="1" x14ac:dyDescent="0.25">
      <c r="A2" s="569"/>
      <c r="B2" s="965"/>
      <c r="C2" s="966"/>
      <c r="E2" s="853"/>
      <c r="F2" s="1408" t="s">
        <v>386</v>
      </c>
      <c r="G2" s="1408"/>
      <c r="H2" s="1408"/>
      <c r="I2" s="1408"/>
      <c r="J2" s="1408"/>
      <c r="K2" s="1408"/>
      <c r="L2" s="1408"/>
      <c r="M2" s="1408"/>
      <c r="N2" s="1408"/>
    </row>
    <row r="3" spans="1:14" ht="18.75" thickBot="1" x14ac:dyDescent="0.25">
      <c r="A3" s="569"/>
      <c r="B3" s="967" t="str">
        <f>[1]Title!B3</f>
        <v>Interim</v>
      </c>
      <c r="C3" s="966"/>
      <c r="E3" s="381"/>
      <c r="F3" s="1379"/>
      <c r="G3" s="1379"/>
      <c r="H3" s="1379"/>
      <c r="I3" s="1379"/>
      <c r="J3" s="1379"/>
      <c r="K3" s="1379"/>
      <c r="L3" s="1379"/>
      <c r="M3" s="1379"/>
    </row>
    <row r="4" spans="1:14" ht="15.6" customHeight="1" x14ac:dyDescent="0.2">
      <c r="A4" s="569"/>
      <c r="B4" s="1036" t="str">
        <f>Title!$B$4</f>
        <v>R5</v>
      </c>
      <c r="C4" s="966"/>
      <c r="E4" s="382"/>
      <c r="F4" s="1380" t="s">
        <v>387</v>
      </c>
      <c r="G4" s="1380"/>
      <c r="H4" s="1380"/>
      <c r="I4" s="1380"/>
      <c r="J4" s="1380"/>
      <c r="K4" s="1380"/>
      <c r="L4" s="1380"/>
      <c r="M4" s="1380"/>
    </row>
    <row r="5" spans="1:14" ht="15.75" x14ac:dyDescent="0.2">
      <c r="A5" s="569"/>
      <c r="B5" s="1037"/>
      <c r="C5" s="966"/>
      <c r="E5" s="634"/>
      <c r="F5" s="847" t="s">
        <v>6</v>
      </c>
      <c r="G5" s="872" t="s">
        <v>467</v>
      </c>
      <c r="H5" s="635"/>
      <c r="I5" s="635"/>
      <c r="J5" s="635"/>
      <c r="K5" s="635"/>
      <c r="L5" s="635"/>
      <c r="M5" s="636"/>
    </row>
    <row r="6" spans="1:14" ht="16.5" thickBot="1" x14ac:dyDescent="0.25">
      <c r="A6" s="569"/>
      <c r="B6" s="1038"/>
      <c r="C6" s="966"/>
      <c r="E6" s="634"/>
      <c r="F6" s="847" t="s">
        <v>6</v>
      </c>
      <c r="G6" s="872" t="s">
        <v>468</v>
      </c>
      <c r="H6" s="635"/>
      <c r="I6" s="635"/>
      <c r="J6" s="635"/>
      <c r="K6" s="635"/>
      <c r="L6" s="635"/>
      <c r="M6" s="636"/>
    </row>
    <row r="7" spans="1:14" ht="16.5" thickBot="1" x14ac:dyDescent="0.25">
      <c r="A7" s="569"/>
      <c r="B7" s="974"/>
      <c r="C7" s="975"/>
      <c r="E7" s="634"/>
      <c r="F7" s="847"/>
      <c r="G7" s="838"/>
      <c r="H7" s="635"/>
      <c r="I7" s="635"/>
      <c r="J7" s="635"/>
      <c r="K7" s="635"/>
      <c r="L7" s="635"/>
      <c r="M7" s="636"/>
    </row>
    <row r="8" spans="1:14" ht="20.25" x14ac:dyDescent="0.2">
      <c r="A8" s="569"/>
      <c r="B8" s="773" t="s">
        <v>80</v>
      </c>
      <c r="C8" s="489"/>
      <c r="E8" s="637"/>
      <c r="F8" s="637"/>
      <c r="G8" s="637"/>
      <c r="H8" s="637"/>
      <c r="I8" s="637"/>
      <c r="J8" s="637"/>
      <c r="K8" s="638"/>
      <c r="L8" s="637"/>
      <c r="M8" s="639"/>
    </row>
    <row r="9" spans="1:14" ht="15.75" x14ac:dyDescent="0.2">
      <c r="A9" s="569"/>
      <c r="B9" s="604" t="s">
        <v>106</v>
      </c>
      <c r="C9" s="489"/>
    </row>
    <row r="10" spans="1:14" x14ac:dyDescent="0.2">
      <c r="A10" s="569"/>
      <c r="B10" s="605"/>
      <c r="C10" s="606"/>
    </row>
    <row r="11" spans="1:14" ht="25.5" x14ac:dyDescent="0.35">
      <c r="A11" s="569"/>
      <c r="B11" s="607" t="s">
        <v>342</v>
      </c>
      <c r="C11" s="489"/>
      <c r="G11" s="963" t="s">
        <v>559</v>
      </c>
    </row>
    <row r="12" spans="1:14" ht="23.25" x14ac:dyDescent="0.35">
      <c r="A12" s="1010"/>
      <c r="B12" s="608" t="s">
        <v>343</v>
      </c>
      <c r="C12" s="966"/>
      <c r="H12" s="922"/>
    </row>
    <row r="13" spans="1:14" ht="15.75" x14ac:dyDescent="0.2">
      <c r="A13" s="569"/>
      <c r="B13" s="609" t="s">
        <v>132</v>
      </c>
      <c r="C13" s="489"/>
    </row>
    <row r="14" spans="1:14" ht="15.75" x14ac:dyDescent="0.2">
      <c r="A14" s="1010"/>
      <c r="B14" s="610" t="s">
        <v>228</v>
      </c>
      <c r="C14" s="489"/>
    </row>
    <row r="15" spans="1:14" ht="15.75" x14ac:dyDescent="0.2">
      <c r="A15" s="1010"/>
      <c r="B15" s="490" t="s">
        <v>255</v>
      </c>
      <c r="C15" s="489"/>
    </row>
    <row r="16" spans="1:14" ht="15.75" x14ac:dyDescent="0.2">
      <c r="A16" s="1010"/>
      <c r="B16" s="491" t="s">
        <v>309</v>
      </c>
      <c r="C16" s="492"/>
    </row>
    <row r="17" spans="1:56" x14ac:dyDescent="0.2">
      <c r="A17" s="1010"/>
      <c r="B17" s="974"/>
      <c r="C17" s="451"/>
    </row>
    <row r="18" spans="1:56" x14ac:dyDescent="0.2">
      <c r="A18" s="1010"/>
      <c r="B18" s="974"/>
      <c r="C18" s="966"/>
    </row>
    <row r="19" spans="1:56" ht="15.75" x14ac:dyDescent="0.2">
      <c r="A19" s="569"/>
      <c r="B19" s="735" t="s">
        <v>344</v>
      </c>
      <c r="C19" s="489"/>
    </row>
    <row r="20" spans="1:56" ht="15.75" x14ac:dyDescent="0.2">
      <c r="A20" s="1010"/>
      <c r="B20" s="608" t="s">
        <v>345</v>
      </c>
      <c r="C20" s="966"/>
    </row>
    <row r="21" spans="1:56" ht="15.75" x14ac:dyDescent="0.2">
      <c r="A21" s="569"/>
      <c r="B21" s="774" t="s">
        <v>368</v>
      </c>
      <c r="C21" s="489"/>
    </row>
    <row r="22" spans="1:56" ht="15.75" x14ac:dyDescent="0.25">
      <c r="A22" s="1010"/>
      <c r="B22" s="736" t="s">
        <v>308</v>
      </c>
      <c r="C22" s="489"/>
    </row>
    <row r="23" spans="1:56" ht="15.75" x14ac:dyDescent="0.25">
      <c r="A23" s="1010"/>
      <c r="B23" s="737" t="s">
        <v>324</v>
      </c>
      <c r="C23" s="489"/>
    </row>
    <row r="24" spans="1:56" s="383" customFormat="1" ht="15.75" x14ac:dyDescent="0.2">
      <c r="A24" s="1010"/>
      <c r="B24" s="775" t="s">
        <v>13</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1010"/>
      <c r="B25" s="776" t="s">
        <v>12</v>
      </c>
      <c r="C25" s="489"/>
      <c r="D25" s="58"/>
    </row>
    <row r="26" spans="1:56" ht="15.75" x14ac:dyDescent="0.2">
      <c r="A26" s="1010"/>
      <c r="B26" s="777" t="s">
        <v>412</v>
      </c>
      <c r="C26" s="489"/>
      <c r="D26" s="58"/>
    </row>
    <row r="27" spans="1:56" ht="15.75" x14ac:dyDescent="0.2">
      <c r="A27" s="1010"/>
      <c r="B27" s="863" t="s">
        <v>431</v>
      </c>
      <c r="C27" s="966"/>
      <c r="D27" s="58"/>
    </row>
    <row r="28" spans="1:56" ht="15.75" x14ac:dyDescent="0.2">
      <c r="A28" s="569"/>
      <c r="B28" s="780" t="s">
        <v>432</v>
      </c>
      <c r="C28" s="489"/>
      <c r="D28" s="58"/>
    </row>
    <row r="29" spans="1:56" ht="15.75" x14ac:dyDescent="0.2">
      <c r="A29" s="1010"/>
      <c r="B29" s="974"/>
      <c r="C29" s="489"/>
    </row>
    <row r="30" spans="1:56" ht="15.75" x14ac:dyDescent="0.2">
      <c r="A30" s="1010"/>
      <c r="B30" s="974"/>
      <c r="C30" s="489"/>
    </row>
    <row r="31" spans="1:56" x14ac:dyDescent="0.2">
      <c r="A31" s="1010"/>
      <c r="B31" s="974"/>
      <c r="C31" s="966"/>
    </row>
    <row r="32" spans="1:56" ht="15.75" x14ac:dyDescent="0.2">
      <c r="A32" s="1010"/>
      <c r="B32" s="607" t="s">
        <v>346</v>
      </c>
      <c r="C32" s="966"/>
    </row>
    <row r="33" spans="1:4" ht="15.75" x14ac:dyDescent="0.2">
      <c r="A33" s="1010"/>
      <c r="B33" s="608" t="s">
        <v>347</v>
      </c>
      <c r="C33" s="966"/>
    </row>
    <row r="34" spans="1:4" x14ac:dyDescent="0.2">
      <c r="A34" s="1010"/>
      <c r="B34" s="934" t="s">
        <v>487</v>
      </c>
      <c r="C34" s="966"/>
    </row>
    <row r="35" spans="1:4" ht="15.75" x14ac:dyDescent="0.2">
      <c r="A35" s="569"/>
      <c r="B35" s="974"/>
      <c r="C35" s="489"/>
    </row>
    <row r="36" spans="1:4" ht="30" customHeight="1" x14ac:dyDescent="0.2">
      <c r="A36" s="1010"/>
      <c r="B36" s="974"/>
      <c r="C36" s="966"/>
      <c r="D36" s="134"/>
    </row>
    <row r="37" spans="1:4" ht="15.75" x14ac:dyDescent="0.2">
      <c r="A37" s="1010"/>
      <c r="B37" s="974"/>
      <c r="C37" s="489"/>
    </row>
    <row r="38" spans="1:4" ht="15.75" customHeight="1" x14ac:dyDescent="0.2">
      <c r="A38" s="1010"/>
      <c r="B38" s="1034" t="s">
        <v>357</v>
      </c>
      <c r="C38" s="489"/>
    </row>
    <row r="39" spans="1:4" ht="15.75" customHeight="1" x14ac:dyDescent="0.2">
      <c r="A39" s="974"/>
      <c r="B39" s="1035"/>
      <c r="C39" s="974"/>
    </row>
    <row r="40" spans="1:4" ht="12.75" customHeight="1" x14ac:dyDescent="0.2">
      <c r="A40" s="974"/>
      <c r="B40" s="701" t="s">
        <v>354</v>
      </c>
      <c r="C40" s="974"/>
    </row>
    <row r="41" spans="1:4" ht="15.75" x14ac:dyDescent="0.2">
      <c r="A41" s="974"/>
      <c r="B41" s="783" t="s">
        <v>323</v>
      </c>
      <c r="C41" s="974"/>
    </row>
    <row r="42" spans="1:4" ht="13.5" thickBot="1" x14ac:dyDescent="0.25">
      <c r="A42" s="974"/>
      <c r="B42" s="974"/>
      <c r="C42" s="974"/>
    </row>
    <row r="43" spans="1:4" ht="15" x14ac:dyDescent="0.2">
      <c r="A43" s="1010"/>
      <c r="B43" s="559" t="s">
        <v>271</v>
      </c>
      <c r="C43" s="966"/>
    </row>
    <row r="44" spans="1:4" ht="15" x14ac:dyDescent="0.2">
      <c r="A44" s="1010"/>
      <c r="B44" s="560" t="s">
        <v>235</v>
      </c>
      <c r="C44" s="966"/>
    </row>
    <row r="45" spans="1:4" ht="14.25" x14ac:dyDescent="0.2">
      <c r="A45" s="1010"/>
      <c r="B45" s="494" t="s">
        <v>222</v>
      </c>
      <c r="C45" s="493"/>
    </row>
    <row r="46" spans="1:4" ht="14.25" x14ac:dyDescent="0.2">
      <c r="A46" s="1010"/>
      <c r="B46" s="495" t="s">
        <v>81</v>
      </c>
      <c r="C46" s="493"/>
    </row>
    <row r="47" spans="1:4" ht="26.25" customHeight="1" x14ac:dyDescent="0.2">
      <c r="A47" s="1010"/>
      <c r="B47" s="496" t="s">
        <v>82</v>
      </c>
      <c r="C47" s="493"/>
    </row>
    <row r="48" spans="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24.75" customHeight="1" x14ac:dyDescent="0.2">
      <c r="A58" s="1010"/>
      <c r="B58" s="974"/>
      <c r="C58" s="493"/>
    </row>
    <row r="59" spans="1:3" x14ac:dyDescent="0.2">
      <c r="A59" s="1010"/>
      <c r="B59" s="974"/>
      <c r="C59" s="966"/>
    </row>
    <row r="60" spans="1:3" ht="15.75" x14ac:dyDescent="0.2">
      <c r="A60" s="954"/>
      <c r="B60" s="953" t="str">
        <f>B1</f>
        <v>NOV '13</v>
      </c>
      <c r="C60" s="952"/>
    </row>
    <row r="83" spans="5:5" ht="15.75" x14ac:dyDescent="0.2">
      <c r="E83" s="849"/>
    </row>
    <row r="84" spans="5:5" ht="15.75" x14ac:dyDescent="0.2">
      <c r="E84" s="850"/>
    </row>
    <row r="85" spans="5:5" ht="15.75" x14ac:dyDescent="0.2">
      <c r="E85" s="849"/>
    </row>
    <row r="86" spans="5:5" x14ac:dyDescent="0.2">
      <c r="E86" s="675"/>
    </row>
    <row r="87" spans="5:5" ht="15.75" x14ac:dyDescent="0.2">
      <c r="E87" s="392"/>
    </row>
    <row r="88" spans="5:5" ht="15.75" x14ac:dyDescent="0.2">
      <c r="E88" s="392"/>
    </row>
    <row r="89" spans="5:5" ht="15.75" x14ac:dyDescent="0.2">
      <c r="E89" s="850"/>
    </row>
    <row r="90" spans="5:5" ht="15.75" x14ac:dyDescent="0.2">
      <c r="E90" s="849"/>
    </row>
    <row r="91" spans="5:5" ht="15.75" x14ac:dyDescent="0.2">
      <c r="E91" s="850"/>
    </row>
    <row r="92" spans="5:5" ht="15.75" x14ac:dyDescent="0.2">
      <c r="E92" s="849"/>
    </row>
    <row r="93" spans="5:5" ht="15.75" x14ac:dyDescent="0.2">
      <c r="E93" s="850"/>
    </row>
    <row r="94" spans="5:5" ht="15.75" x14ac:dyDescent="0.2">
      <c r="E94" s="849"/>
    </row>
    <row r="95" spans="5:5" ht="15.75" x14ac:dyDescent="0.2">
      <c r="E95" s="850"/>
    </row>
    <row r="96" spans="5:5" ht="15.75" x14ac:dyDescent="0.2">
      <c r="E96" s="849"/>
    </row>
    <row r="97" spans="5:5" x14ac:dyDescent="0.2">
      <c r="E97" s="675"/>
    </row>
    <row r="98" spans="5:5" ht="15.75" x14ac:dyDescent="0.2">
      <c r="E98" s="392"/>
    </row>
    <row r="99" spans="5:5" ht="15.75" x14ac:dyDescent="0.2">
      <c r="E99" s="392"/>
    </row>
    <row r="100" spans="5:5" ht="15.75" x14ac:dyDescent="0.2">
      <c r="E100" s="850"/>
    </row>
    <row r="101" spans="5:5" ht="15.75" x14ac:dyDescent="0.2">
      <c r="E101" s="849"/>
    </row>
    <row r="102" spans="5:5" ht="15.75" x14ac:dyDescent="0.2">
      <c r="E102" s="850"/>
    </row>
    <row r="103" spans="5:5" ht="15.75" x14ac:dyDescent="0.2">
      <c r="E103" s="849"/>
    </row>
    <row r="104" spans="5:5" ht="15.75" x14ac:dyDescent="0.2">
      <c r="E104" s="850"/>
    </row>
    <row r="105" spans="5:5" ht="15.75" x14ac:dyDescent="0.2">
      <c r="E105" s="849"/>
    </row>
    <row r="106" spans="5:5" ht="15.75" x14ac:dyDescent="0.2">
      <c r="E106" s="850"/>
    </row>
    <row r="107" spans="5:5" ht="15.75" x14ac:dyDescent="0.2">
      <c r="E107" s="849"/>
    </row>
    <row r="108" spans="5:5" x14ac:dyDescent="0.2">
      <c r="E108" s="675"/>
    </row>
    <row r="109" spans="5:5" x14ac:dyDescent="0.2">
      <c r="E109" s="871"/>
    </row>
    <row r="110" spans="5:5" x14ac:dyDescent="0.2">
      <c r="E110" s="871"/>
    </row>
    <row r="111" spans="5:5" x14ac:dyDescent="0.2">
      <c r="E111" s="871"/>
    </row>
    <row r="112" spans="5:5" x14ac:dyDescent="0.2">
      <c r="E112" s="871"/>
    </row>
    <row r="113" spans="5:5" x14ac:dyDescent="0.2">
      <c r="E113" s="871"/>
    </row>
    <row r="114" spans="5:5" x14ac:dyDescent="0.2">
      <c r="E114" s="871"/>
    </row>
    <row r="115" spans="5:5" x14ac:dyDescent="0.2">
      <c r="E115" s="871"/>
    </row>
    <row r="116" spans="5:5" x14ac:dyDescent="0.2">
      <c r="E116" s="871"/>
    </row>
    <row r="117" spans="5:5" x14ac:dyDescent="0.2">
      <c r="E117" s="871"/>
    </row>
    <row r="118" spans="5:5" x14ac:dyDescent="0.2">
      <c r="E118" s="871"/>
    </row>
    <row r="119" spans="5:5" x14ac:dyDescent="0.2">
      <c r="E119" s="871"/>
    </row>
    <row r="120" spans="5:5" x14ac:dyDescent="0.2">
      <c r="E120" s="871"/>
    </row>
    <row r="121" spans="5:5" x14ac:dyDescent="0.2">
      <c r="E121" s="871"/>
    </row>
    <row r="122" spans="5:5" x14ac:dyDescent="0.2">
      <c r="E122" s="871"/>
    </row>
    <row r="123" spans="5:5" x14ac:dyDescent="0.2">
      <c r="E123" s="871"/>
    </row>
    <row r="124" spans="5:5" x14ac:dyDescent="0.2">
      <c r="E124" s="871"/>
    </row>
    <row r="125" spans="5:5" x14ac:dyDescent="0.2">
      <c r="E125" s="871"/>
    </row>
    <row r="126" spans="5:5" x14ac:dyDescent="0.2">
      <c r="E126" s="871"/>
    </row>
    <row r="127" spans="5:5" x14ac:dyDescent="0.2">
      <c r="E127" s="871"/>
    </row>
    <row r="128" spans="5:5" x14ac:dyDescent="0.2">
      <c r="E128" s="871"/>
    </row>
    <row r="129" spans="5:14" x14ac:dyDescent="0.2">
      <c r="E129" s="871"/>
    </row>
    <row r="130" spans="5:14" x14ac:dyDescent="0.2">
      <c r="E130" s="871"/>
    </row>
    <row r="131" spans="5:14" x14ac:dyDescent="0.2">
      <c r="E131" s="871"/>
    </row>
    <row r="132" spans="5:14" x14ac:dyDescent="0.2">
      <c r="E132" s="871"/>
      <c r="F132" s="871"/>
      <c r="G132" s="871"/>
      <c r="H132" s="871"/>
      <c r="I132" s="871"/>
      <c r="J132" s="871"/>
      <c r="K132" s="871"/>
      <c r="L132" s="871"/>
      <c r="M132" s="871"/>
      <c r="N132" s="871"/>
    </row>
    <row r="133" spans="5:14" x14ac:dyDescent="0.2">
      <c r="E133" s="871"/>
      <c r="F133" s="871"/>
      <c r="G133" s="871"/>
      <c r="H133" s="871"/>
      <c r="I133" s="871"/>
      <c r="J133" s="871"/>
      <c r="K133" s="871"/>
      <c r="L133" s="871"/>
      <c r="M133" s="871"/>
      <c r="N133" s="871"/>
    </row>
    <row r="134" spans="5:14" x14ac:dyDescent="0.2">
      <c r="E134" s="833"/>
      <c r="F134" s="833"/>
      <c r="G134" s="833"/>
      <c r="H134" s="833"/>
      <c r="I134" s="833"/>
      <c r="J134" s="833"/>
      <c r="K134" s="833"/>
      <c r="L134" s="833"/>
      <c r="M134" s="833"/>
      <c r="N134" s="833"/>
    </row>
    <row r="135" spans="5:14" x14ac:dyDescent="0.2">
      <c r="E135" s="833"/>
      <c r="F135" s="833"/>
      <c r="G135" s="833"/>
      <c r="H135" s="833"/>
      <c r="I135" s="833"/>
      <c r="J135" s="833"/>
      <c r="K135" s="833"/>
      <c r="L135" s="833"/>
      <c r="M135" s="833"/>
      <c r="N135" s="833"/>
    </row>
    <row r="136" spans="5:14" x14ac:dyDescent="0.2">
      <c r="E136" s="833"/>
      <c r="F136" s="833"/>
      <c r="G136" s="833"/>
      <c r="H136" s="833"/>
      <c r="I136" s="833"/>
      <c r="J136" s="833"/>
      <c r="K136" s="833"/>
      <c r="L136" s="833"/>
      <c r="M136" s="833"/>
      <c r="N136" s="833"/>
    </row>
    <row r="137" spans="5:14" x14ac:dyDescent="0.2">
      <c r="E137" s="833"/>
      <c r="F137" s="833"/>
      <c r="G137" s="833"/>
      <c r="H137" s="833"/>
      <c r="I137" s="833"/>
      <c r="J137" s="833"/>
      <c r="K137" s="833"/>
      <c r="L137" s="833"/>
      <c r="M137" s="833"/>
      <c r="N137" s="833"/>
    </row>
    <row r="138" spans="5:14" x14ac:dyDescent="0.2">
      <c r="E138" s="833"/>
      <c r="F138" s="833"/>
      <c r="G138" s="833"/>
      <c r="H138" s="833"/>
      <c r="I138" s="833"/>
      <c r="J138" s="833"/>
      <c r="K138" s="833"/>
      <c r="L138" s="833"/>
      <c r="M138" s="833"/>
      <c r="N138" s="833"/>
    </row>
    <row r="139" spans="5:14" x14ac:dyDescent="0.2">
      <c r="E139" s="833"/>
      <c r="F139" s="833"/>
      <c r="G139" s="833"/>
      <c r="H139" s="833"/>
      <c r="I139" s="833"/>
      <c r="J139" s="833"/>
      <c r="K139" s="833"/>
      <c r="L139" s="833"/>
      <c r="M139" s="833"/>
      <c r="N139" s="833"/>
    </row>
    <row r="140" spans="5:14" x14ac:dyDescent="0.2">
      <c r="E140" s="833"/>
      <c r="F140" s="833"/>
      <c r="G140" s="833"/>
      <c r="H140" s="833"/>
      <c r="I140" s="833"/>
      <c r="J140" s="833"/>
      <c r="K140" s="833"/>
      <c r="L140" s="833"/>
      <c r="M140" s="833"/>
      <c r="N140" s="833"/>
    </row>
    <row r="141" spans="5:14" x14ac:dyDescent="0.2">
      <c r="E141" s="833"/>
      <c r="F141" s="833"/>
      <c r="G141" s="833"/>
      <c r="H141" s="833"/>
      <c r="I141" s="833"/>
      <c r="J141" s="833"/>
      <c r="K141" s="833"/>
      <c r="L141" s="833"/>
      <c r="M141" s="833"/>
      <c r="N141" s="833"/>
    </row>
    <row r="142" spans="5:14" x14ac:dyDescent="0.2">
      <c r="E142" s="833"/>
      <c r="F142" s="833"/>
      <c r="G142" s="833"/>
      <c r="H142" s="833"/>
      <c r="I142" s="833"/>
      <c r="J142" s="833"/>
      <c r="K142" s="833"/>
      <c r="L142" s="833"/>
      <c r="M142" s="833"/>
      <c r="N142" s="833"/>
    </row>
    <row r="143" spans="5:14" x14ac:dyDescent="0.2">
      <c r="E143" s="833"/>
      <c r="F143" s="833"/>
      <c r="G143" s="833"/>
      <c r="H143" s="833"/>
      <c r="I143" s="833"/>
      <c r="J143" s="833"/>
      <c r="K143" s="833"/>
      <c r="L143" s="833"/>
      <c r="M143" s="833"/>
      <c r="N143" s="833"/>
    </row>
    <row r="144" spans="5:14" x14ac:dyDescent="0.2">
      <c r="E144" s="833"/>
      <c r="F144" s="833"/>
      <c r="G144" s="833"/>
      <c r="H144" s="833"/>
      <c r="I144" s="833"/>
      <c r="J144" s="833"/>
      <c r="K144" s="833"/>
      <c r="L144" s="833"/>
      <c r="M144" s="833"/>
      <c r="N144" s="833"/>
    </row>
    <row r="145" spans="5:14" x14ac:dyDescent="0.2">
      <c r="E145" s="833"/>
      <c r="F145" s="833"/>
      <c r="G145" s="833"/>
      <c r="H145" s="833"/>
      <c r="I145" s="833"/>
      <c r="J145" s="833"/>
      <c r="K145" s="833"/>
      <c r="L145" s="833"/>
      <c r="M145" s="833"/>
      <c r="N145" s="833"/>
    </row>
    <row r="146" spans="5:14" x14ac:dyDescent="0.2">
      <c r="E146" s="833"/>
      <c r="F146" s="833"/>
      <c r="G146" s="833"/>
      <c r="H146" s="833"/>
      <c r="I146" s="833"/>
      <c r="J146" s="833"/>
      <c r="K146" s="833"/>
      <c r="L146" s="833"/>
      <c r="M146" s="833"/>
      <c r="N146" s="833"/>
    </row>
    <row r="147" spans="5:14" x14ac:dyDescent="0.2">
      <c r="E147" s="833"/>
      <c r="F147" s="833"/>
      <c r="G147" s="833"/>
      <c r="H147" s="833"/>
      <c r="I147" s="833"/>
      <c r="J147" s="833"/>
      <c r="K147" s="833"/>
      <c r="L147" s="833"/>
      <c r="M147" s="833"/>
      <c r="N147" s="833"/>
    </row>
    <row r="148" spans="5:14" x14ac:dyDescent="0.2">
      <c r="E148" s="833"/>
      <c r="F148" s="833"/>
      <c r="G148" s="833"/>
      <c r="H148" s="833"/>
      <c r="I148" s="833"/>
      <c r="J148" s="833"/>
      <c r="K148" s="833"/>
      <c r="L148" s="833"/>
      <c r="M148" s="833"/>
      <c r="N148" s="833"/>
    </row>
    <row r="149" spans="5:14" x14ac:dyDescent="0.2">
      <c r="E149" s="833"/>
      <c r="F149" s="833"/>
      <c r="G149" s="833"/>
      <c r="H149" s="833"/>
      <c r="I149" s="833"/>
      <c r="J149" s="833"/>
      <c r="K149" s="833"/>
      <c r="L149" s="833"/>
      <c r="M149" s="833"/>
      <c r="N149" s="833"/>
    </row>
    <row r="150" spans="5:14" x14ac:dyDescent="0.2">
      <c r="E150" s="833"/>
      <c r="F150" s="833"/>
      <c r="G150" s="833"/>
      <c r="H150" s="833"/>
      <c r="I150" s="833"/>
      <c r="J150" s="833"/>
      <c r="K150" s="833"/>
      <c r="L150" s="833"/>
      <c r="M150" s="833"/>
      <c r="N150" s="833"/>
    </row>
    <row r="151" spans="5:14" x14ac:dyDescent="0.2">
      <c r="E151" s="833"/>
      <c r="F151" s="833"/>
      <c r="G151" s="833"/>
      <c r="H151" s="833"/>
      <c r="I151" s="833"/>
      <c r="J151" s="833"/>
      <c r="K151" s="833"/>
      <c r="L151" s="833"/>
      <c r="M151" s="833"/>
      <c r="N151" s="833"/>
    </row>
    <row r="152" spans="5:14" x14ac:dyDescent="0.2">
      <c r="E152" s="833"/>
      <c r="F152" s="833"/>
      <c r="G152" s="833"/>
      <c r="H152" s="833"/>
      <c r="I152" s="833"/>
      <c r="J152" s="833"/>
      <c r="K152" s="833"/>
      <c r="L152" s="833"/>
      <c r="M152" s="833"/>
      <c r="N152" s="833"/>
    </row>
    <row r="153" spans="5:14" x14ac:dyDescent="0.2">
      <c r="E153" s="833"/>
      <c r="F153" s="833"/>
      <c r="G153" s="833"/>
      <c r="H153" s="833"/>
      <c r="I153" s="833"/>
      <c r="J153" s="833"/>
      <c r="K153" s="833"/>
      <c r="L153" s="833"/>
      <c r="M153" s="833"/>
      <c r="N153" s="833"/>
    </row>
    <row r="154" spans="5:14" x14ac:dyDescent="0.2">
      <c r="E154" s="691"/>
      <c r="F154" s="691"/>
      <c r="G154" s="691"/>
      <c r="H154" s="691"/>
      <c r="I154" s="691"/>
      <c r="J154" s="691"/>
      <c r="K154" s="691"/>
      <c r="L154" s="691"/>
      <c r="M154" s="691"/>
    </row>
    <row r="155" spans="5:14" x14ac:dyDescent="0.2">
      <c r="E155" s="691"/>
      <c r="F155" s="691"/>
      <c r="G155" s="691"/>
      <c r="H155" s="691"/>
      <c r="I155" s="691"/>
      <c r="J155" s="691"/>
      <c r="K155" s="691"/>
      <c r="L155" s="691"/>
      <c r="M155" s="691"/>
    </row>
    <row r="156" spans="5:14" x14ac:dyDescent="0.2">
      <c r="E156" s="691"/>
      <c r="F156" s="691"/>
      <c r="G156" s="691"/>
      <c r="H156" s="691"/>
      <c r="I156" s="691"/>
      <c r="J156" s="691"/>
      <c r="K156" s="691"/>
      <c r="L156" s="691"/>
      <c r="M156" s="691"/>
    </row>
    <row r="157" spans="5:14" x14ac:dyDescent="0.2">
      <c r="E157" s="691"/>
      <c r="F157" s="691"/>
      <c r="G157" s="691"/>
      <c r="H157" s="691"/>
      <c r="I157" s="691"/>
      <c r="J157" s="691"/>
      <c r="K157" s="691"/>
      <c r="L157" s="691"/>
      <c r="M157" s="691"/>
    </row>
    <row r="158" spans="5:14" x14ac:dyDescent="0.2">
      <c r="E158" s="691"/>
      <c r="F158" s="691"/>
      <c r="G158" s="691"/>
      <c r="H158" s="691"/>
      <c r="I158" s="691"/>
      <c r="J158" s="691"/>
      <c r="K158" s="691"/>
      <c r="L158" s="691"/>
      <c r="M158" s="691"/>
    </row>
    <row r="159" spans="5:14" x14ac:dyDescent="0.2">
      <c r="E159" s="691"/>
      <c r="F159" s="691"/>
      <c r="G159" s="691"/>
      <c r="H159" s="691"/>
      <c r="I159" s="691"/>
      <c r="J159" s="691"/>
      <c r="K159" s="691"/>
      <c r="L159" s="691"/>
      <c r="M159" s="691"/>
    </row>
    <row r="160" spans="5:14" x14ac:dyDescent="0.2">
      <c r="E160" s="691"/>
      <c r="F160" s="691"/>
      <c r="G160" s="691"/>
      <c r="H160" s="691"/>
      <c r="I160" s="691"/>
      <c r="J160" s="691"/>
      <c r="K160" s="691"/>
      <c r="L160" s="691"/>
      <c r="M160" s="691"/>
    </row>
    <row r="161" spans="5:13" x14ac:dyDescent="0.2">
      <c r="E161" s="691"/>
      <c r="F161" s="691"/>
      <c r="G161" s="691"/>
      <c r="H161" s="691"/>
      <c r="I161" s="691"/>
      <c r="J161" s="691"/>
      <c r="K161" s="691"/>
      <c r="L161" s="691"/>
      <c r="M161" s="691"/>
    </row>
    <row r="162" spans="5:13" x14ac:dyDescent="0.2">
      <c r="E162" s="691"/>
      <c r="F162" s="691"/>
      <c r="G162" s="691"/>
      <c r="H162" s="691"/>
      <c r="I162" s="691"/>
      <c r="J162" s="691"/>
      <c r="K162" s="691"/>
      <c r="L162" s="691"/>
      <c r="M162" s="691"/>
    </row>
    <row r="163" spans="5:13" x14ac:dyDescent="0.2">
      <c r="E163" s="691"/>
      <c r="F163" s="691"/>
      <c r="G163" s="691"/>
      <c r="H163" s="691"/>
      <c r="I163" s="691"/>
      <c r="J163" s="691"/>
      <c r="K163" s="691"/>
      <c r="L163" s="691"/>
      <c r="M163" s="691"/>
    </row>
    <row r="164" spans="5:13" x14ac:dyDescent="0.2">
      <c r="E164" s="691"/>
      <c r="F164" s="691"/>
      <c r="G164" s="691"/>
      <c r="H164" s="691"/>
      <c r="I164" s="691"/>
      <c r="J164" s="691"/>
      <c r="K164" s="691"/>
      <c r="L164" s="691"/>
      <c r="M164" s="691"/>
    </row>
    <row r="165" spans="5:13" x14ac:dyDescent="0.2">
      <c r="E165" s="691"/>
      <c r="F165" s="691"/>
      <c r="G165" s="691"/>
      <c r="H165" s="691"/>
      <c r="I165" s="691"/>
      <c r="J165" s="691"/>
      <c r="K165" s="691"/>
      <c r="L165" s="691"/>
      <c r="M165" s="691"/>
    </row>
    <row r="166" spans="5:13" x14ac:dyDescent="0.2">
      <c r="E166" s="691"/>
      <c r="F166" s="691"/>
      <c r="G166" s="691"/>
      <c r="H166" s="691"/>
      <c r="I166" s="691"/>
      <c r="J166" s="691"/>
      <c r="K166" s="691"/>
      <c r="L166" s="691"/>
      <c r="M166" s="691"/>
    </row>
    <row r="167" spans="5:13" x14ac:dyDescent="0.2">
      <c r="E167" s="691"/>
      <c r="F167" s="691"/>
      <c r="G167" s="691"/>
      <c r="H167" s="691"/>
      <c r="I167" s="691"/>
      <c r="J167" s="691"/>
      <c r="K167" s="691"/>
      <c r="L167" s="691"/>
      <c r="M167" s="691"/>
    </row>
    <row r="168" spans="5:13" x14ac:dyDescent="0.2">
      <c r="E168" s="691"/>
      <c r="F168" s="691"/>
      <c r="G168" s="691"/>
      <c r="H168" s="691"/>
      <c r="I168" s="691"/>
      <c r="J168" s="691"/>
      <c r="K168" s="691"/>
      <c r="L168" s="691"/>
      <c r="M168" s="691"/>
    </row>
    <row r="169" spans="5:13" x14ac:dyDescent="0.2">
      <c r="E169" s="691"/>
      <c r="F169" s="691"/>
      <c r="G169" s="691"/>
      <c r="H169" s="691"/>
      <c r="I169" s="691"/>
      <c r="J169" s="691"/>
      <c r="K169" s="691"/>
      <c r="L169" s="691"/>
      <c r="M169" s="691"/>
    </row>
    <row r="170" spans="5:13" x14ac:dyDescent="0.2">
      <c r="E170" s="691"/>
      <c r="F170" s="691"/>
      <c r="G170" s="691"/>
      <c r="H170" s="691"/>
      <c r="I170" s="691"/>
      <c r="J170" s="691"/>
      <c r="K170" s="691"/>
      <c r="L170" s="691"/>
      <c r="M170" s="691"/>
    </row>
    <row r="171" spans="5:13" x14ac:dyDescent="0.2">
      <c r="E171" s="691"/>
      <c r="F171" s="691"/>
      <c r="G171" s="691"/>
      <c r="H171" s="691"/>
      <c r="I171" s="691"/>
      <c r="J171" s="691"/>
      <c r="K171" s="691"/>
      <c r="L171" s="691"/>
      <c r="M171" s="691"/>
    </row>
    <row r="172" spans="5:13" x14ac:dyDescent="0.2">
      <c r="E172" s="691"/>
      <c r="F172" s="691"/>
      <c r="G172" s="691"/>
      <c r="H172" s="691"/>
      <c r="I172" s="691"/>
      <c r="J172" s="691"/>
      <c r="K172" s="691"/>
      <c r="L172" s="691"/>
      <c r="M172" s="691"/>
    </row>
    <row r="173" spans="5:13" x14ac:dyDescent="0.2">
      <c r="E173" s="691"/>
      <c r="F173" s="691"/>
      <c r="G173" s="691"/>
      <c r="H173" s="691"/>
      <c r="I173" s="691"/>
      <c r="J173" s="691"/>
      <c r="K173" s="691"/>
      <c r="L173" s="691"/>
      <c r="M173" s="691"/>
    </row>
    <row r="174" spans="5:13" x14ac:dyDescent="0.2">
      <c r="E174" s="691"/>
      <c r="F174" s="691"/>
      <c r="G174" s="691"/>
      <c r="H174" s="691"/>
      <c r="I174" s="691"/>
      <c r="J174" s="691"/>
      <c r="K174" s="691"/>
      <c r="L174" s="691"/>
      <c r="M174" s="691"/>
    </row>
    <row r="175" spans="5:13" x14ac:dyDescent="0.2">
      <c r="E175" s="691"/>
      <c r="F175" s="691"/>
      <c r="G175" s="691"/>
      <c r="H175" s="691"/>
      <c r="I175" s="691"/>
      <c r="J175" s="691"/>
      <c r="K175" s="691"/>
      <c r="L175" s="691"/>
      <c r="M175" s="691"/>
    </row>
    <row r="176" spans="5:13" x14ac:dyDescent="0.2">
      <c r="E176" s="691"/>
      <c r="F176" s="691"/>
      <c r="G176" s="691"/>
      <c r="H176" s="691"/>
      <c r="I176" s="691"/>
      <c r="J176" s="691"/>
      <c r="K176" s="691"/>
      <c r="L176" s="691"/>
      <c r="M176" s="691"/>
    </row>
    <row r="177" spans="5:13" x14ac:dyDescent="0.2">
      <c r="E177" s="691"/>
      <c r="F177" s="691"/>
      <c r="G177" s="691"/>
      <c r="H177" s="691"/>
      <c r="I177" s="691"/>
      <c r="J177" s="691"/>
      <c r="K177" s="691"/>
      <c r="L177" s="691"/>
      <c r="M177" s="691"/>
    </row>
    <row r="178" spans="5:13" x14ac:dyDescent="0.2">
      <c r="E178" s="691"/>
      <c r="F178" s="691"/>
      <c r="G178" s="691"/>
      <c r="H178" s="691"/>
      <c r="I178" s="691"/>
      <c r="J178" s="691"/>
      <c r="K178" s="691"/>
      <c r="L178" s="691"/>
      <c r="M178" s="691"/>
    </row>
    <row r="179" spans="5:13" x14ac:dyDescent="0.2">
      <c r="E179" s="691"/>
      <c r="F179" s="691"/>
      <c r="G179" s="691"/>
      <c r="H179" s="691"/>
      <c r="I179" s="691"/>
      <c r="J179" s="691"/>
      <c r="K179" s="691"/>
      <c r="L179" s="691"/>
      <c r="M179" s="691"/>
    </row>
    <row r="180" spans="5:13" x14ac:dyDescent="0.2">
      <c r="E180" s="691"/>
      <c r="F180" s="691"/>
      <c r="G180" s="691"/>
      <c r="H180" s="691"/>
      <c r="I180" s="691"/>
      <c r="J180" s="691"/>
      <c r="K180" s="691"/>
      <c r="L180" s="691"/>
      <c r="M180" s="691"/>
    </row>
    <row r="181" spans="5:13" x14ac:dyDescent="0.2">
      <c r="E181" s="689"/>
      <c r="F181" s="689"/>
      <c r="G181" s="689"/>
      <c r="H181" s="689"/>
      <c r="I181" s="689"/>
      <c r="J181" s="689"/>
      <c r="K181" s="689"/>
      <c r="L181" s="689"/>
      <c r="M181" s="689"/>
    </row>
    <row r="182" spans="5:13" x14ac:dyDescent="0.2">
      <c r="E182" s="689"/>
      <c r="F182" s="689"/>
      <c r="G182" s="689"/>
      <c r="H182" s="689"/>
      <c r="I182" s="689"/>
      <c r="J182" s="689"/>
      <c r="K182" s="689"/>
      <c r="L182" s="689"/>
      <c r="M182" s="689"/>
    </row>
    <row r="183" spans="5:13" x14ac:dyDescent="0.2">
      <c r="E183" s="689"/>
      <c r="F183" s="689"/>
      <c r="G183" s="689"/>
      <c r="H183" s="689"/>
      <c r="I183" s="689"/>
      <c r="J183" s="689"/>
      <c r="K183" s="689"/>
      <c r="L183" s="689"/>
      <c r="M183" s="689"/>
    </row>
    <row r="184" spans="5:13" x14ac:dyDescent="0.2">
      <c r="E184" s="689"/>
      <c r="F184" s="689"/>
      <c r="G184" s="689"/>
      <c r="H184" s="689"/>
      <c r="I184" s="689"/>
      <c r="J184" s="689"/>
      <c r="K184" s="689"/>
      <c r="L184" s="689"/>
      <c r="M184" s="689"/>
    </row>
    <row r="185" spans="5:13" x14ac:dyDescent="0.2">
      <c r="E185" s="689"/>
      <c r="F185" s="689"/>
      <c r="G185" s="689"/>
      <c r="H185" s="689"/>
      <c r="I185" s="689"/>
      <c r="J185" s="689"/>
      <c r="K185" s="689"/>
      <c r="L185" s="689"/>
      <c r="M185" s="689"/>
    </row>
    <row r="186" spans="5:13" x14ac:dyDescent="0.2">
      <c r="E186" s="689"/>
      <c r="F186" s="689"/>
      <c r="G186" s="689"/>
      <c r="H186" s="689"/>
      <c r="I186" s="689"/>
      <c r="J186" s="689"/>
      <c r="K186" s="689"/>
      <c r="L186" s="689"/>
      <c r="M186" s="689"/>
    </row>
    <row r="187" spans="5:13" x14ac:dyDescent="0.2">
      <c r="E187" s="689"/>
      <c r="F187" s="689"/>
      <c r="G187" s="689"/>
      <c r="H187" s="689"/>
      <c r="I187" s="689"/>
      <c r="J187" s="689"/>
      <c r="K187" s="689"/>
      <c r="L187" s="689"/>
      <c r="M187" s="689"/>
    </row>
    <row r="188" spans="5:13" x14ac:dyDescent="0.2">
      <c r="E188" s="689"/>
      <c r="F188" s="689"/>
      <c r="G188" s="689"/>
      <c r="H188" s="689"/>
      <c r="I188" s="689"/>
      <c r="J188" s="689"/>
      <c r="K188" s="689"/>
      <c r="L188" s="689"/>
      <c r="M188" s="689"/>
    </row>
    <row r="189" spans="5:13" x14ac:dyDescent="0.2">
      <c r="E189" s="689"/>
      <c r="F189" s="689"/>
      <c r="G189" s="689"/>
      <c r="H189" s="689"/>
      <c r="I189" s="689"/>
      <c r="J189" s="689"/>
      <c r="K189" s="689"/>
      <c r="L189" s="689"/>
      <c r="M189" s="689"/>
    </row>
    <row r="190" spans="5:13" x14ac:dyDescent="0.2">
      <c r="E190" s="689"/>
      <c r="F190" s="689"/>
      <c r="G190" s="689"/>
      <c r="H190" s="689"/>
      <c r="I190" s="689"/>
      <c r="J190" s="689"/>
      <c r="K190" s="689"/>
      <c r="L190" s="689"/>
      <c r="M190" s="689"/>
    </row>
    <row r="191" spans="5:13" x14ac:dyDescent="0.2">
      <c r="E191" s="689"/>
      <c r="F191" s="689"/>
      <c r="G191" s="689"/>
      <c r="H191" s="689"/>
      <c r="I191" s="689"/>
      <c r="J191" s="689"/>
      <c r="K191" s="689"/>
      <c r="L191" s="689"/>
      <c r="M191" s="689"/>
    </row>
    <row r="192" spans="5:13" x14ac:dyDescent="0.2">
      <c r="E192" s="689"/>
      <c r="F192" s="689"/>
      <c r="G192" s="689"/>
      <c r="H192" s="689"/>
      <c r="I192" s="689"/>
      <c r="J192" s="689"/>
      <c r="K192" s="689"/>
      <c r="L192" s="689"/>
      <c r="M192" s="689"/>
    </row>
    <row r="193" spans="5:14" x14ac:dyDescent="0.2">
      <c r="E193" s="689"/>
      <c r="F193" s="689"/>
      <c r="G193" s="689"/>
      <c r="H193" s="689"/>
      <c r="I193" s="689"/>
      <c r="J193" s="689"/>
      <c r="K193" s="689"/>
      <c r="L193" s="689"/>
      <c r="M193" s="689"/>
    </row>
    <row r="194" spans="5:14" x14ac:dyDescent="0.2">
      <c r="E194" s="689"/>
      <c r="F194" s="689"/>
      <c r="G194" s="689"/>
      <c r="H194" s="689"/>
      <c r="I194" s="689"/>
      <c r="J194" s="689"/>
      <c r="K194" s="689"/>
      <c r="L194" s="689"/>
      <c r="M194" s="689"/>
    </row>
    <row r="195" spans="5:14" x14ac:dyDescent="0.2">
      <c r="E195" s="689"/>
      <c r="F195" s="689"/>
      <c r="G195" s="689"/>
      <c r="H195" s="689"/>
      <c r="I195" s="689"/>
      <c r="J195" s="689"/>
      <c r="K195" s="689"/>
      <c r="L195" s="689"/>
      <c r="M195" s="689"/>
    </row>
    <row r="196" spans="5:14" x14ac:dyDescent="0.2">
      <c r="E196" s="689"/>
      <c r="F196" s="689"/>
      <c r="G196" s="689"/>
      <c r="H196" s="689"/>
      <c r="I196" s="689"/>
      <c r="J196" s="689"/>
      <c r="K196" s="689"/>
      <c r="L196" s="689"/>
      <c r="M196" s="689"/>
    </row>
    <row r="197" spans="5:14" x14ac:dyDescent="0.2">
      <c r="E197" s="689"/>
      <c r="F197" s="689"/>
      <c r="G197" s="689"/>
      <c r="H197" s="689"/>
      <c r="I197" s="689"/>
      <c r="J197" s="689"/>
      <c r="K197" s="689"/>
      <c r="L197" s="689"/>
      <c r="M197" s="689"/>
    </row>
    <row r="198" spans="5:14" x14ac:dyDescent="0.2">
      <c r="E198" s="689"/>
      <c r="F198" s="689"/>
      <c r="G198" s="689"/>
      <c r="H198" s="689"/>
      <c r="I198" s="689"/>
      <c r="J198" s="689"/>
      <c r="K198" s="689"/>
      <c r="L198" s="689"/>
      <c r="M198" s="689"/>
    </row>
    <row r="199" spans="5:14" x14ac:dyDescent="0.2">
      <c r="E199" s="689"/>
      <c r="F199" s="689"/>
      <c r="G199" s="689"/>
      <c r="H199" s="689"/>
      <c r="I199" s="689"/>
      <c r="J199" s="689"/>
      <c r="K199" s="689"/>
      <c r="L199" s="689"/>
      <c r="M199" s="689"/>
    </row>
    <row r="200" spans="5:14" x14ac:dyDescent="0.2">
      <c r="E200" s="689"/>
      <c r="F200" s="689"/>
      <c r="G200" s="689"/>
      <c r="H200" s="689"/>
      <c r="I200" s="689"/>
      <c r="J200" s="689"/>
      <c r="K200" s="689"/>
      <c r="L200" s="689"/>
      <c r="M200" s="689"/>
    </row>
    <row r="201" spans="5:14" x14ac:dyDescent="0.2">
      <c r="E201" s="689"/>
      <c r="F201" s="689"/>
      <c r="G201" s="689"/>
      <c r="H201" s="689"/>
      <c r="I201" s="689"/>
      <c r="J201" s="689"/>
      <c r="K201" s="689"/>
      <c r="L201" s="689"/>
      <c r="M201" s="689"/>
    </row>
    <row r="202" spans="5:14" x14ac:dyDescent="0.2">
      <c r="E202" s="689"/>
      <c r="F202" s="689"/>
      <c r="G202" s="689"/>
      <c r="H202" s="689"/>
      <c r="I202" s="689"/>
      <c r="J202" s="689"/>
      <c r="K202" s="689"/>
      <c r="L202" s="689"/>
      <c r="M202" s="689"/>
    </row>
    <row r="203" spans="5:14" x14ac:dyDescent="0.2">
      <c r="E203" s="689"/>
      <c r="F203" s="689"/>
      <c r="G203" s="689"/>
      <c r="H203" s="689"/>
      <c r="I203" s="689"/>
      <c r="J203" s="689"/>
      <c r="K203" s="689"/>
      <c r="L203" s="689"/>
      <c r="M203" s="689"/>
      <c r="N203" s="689"/>
    </row>
    <row r="204" spans="5:14" x14ac:dyDescent="0.2">
      <c r="E204" s="689"/>
      <c r="F204" s="689"/>
      <c r="G204" s="689"/>
      <c r="H204" s="689"/>
      <c r="I204" s="689"/>
      <c r="J204" s="689"/>
      <c r="K204" s="689"/>
      <c r="L204" s="689"/>
      <c r="M204" s="689"/>
      <c r="N204" s="689"/>
    </row>
    <row r="205" spans="5:14" x14ac:dyDescent="0.2">
      <c r="E205" s="689"/>
      <c r="F205" s="689"/>
      <c r="G205" s="689"/>
      <c r="H205" s="689"/>
      <c r="I205" s="689"/>
      <c r="J205" s="689"/>
      <c r="K205" s="689"/>
      <c r="L205" s="689"/>
      <c r="M205" s="689"/>
      <c r="N205" s="689"/>
    </row>
    <row r="206" spans="5:14" x14ac:dyDescent="0.2">
      <c r="E206" s="689"/>
      <c r="F206" s="689"/>
      <c r="G206" s="689"/>
      <c r="H206" s="689"/>
      <c r="I206" s="689"/>
      <c r="J206" s="689"/>
      <c r="K206" s="689"/>
      <c r="L206" s="689"/>
      <c r="M206" s="689"/>
      <c r="N206" s="689"/>
    </row>
    <row r="207" spans="5:14" x14ac:dyDescent="0.2">
      <c r="E207" s="689"/>
      <c r="F207" s="689"/>
      <c r="G207" s="689"/>
      <c r="H207" s="689"/>
      <c r="I207" s="689"/>
      <c r="J207" s="689"/>
      <c r="K207" s="689"/>
      <c r="L207" s="689"/>
      <c r="M207" s="689"/>
      <c r="N207" s="689"/>
    </row>
    <row r="208" spans="5:14" x14ac:dyDescent="0.2">
      <c r="E208" s="689"/>
      <c r="F208" s="689"/>
      <c r="G208" s="689"/>
      <c r="H208" s="689"/>
      <c r="I208" s="689"/>
      <c r="J208" s="689"/>
      <c r="K208" s="689"/>
      <c r="L208" s="689"/>
      <c r="M208" s="689"/>
      <c r="N208" s="689"/>
    </row>
  </sheetData>
  <mergeCells count="5">
    <mergeCell ref="B4:B6"/>
    <mergeCell ref="F4:M4"/>
    <mergeCell ref="F2:N2"/>
    <mergeCell ref="F3:M3"/>
    <mergeCell ref="B38:B39"/>
  </mergeCells>
  <phoneticPr fontId="73" type="noConversion"/>
  <hyperlinks>
    <hyperlink ref="G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N89"/>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04" customWidth="1"/>
    <col min="5" max="5" width="2.5703125" style="704" customWidth="1"/>
    <col min="6" max="6" width="4.85546875" style="704" customWidth="1"/>
    <col min="7" max="7" width="9.140625" style="704"/>
    <col min="8" max="8" width="88.85546875" style="704" customWidth="1"/>
    <col min="9" max="9" width="6.5703125" style="704" customWidth="1"/>
    <col min="10" max="12" width="9.140625" style="704"/>
    <col min="13" max="13" width="14.42578125" style="704" customWidth="1"/>
    <col min="14" max="16384" width="9.140625" style="704"/>
  </cols>
  <sheetData>
    <row r="1" spans="1:14" ht="15.75" x14ac:dyDescent="0.2">
      <c r="A1" s="954"/>
      <c r="B1" s="953" t="s">
        <v>583</v>
      </c>
      <c r="C1" s="952"/>
      <c r="E1" s="612"/>
      <c r="F1" s="612"/>
      <c r="G1" s="612"/>
      <c r="H1" s="612"/>
      <c r="I1" s="612"/>
      <c r="J1" s="612"/>
      <c r="K1" s="612"/>
      <c r="L1" s="612"/>
      <c r="M1" s="613"/>
    </row>
    <row r="2" spans="1:14" ht="18.75" thickBot="1" x14ac:dyDescent="0.25">
      <c r="A2" s="569"/>
      <c r="B2" s="965"/>
      <c r="C2" s="966"/>
      <c r="E2" s="1410" t="s">
        <v>415</v>
      </c>
      <c r="F2" s="1410"/>
      <c r="G2" s="1410"/>
      <c r="H2" s="1410"/>
      <c r="I2" s="1410"/>
      <c r="J2" s="1410"/>
      <c r="K2" s="1410"/>
      <c r="L2" s="1410"/>
      <c r="M2" s="1410"/>
    </row>
    <row r="3" spans="1:14" ht="18.75" thickBot="1" x14ac:dyDescent="0.25">
      <c r="A3" s="569"/>
      <c r="B3" s="967" t="str">
        <f>[1]Title!B3</f>
        <v>Interim</v>
      </c>
      <c r="C3" s="966"/>
      <c r="E3" s="614"/>
      <c r="F3" s="1411" t="s">
        <v>414</v>
      </c>
      <c r="G3" s="1411"/>
      <c r="H3" s="1411"/>
      <c r="I3" s="1411"/>
      <c r="J3" s="1411"/>
      <c r="K3" s="1411"/>
      <c r="L3" s="1411"/>
      <c r="M3" s="1411"/>
    </row>
    <row r="4" spans="1:14" ht="18" customHeight="1" x14ac:dyDescent="0.2">
      <c r="A4" s="569"/>
      <c r="B4" s="1036" t="str">
        <f>Title!$B$4</f>
        <v>R5</v>
      </c>
      <c r="C4" s="966"/>
      <c r="E4" s="382"/>
      <c r="F4" s="1380" t="s">
        <v>413</v>
      </c>
      <c r="G4" s="1380"/>
      <c r="H4" s="1380"/>
      <c r="I4" s="1380"/>
      <c r="J4" s="1380"/>
      <c r="K4" s="1380"/>
      <c r="L4" s="1380"/>
      <c r="M4" s="1380"/>
    </row>
    <row r="5" spans="1:14" ht="15.75" x14ac:dyDescent="0.2">
      <c r="A5" s="569"/>
      <c r="B5" s="1037"/>
      <c r="C5" s="966"/>
      <c r="E5" s="642" t="s">
        <v>6</v>
      </c>
      <c r="F5" s="959"/>
      <c r="G5" s="644"/>
      <c r="H5" s="645"/>
      <c r="I5" s="645"/>
      <c r="J5" s="645"/>
      <c r="K5" s="645"/>
      <c r="L5" s="646"/>
      <c r="M5" s="617"/>
      <c r="N5" s="964"/>
    </row>
    <row r="6" spans="1:14" ht="16.5" thickBot="1" x14ac:dyDescent="0.25">
      <c r="A6" s="569"/>
      <c r="B6" s="1038"/>
      <c r="C6" s="966"/>
      <c r="E6" s="642" t="s">
        <v>6</v>
      </c>
      <c r="F6" s="643" t="s">
        <v>560</v>
      </c>
      <c r="G6" s="644"/>
      <c r="H6" s="645"/>
      <c r="I6" s="645"/>
      <c r="J6" s="645"/>
      <c r="K6" s="645"/>
      <c r="L6" s="646"/>
      <c r="M6" s="617"/>
      <c r="N6" s="964"/>
    </row>
    <row r="7" spans="1:14" ht="13.5" thickBot="1" x14ac:dyDescent="0.25">
      <c r="A7" s="569"/>
      <c r="B7" s="974"/>
      <c r="C7" s="975"/>
      <c r="E7" s="832"/>
      <c r="F7" s="618"/>
      <c r="G7" s="1412"/>
      <c r="H7" s="1412"/>
      <c r="I7" s="1412"/>
      <c r="J7" s="1412"/>
      <c r="K7" s="1412"/>
      <c r="L7" s="1412"/>
      <c r="M7" s="1412"/>
      <c r="N7" s="964"/>
    </row>
    <row r="8" spans="1:14" ht="17.45" customHeight="1" x14ac:dyDescent="0.2">
      <c r="A8" s="569"/>
      <c r="B8" s="773" t="s">
        <v>80</v>
      </c>
      <c r="C8" s="489"/>
      <c r="E8" s="832"/>
      <c r="F8" s="1409" t="s">
        <v>561</v>
      </c>
      <c r="G8" s="1409"/>
      <c r="H8" s="1409"/>
      <c r="I8" s="1409"/>
      <c r="J8" s="1409"/>
      <c r="K8" s="1409"/>
      <c r="L8" s="1409"/>
      <c r="M8" s="1409"/>
      <c r="N8" s="964"/>
    </row>
    <row r="9" spans="1:14" ht="27" customHeight="1" x14ac:dyDescent="0.2">
      <c r="A9" s="569"/>
      <c r="B9" s="604" t="s">
        <v>106</v>
      </c>
      <c r="C9" s="489"/>
      <c r="E9" s="658"/>
      <c r="F9" s="659"/>
      <c r="G9" s="647"/>
      <c r="H9" s="647"/>
      <c r="I9" s="647"/>
      <c r="J9" s="647"/>
      <c r="K9" s="647"/>
      <c r="L9" s="648"/>
      <c r="M9" s="647"/>
      <c r="N9" s="964"/>
    </row>
    <row r="10" spans="1:14" ht="18" x14ac:dyDescent="0.2">
      <c r="A10" s="569"/>
      <c r="B10" s="605"/>
      <c r="C10" s="606"/>
      <c r="E10" s="649"/>
      <c r="F10" s="841">
        <v>1</v>
      </c>
      <c r="G10" s="842" t="s">
        <v>0</v>
      </c>
      <c r="H10" s="843" t="s">
        <v>291</v>
      </c>
      <c r="I10" s="843" t="s">
        <v>148</v>
      </c>
      <c r="J10" s="843" t="s">
        <v>1</v>
      </c>
      <c r="K10" s="650">
        <v>1</v>
      </c>
      <c r="L10" s="651">
        <v>0.66666666666666663</v>
      </c>
      <c r="M10" s="652"/>
      <c r="N10" s="964"/>
    </row>
    <row r="11" spans="1:14" ht="15.75" x14ac:dyDescent="0.2">
      <c r="A11" s="569"/>
      <c r="B11" s="607" t="s">
        <v>342</v>
      </c>
      <c r="C11" s="489"/>
      <c r="E11" s="711"/>
      <c r="F11" s="712">
        <v>2</v>
      </c>
      <c r="G11" s="713" t="s">
        <v>0</v>
      </c>
      <c r="H11" s="714" t="s">
        <v>348</v>
      </c>
      <c r="I11" s="715" t="s">
        <v>148</v>
      </c>
      <c r="J11" s="715" t="s">
        <v>1</v>
      </c>
      <c r="K11" s="716">
        <v>10</v>
      </c>
      <c r="L11" s="717">
        <f t="shared" ref="L11:L16" si="0">L10+TIME(0,K10,0)</f>
        <v>0.66736111111111107</v>
      </c>
      <c r="M11" s="718"/>
      <c r="N11" s="958"/>
    </row>
    <row r="12" spans="1:14" ht="38.25" customHeight="1" x14ac:dyDescent="0.2">
      <c r="A12" s="1010"/>
      <c r="B12" s="608" t="s">
        <v>343</v>
      </c>
      <c r="C12" s="966"/>
      <c r="E12" s="999"/>
      <c r="F12" s="660">
        <v>3</v>
      </c>
      <c r="G12" s="653" t="s">
        <v>0</v>
      </c>
      <c r="H12" s="654" t="s">
        <v>349</v>
      </c>
      <c r="I12" s="843" t="s">
        <v>148</v>
      </c>
      <c r="J12" s="843" t="s">
        <v>1</v>
      </c>
      <c r="K12" s="650">
        <v>5</v>
      </c>
      <c r="L12" s="651">
        <f t="shared" si="0"/>
        <v>0.67430555555555549</v>
      </c>
      <c r="M12" s="652"/>
      <c r="N12" s="964"/>
    </row>
    <row r="13" spans="1:14" ht="15.75" x14ac:dyDescent="0.2">
      <c r="A13" s="569"/>
      <c r="B13" s="609" t="s">
        <v>132</v>
      </c>
      <c r="C13" s="489"/>
      <c r="E13" s="711"/>
      <c r="F13" s="712">
        <v>4</v>
      </c>
      <c r="G13" s="713" t="s">
        <v>22</v>
      </c>
      <c r="H13" s="719" t="s">
        <v>292</v>
      </c>
      <c r="I13" s="715" t="s">
        <v>148</v>
      </c>
      <c r="J13" s="715" t="s">
        <v>1</v>
      </c>
      <c r="K13" s="716">
        <v>5</v>
      </c>
      <c r="L13" s="717">
        <f t="shared" si="0"/>
        <v>0.6777777777777777</v>
      </c>
      <c r="M13" s="718"/>
      <c r="N13" s="958"/>
    </row>
    <row r="14" spans="1:14" ht="15.75" x14ac:dyDescent="0.2">
      <c r="A14" s="1010"/>
      <c r="B14" s="610" t="s">
        <v>228</v>
      </c>
      <c r="C14" s="489"/>
      <c r="E14" s="619"/>
      <c r="F14" s="620">
        <v>5</v>
      </c>
      <c r="G14" s="621" t="s">
        <v>2</v>
      </c>
      <c r="H14" s="622" t="s">
        <v>293</v>
      </c>
      <c r="I14" s="621" t="s">
        <v>148</v>
      </c>
      <c r="J14" s="621" t="s">
        <v>4</v>
      </c>
      <c r="K14" s="623">
        <v>10</v>
      </c>
      <c r="L14" s="651">
        <f t="shared" si="0"/>
        <v>0.68124999999999991</v>
      </c>
      <c r="M14" s="624"/>
      <c r="N14" s="957"/>
    </row>
    <row r="15" spans="1:14" ht="63.75" customHeight="1" x14ac:dyDescent="0.2">
      <c r="A15" s="1010"/>
      <c r="B15" s="490" t="s">
        <v>255</v>
      </c>
      <c r="C15" s="489"/>
      <c r="E15" s="711"/>
      <c r="F15" s="712">
        <v>6</v>
      </c>
      <c r="G15" s="713" t="s">
        <v>29</v>
      </c>
      <c r="H15" s="720" t="s">
        <v>562</v>
      </c>
      <c r="I15" s="715" t="s">
        <v>148</v>
      </c>
      <c r="J15" s="715" t="s">
        <v>4</v>
      </c>
      <c r="K15" s="716">
        <v>89</v>
      </c>
      <c r="L15" s="717">
        <f t="shared" si="0"/>
        <v>0.68819444444444433</v>
      </c>
      <c r="M15" s="718"/>
      <c r="N15" s="958"/>
    </row>
    <row r="16" spans="1:14" ht="15.75" x14ac:dyDescent="0.2">
      <c r="A16" s="1010"/>
      <c r="B16" s="491" t="s">
        <v>309</v>
      </c>
      <c r="C16" s="492"/>
      <c r="E16" s="999"/>
      <c r="F16" s="572">
        <v>7</v>
      </c>
      <c r="G16" s="843" t="s">
        <v>0</v>
      </c>
      <c r="H16" s="843" t="s">
        <v>284</v>
      </c>
      <c r="I16" s="843" t="s">
        <v>148</v>
      </c>
      <c r="J16" s="843" t="s">
        <v>4</v>
      </c>
      <c r="K16" s="650">
        <v>5</v>
      </c>
      <c r="L16" s="651">
        <f t="shared" si="0"/>
        <v>0.74999999999999989</v>
      </c>
      <c r="M16" s="652"/>
      <c r="N16" s="964"/>
    </row>
    <row r="17" spans="1:14" ht="15.75" x14ac:dyDescent="0.2">
      <c r="A17" s="1010"/>
      <c r="B17" s="974"/>
      <c r="C17" s="451"/>
      <c r="E17" s="628"/>
      <c r="F17" s="629"/>
      <c r="G17" s="707"/>
      <c r="H17" s="707"/>
      <c r="I17" s="707"/>
      <c r="J17" s="707"/>
      <c r="K17" s="625"/>
      <c r="L17" s="626"/>
      <c r="M17" s="627"/>
      <c r="N17" s="957"/>
    </row>
    <row r="18" spans="1:14" x14ac:dyDescent="0.2">
      <c r="A18" s="1010"/>
      <c r="B18" s="974"/>
      <c r="C18" s="966"/>
      <c r="E18" s="832"/>
      <c r="F18" s="618"/>
      <c r="G18" s="1412"/>
      <c r="H18" s="1412"/>
      <c r="I18" s="1412"/>
      <c r="J18" s="1412"/>
      <c r="K18" s="1412"/>
      <c r="L18" s="1412"/>
      <c r="M18" s="1412"/>
      <c r="N18" s="964"/>
    </row>
    <row r="19" spans="1:14" ht="18" customHeight="1" x14ac:dyDescent="0.2">
      <c r="A19" s="569"/>
      <c r="B19" s="735" t="s">
        <v>344</v>
      </c>
      <c r="C19" s="489"/>
      <c r="E19" s="832"/>
      <c r="F19" s="1409" t="s">
        <v>563</v>
      </c>
      <c r="G19" s="1409"/>
      <c r="H19" s="1409"/>
      <c r="I19" s="1409"/>
      <c r="J19" s="1409"/>
      <c r="K19" s="1409"/>
      <c r="L19" s="1409"/>
      <c r="M19" s="1409"/>
      <c r="N19" s="964"/>
    </row>
    <row r="20" spans="1:14" ht="18" x14ac:dyDescent="0.2">
      <c r="A20" s="1010"/>
      <c r="B20" s="608" t="s">
        <v>345</v>
      </c>
      <c r="C20" s="966"/>
      <c r="E20" s="658"/>
      <c r="F20" s="659"/>
      <c r="G20" s="647"/>
      <c r="H20" s="647"/>
      <c r="I20" s="647"/>
      <c r="J20" s="647"/>
      <c r="K20" s="647"/>
      <c r="L20" s="648"/>
      <c r="M20" s="647"/>
      <c r="N20" s="964"/>
    </row>
    <row r="21" spans="1:14" ht="18" x14ac:dyDescent="0.2">
      <c r="A21" s="569"/>
      <c r="B21" s="774" t="s">
        <v>368</v>
      </c>
      <c r="C21" s="489"/>
      <c r="E21" s="649"/>
      <c r="F21" s="841">
        <v>1</v>
      </c>
      <c r="G21" s="842" t="s">
        <v>0</v>
      </c>
      <c r="H21" s="843" t="s">
        <v>291</v>
      </c>
      <c r="I21" s="843" t="s">
        <v>148</v>
      </c>
      <c r="J21" s="843" t="s">
        <v>1</v>
      </c>
      <c r="K21" s="650">
        <v>1</v>
      </c>
      <c r="L21" s="651">
        <v>0.66666666666666663</v>
      </c>
      <c r="M21" s="652"/>
      <c r="N21" s="964"/>
    </row>
    <row r="22" spans="1:14" ht="38.25" customHeight="1" x14ac:dyDescent="0.25">
      <c r="A22" s="1010"/>
      <c r="B22" s="736" t="s">
        <v>308</v>
      </c>
      <c r="C22" s="489"/>
      <c r="E22" s="711"/>
      <c r="F22" s="712">
        <v>2</v>
      </c>
      <c r="G22" s="713" t="s">
        <v>0</v>
      </c>
      <c r="H22" s="654" t="s">
        <v>349</v>
      </c>
      <c r="I22" s="715" t="s">
        <v>148</v>
      </c>
      <c r="J22" s="715" t="s">
        <v>1</v>
      </c>
      <c r="K22" s="716">
        <v>9</v>
      </c>
      <c r="L22" s="717">
        <f t="shared" ref="L22:L27" si="1">L21+TIME(0,K21,0)</f>
        <v>0.66736111111111107</v>
      </c>
      <c r="M22" s="718"/>
      <c r="N22" s="958"/>
    </row>
    <row r="23" spans="1:14" ht="15.75" x14ac:dyDescent="0.25">
      <c r="A23" s="1010"/>
      <c r="B23" s="737" t="s">
        <v>324</v>
      </c>
      <c r="C23" s="489"/>
      <c r="E23" s="999"/>
      <c r="F23" s="660">
        <v>3</v>
      </c>
      <c r="G23" s="653" t="s">
        <v>2</v>
      </c>
      <c r="H23" s="622" t="s">
        <v>293</v>
      </c>
      <c r="I23" s="843" t="s">
        <v>148</v>
      </c>
      <c r="J23" s="843" t="s">
        <v>1</v>
      </c>
      <c r="K23" s="650">
        <v>20</v>
      </c>
      <c r="L23" s="651">
        <f t="shared" si="1"/>
        <v>0.67361111111111105</v>
      </c>
      <c r="M23" s="652"/>
      <c r="N23" s="964"/>
    </row>
    <row r="24" spans="1:14" ht="15.75" x14ac:dyDescent="0.2">
      <c r="A24" s="1010"/>
      <c r="B24" s="775" t="s">
        <v>13</v>
      </c>
      <c r="C24" s="489"/>
      <c r="E24" s="711"/>
      <c r="F24" s="712">
        <v>4</v>
      </c>
      <c r="G24" s="713" t="s">
        <v>29</v>
      </c>
      <c r="H24" s="956" t="s">
        <v>564</v>
      </c>
      <c r="I24" s="715" t="s">
        <v>148</v>
      </c>
      <c r="J24" s="715" t="s">
        <v>4</v>
      </c>
      <c r="K24" s="716">
        <v>30</v>
      </c>
      <c r="L24" s="717">
        <f t="shared" si="1"/>
        <v>0.68749999999999989</v>
      </c>
      <c r="M24" s="718"/>
      <c r="N24" s="958"/>
    </row>
    <row r="25" spans="1:14" ht="15.75" x14ac:dyDescent="0.2">
      <c r="A25" s="1010"/>
      <c r="B25" s="776" t="s">
        <v>12</v>
      </c>
      <c r="C25" s="489"/>
      <c r="E25" s="619"/>
      <c r="F25" s="620">
        <v>5</v>
      </c>
      <c r="G25" s="621" t="s">
        <v>29</v>
      </c>
      <c r="H25" s="956" t="s">
        <v>565</v>
      </c>
      <c r="I25" s="621" t="s">
        <v>148</v>
      </c>
      <c r="J25" s="621" t="s">
        <v>4</v>
      </c>
      <c r="K25" s="623">
        <v>30</v>
      </c>
      <c r="L25" s="651">
        <f t="shared" si="1"/>
        <v>0.70833333333333326</v>
      </c>
      <c r="M25" s="624"/>
      <c r="N25" s="957"/>
    </row>
    <row r="26" spans="1:14" ht="15.75" x14ac:dyDescent="0.2">
      <c r="A26" s="1010"/>
      <c r="B26" s="777" t="s">
        <v>412</v>
      </c>
      <c r="C26" s="489"/>
      <c r="E26" s="711"/>
      <c r="F26" s="712">
        <v>6</v>
      </c>
      <c r="G26" s="713" t="s">
        <v>29</v>
      </c>
      <c r="H26" s="956" t="s">
        <v>566</v>
      </c>
      <c r="I26" s="715" t="s">
        <v>148</v>
      </c>
      <c r="J26" s="715" t="s">
        <v>4</v>
      </c>
      <c r="K26" s="716">
        <v>30</v>
      </c>
      <c r="L26" s="717">
        <f t="shared" si="1"/>
        <v>0.72916666666666663</v>
      </c>
      <c r="M26" s="718"/>
      <c r="N26" s="958"/>
    </row>
    <row r="27" spans="1:14" ht="15.75" x14ac:dyDescent="0.2">
      <c r="A27" s="1010"/>
      <c r="B27" s="863" t="s">
        <v>431</v>
      </c>
      <c r="C27" s="966"/>
      <c r="E27" s="999"/>
      <c r="F27" s="572">
        <v>7</v>
      </c>
      <c r="G27" s="843" t="s">
        <v>0</v>
      </c>
      <c r="H27" s="843" t="s">
        <v>284</v>
      </c>
      <c r="I27" s="843" t="s">
        <v>148</v>
      </c>
      <c r="J27" s="843" t="s">
        <v>4</v>
      </c>
      <c r="K27" s="650">
        <v>5</v>
      </c>
      <c r="L27" s="651">
        <f t="shared" si="1"/>
        <v>0.75</v>
      </c>
      <c r="M27" s="652"/>
      <c r="N27" s="964"/>
    </row>
    <row r="28" spans="1:14" ht="15.75" x14ac:dyDescent="0.2">
      <c r="A28" s="569"/>
      <c r="B28" s="780" t="s">
        <v>432</v>
      </c>
      <c r="C28" s="489"/>
      <c r="E28" s="628"/>
      <c r="F28" s="629"/>
      <c r="G28" s="707"/>
      <c r="H28" s="707"/>
      <c r="I28" s="707"/>
      <c r="J28" s="707"/>
      <c r="K28" s="625"/>
      <c r="L28" s="626"/>
      <c r="M28" s="627"/>
      <c r="N28" s="957"/>
    </row>
    <row r="29" spans="1:14" ht="15.75" x14ac:dyDescent="0.2">
      <c r="A29" s="1010"/>
      <c r="B29" s="974"/>
      <c r="C29" s="489"/>
      <c r="E29" s="832"/>
      <c r="F29" s="618"/>
      <c r="G29" s="1412"/>
      <c r="H29" s="1412"/>
      <c r="I29" s="1412"/>
      <c r="J29" s="1412"/>
      <c r="K29" s="1412"/>
      <c r="L29" s="1412"/>
      <c r="M29" s="1412"/>
      <c r="N29" s="964"/>
    </row>
    <row r="30" spans="1:14" ht="18" customHeight="1" x14ac:dyDescent="0.2">
      <c r="A30" s="1010"/>
      <c r="B30" s="974"/>
      <c r="C30" s="489"/>
      <c r="E30" s="832"/>
      <c r="F30" s="1409" t="s">
        <v>567</v>
      </c>
      <c r="G30" s="1409"/>
      <c r="H30" s="1409"/>
      <c r="I30" s="1409"/>
      <c r="J30" s="1409"/>
      <c r="K30" s="1409"/>
      <c r="L30" s="1409"/>
      <c r="M30" s="1409"/>
      <c r="N30" s="964"/>
    </row>
    <row r="31" spans="1:14" ht="18" x14ac:dyDescent="0.2">
      <c r="A31" s="1010"/>
      <c r="B31" s="974"/>
      <c r="C31" s="966"/>
      <c r="E31" s="658"/>
      <c r="F31" s="659"/>
      <c r="G31" s="647"/>
      <c r="H31" s="647"/>
      <c r="I31" s="647"/>
      <c r="J31" s="647"/>
      <c r="K31" s="647"/>
      <c r="L31" s="648"/>
      <c r="M31" s="647"/>
      <c r="N31" s="964"/>
    </row>
    <row r="32" spans="1:14" ht="18" x14ac:dyDescent="0.2">
      <c r="A32" s="1010"/>
      <c r="B32" s="607" t="s">
        <v>346</v>
      </c>
      <c r="C32" s="966"/>
      <c r="E32" s="649"/>
      <c r="F32" s="841">
        <v>8</v>
      </c>
      <c r="G32" s="842" t="s">
        <v>0</v>
      </c>
      <c r="H32" s="843" t="s">
        <v>291</v>
      </c>
      <c r="I32" s="843" t="s">
        <v>148</v>
      </c>
      <c r="J32" s="843" t="s">
        <v>1</v>
      </c>
      <c r="K32" s="650">
        <v>1</v>
      </c>
      <c r="L32" s="651">
        <v>0.4375</v>
      </c>
      <c r="M32" s="652"/>
      <c r="N32" s="964"/>
    </row>
    <row r="33" spans="1:14" ht="38.25" customHeight="1" x14ac:dyDescent="0.2">
      <c r="A33" s="1010"/>
      <c r="B33" s="608" t="s">
        <v>347</v>
      </c>
      <c r="C33" s="966"/>
      <c r="E33" s="711"/>
      <c r="F33" s="712">
        <v>9</v>
      </c>
      <c r="G33" s="713" t="s">
        <v>0</v>
      </c>
      <c r="H33" s="654" t="s">
        <v>349</v>
      </c>
      <c r="I33" s="715" t="s">
        <v>148</v>
      </c>
      <c r="J33" s="715" t="s">
        <v>1</v>
      </c>
      <c r="K33" s="716">
        <v>1</v>
      </c>
      <c r="L33" s="717">
        <f>L32+TIME(0,K32,0)</f>
        <v>0.43819444444444444</v>
      </c>
      <c r="M33" s="718"/>
      <c r="N33" s="958"/>
    </row>
    <row r="34" spans="1:14" ht="51" customHeight="1" x14ac:dyDescent="0.2">
      <c r="A34" s="1010"/>
      <c r="B34" s="934" t="s">
        <v>487</v>
      </c>
      <c r="C34" s="966"/>
      <c r="E34" s="999"/>
      <c r="F34" s="660">
        <v>10</v>
      </c>
      <c r="G34" s="653" t="s">
        <v>29</v>
      </c>
      <c r="H34" s="719" t="s">
        <v>568</v>
      </c>
      <c r="I34" s="843" t="s">
        <v>148</v>
      </c>
      <c r="J34" s="843" t="s">
        <v>4</v>
      </c>
      <c r="K34" s="650">
        <v>30</v>
      </c>
      <c r="L34" s="651">
        <f>L33+TIME(0,K33,0)</f>
        <v>0.43888888888888888</v>
      </c>
      <c r="M34" s="652"/>
      <c r="N34" s="964"/>
    </row>
    <row r="35" spans="1:14" ht="15.75" x14ac:dyDescent="0.2">
      <c r="A35" s="569"/>
      <c r="B35" s="974"/>
      <c r="C35" s="489"/>
      <c r="E35" s="711"/>
      <c r="F35" s="712">
        <v>11</v>
      </c>
      <c r="G35" s="713" t="s">
        <v>29</v>
      </c>
      <c r="H35" s="719" t="s">
        <v>569</v>
      </c>
      <c r="I35" s="715" t="s">
        <v>148</v>
      </c>
      <c r="J35" s="715" t="s">
        <v>4</v>
      </c>
      <c r="K35" s="716">
        <v>30</v>
      </c>
      <c r="L35" s="717">
        <f>L34+TIME(0,K34,0)</f>
        <v>0.4597222222222222</v>
      </c>
      <c r="M35" s="718"/>
      <c r="N35" s="958"/>
    </row>
    <row r="36" spans="1:14" ht="15.6" customHeight="1" x14ac:dyDescent="0.2">
      <c r="A36" s="1010"/>
      <c r="B36" s="974"/>
      <c r="C36" s="966"/>
      <c r="E36" s="619"/>
      <c r="F36" s="620">
        <v>12</v>
      </c>
      <c r="G36" s="621" t="s">
        <v>29</v>
      </c>
      <c r="H36" s="719" t="s">
        <v>570</v>
      </c>
      <c r="I36" s="621" t="s">
        <v>148</v>
      </c>
      <c r="J36" s="621" t="s">
        <v>4</v>
      </c>
      <c r="K36" s="623">
        <v>30</v>
      </c>
      <c r="L36" s="651">
        <f>L35+TIME(0,K35,0)</f>
        <v>0.48055555555555551</v>
      </c>
      <c r="M36" s="624"/>
      <c r="N36" s="957"/>
    </row>
    <row r="37" spans="1:14" ht="13.15" customHeight="1" x14ac:dyDescent="0.2">
      <c r="A37" s="1010"/>
      <c r="B37" s="974"/>
      <c r="C37" s="489"/>
      <c r="E37" s="711"/>
      <c r="F37" s="712">
        <v>13</v>
      </c>
      <c r="G37" s="713" t="s">
        <v>29</v>
      </c>
      <c r="H37" s="719" t="s">
        <v>571</v>
      </c>
      <c r="I37" s="715" t="s">
        <v>148</v>
      </c>
      <c r="J37" s="715" t="s">
        <v>4</v>
      </c>
      <c r="K37" s="716">
        <v>30</v>
      </c>
      <c r="L37" s="717">
        <f>L36+TIME(0,K36,0)</f>
        <v>0.50138888888888888</v>
      </c>
      <c r="M37" s="718"/>
      <c r="N37" s="958"/>
    </row>
    <row r="38" spans="1:14" ht="15.75" customHeight="1" x14ac:dyDescent="0.2">
      <c r="A38" s="1010"/>
      <c r="B38" s="1034" t="s">
        <v>357</v>
      </c>
      <c r="C38" s="489"/>
      <c r="E38" s="999"/>
      <c r="F38" s="572">
        <v>14</v>
      </c>
      <c r="G38" s="843" t="s">
        <v>2</v>
      </c>
      <c r="H38" s="843" t="s">
        <v>284</v>
      </c>
      <c r="I38" s="843" t="s">
        <v>148</v>
      </c>
      <c r="J38" s="843" t="s">
        <v>4</v>
      </c>
      <c r="K38" s="650">
        <v>1</v>
      </c>
      <c r="L38" s="651">
        <v>0.52083333333333337</v>
      </c>
      <c r="M38" s="652"/>
      <c r="N38" s="964"/>
    </row>
    <row r="39" spans="1:14" ht="15.75" customHeight="1" x14ac:dyDescent="0.2">
      <c r="A39" s="974"/>
      <c r="B39" s="1035"/>
      <c r="C39" s="974"/>
      <c r="E39" s="628"/>
      <c r="F39" s="629"/>
      <c r="G39" s="707"/>
      <c r="H39" s="707"/>
      <c r="I39" s="707"/>
      <c r="J39" s="707"/>
      <c r="K39" s="625"/>
      <c r="L39" s="626"/>
      <c r="M39" s="627"/>
      <c r="N39" s="957"/>
    </row>
    <row r="40" spans="1:14" ht="12.75" customHeight="1" x14ac:dyDescent="0.2">
      <c r="A40" s="974"/>
      <c r="B40" s="701" t="s">
        <v>354</v>
      </c>
      <c r="C40" s="974"/>
      <c r="E40" s="832"/>
      <c r="F40" s="618"/>
      <c r="G40" s="1412"/>
      <c r="H40" s="1412"/>
      <c r="I40" s="1412"/>
      <c r="J40" s="1412"/>
      <c r="K40" s="1412"/>
      <c r="L40" s="1412"/>
      <c r="M40" s="1412"/>
      <c r="N40" s="964"/>
    </row>
    <row r="41" spans="1:14" ht="18" customHeight="1" x14ac:dyDescent="0.2">
      <c r="A41" s="974"/>
      <c r="B41" s="783" t="s">
        <v>323</v>
      </c>
      <c r="C41" s="974"/>
      <c r="E41" s="832"/>
      <c r="F41" s="1409" t="s">
        <v>572</v>
      </c>
      <c r="G41" s="1409"/>
      <c r="H41" s="1409"/>
      <c r="I41" s="1409"/>
      <c r="J41" s="1409"/>
      <c r="K41" s="1409"/>
      <c r="L41" s="1409"/>
      <c r="M41" s="1409"/>
      <c r="N41" s="964"/>
    </row>
    <row r="42" spans="1:14" ht="18.75" thickBot="1" x14ac:dyDescent="0.25">
      <c r="A42" s="974"/>
      <c r="B42" s="974"/>
      <c r="C42" s="974"/>
      <c r="E42" s="658"/>
      <c r="F42" s="659"/>
      <c r="G42" s="647"/>
      <c r="H42" s="647"/>
      <c r="I42" s="647"/>
      <c r="J42" s="647"/>
      <c r="K42" s="647"/>
      <c r="L42" s="648"/>
      <c r="M42" s="647"/>
      <c r="N42" s="964"/>
    </row>
    <row r="43" spans="1:14" ht="18" x14ac:dyDescent="0.2">
      <c r="A43" s="1010"/>
      <c r="B43" s="559" t="s">
        <v>271</v>
      </c>
      <c r="C43" s="966"/>
      <c r="E43" s="649"/>
      <c r="F43" s="841">
        <v>15</v>
      </c>
      <c r="G43" s="842" t="s">
        <v>0</v>
      </c>
      <c r="H43" s="843" t="s">
        <v>291</v>
      </c>
      <c r="I43" s="843" t="s">
        <v>148</v>
      </c>
      <c r="J43" s="843" t="s">
        <v>1</v>
      </c>
      <c r="K43" s="650">
        <v>1</v>
      </c>
      <c r="L43" s="651">
        <v>0.66666666666666663</v>
      </c>
      <c r="M43" s="652"/>
      <c r="N43" s="964"/>
    </row>
    <row r="44" spans="1:14" ht="38.25" customHeight="1" x14ac:dyDescent="0.2">
      <c r="A44" s="1010"/>
      <c r="B44" s="560" t="s">
        <v>235</v>
      </c>
      <c r="C44" s="966"/>
      <c r="E44" s="711"/>
      <c r="F44" s="712">
        <v>16</v>
      </c>
      <c r="G44" s="713" t="s">
        <v>0</v>
      </c>
      <c r="H44" s="654" t="s">
        <v>349</v>
      </c>
      <c r="I44" s="715" t="s">
        <v>148</v>
      </c>
      <c r="J44" s="715" t="s">
        <v>1</v>
      </c>
      <c r="K44" s="716">
        <v>5</v>
      </c>
      <c r="L44" s="717">
        <f t="shared" ref="L44:L52" si="2">L43+TIME(0,K43,0)</f>
        <v>0.66736111111111107</v>
      </c>
      <c r="M44" s="718"/>
      <c r="N44" s="958"/>
    </row>
    <row r="45" spans="1:14" ht="51" customHeight="1" x14ac:dyDescent="0.2">
      <c r="A45" s="1010"/>
      <c r="B45" s="494" t="s">
        <v>222</v>
      </c>
      <c r="C45" s="493"/>
      <c r="E45" s="999"/>
      <c r="F45" s="660">
        <v>17</v>
      </c>
      <c r="G45" s="653" t="s">
        <v>29</v>
      </c>
      <c r="H45" s="719" t="s">
        <v>573</v>
      </c>
      <c r="I45" s="843" t="s">
        <v>148</v>
      </c>
      <c r="J45" s="843" t="s">
        <v>4</v>
      </c>
      <c r="K45" s="650">
        <v>30</v>
      </c>
      <c r="L45" s="651">
        <f t="shared" si="2"/>
        <v>0.67083333333333328</v>
      </c>
      <c r="M45" s="652"/>
      <c r="N45" s="964"/>
    </row>
    <row r="46" spans="1:14" ht="63.75" customHeight="1" x14ac:dyDescent="0.2">
      <c r="A46" s="1010"/>
      <c r="B46" s="495" t="s">
        <v>81</v>
      </c>
      <c r="C46" s="493"/>
      <c r="E46" s="711"/>
      <c r="F46" s="712">
        <v>18</v>
      </c>
      <c r="G46" s="713" t="s">
        <v>29</v>
      </c>
      <c r="H46" s="720" t="s">
        <v>574</v>
      </c>
      <c r="I46" s="715" t="s">
        <v>148</v>
      </c>
      <c r="J46" s="715" t="s">
        <v>4</v>
      </c>
      <c r="K46" s="716">
        <v>20</v>
      </c>
      <c r="L46" s="717">
        <f t="shared" si="2"/>
        <v>0.69166666666666665</v>
      </c>
      <c r="M46" s="718"/>
      <c r="N46" s="958"/>
    </row>
    <row r="47" spans="1:14" ht="63.75" customHeight="1" x14ac:dyDescent="0.2">
      <c r="A47" s="1010"/>
      <c r="B47" s="496" t="s">
        <v>82</v>
      </c>
      <c r="C47" s="493"/>
      <c r="E47" s="999"/>
      <c r="F47" s="572">
        <v>19</v>
      </c>
      <c r="G47" s="843" t="s">
        <v>29</v>
      </c>
      <c r="H47" s="720" t="s">
        <v>575</v>
      </c>
      <c r="I47" s="843" t="s">
        <v>148</v>
      </c>
      <c r="J47" s="843" t="s">
        <v>4</v>
      </c>
      <c r="K47" s="650">
        <v>15</v>
      </c>
      <c r="L47" s="651">
        <f t="shared" si="2"/>
        <v>0.70555555555555549</v>
      </c>
      <c r="M47" s="652"/>
      <c r="N47" s="139"/>
    </row>
    <row r="48" spans="1:14" ht="140.25" customHeight="1" x14ac:dyDescent="0.2">
      <c r="A48" s="1010"/>
      <c r="B48" s="781" t="s">
        <v>79</v>
      </c>
      <c r="C48" s="493"/>
      <c r="E48" s="711"/>
      <c r="F48" s="712">
        <v>20</v>
      </c>
      <c r="G48" s="713" t="s">
        <v>29</v>
      </c>
      <c r="H48" s="720" t="s">
        <v>576</v>
      </c>
      <c r="I48" s="715" t="s">
        <v>148</v>
      </c>
      <c r="J48" s="715" t="s">
        <v>4</v>
      </c>
      <c r="K48" s="716">
        <v>15</v>
      </c>
      <c r="L48" s="717">
        <f t="shared" si="2"/>
        <v>0.71597222222222212</v>
      </c>
      <c r="M48" s="718"/>
      <c r="N48" s="958"/>
    </row>
    <row r="49" spans="1:14" ht="18" x14ac:dyDescent="0.2">
      <c r="A49" s="1010"/>
      <c r="B49" s="497" t="s">
        <v>231</v>
      </c>
      <c r="C49" s="493"/>
      <c r="E49" s="649"/>
      <c r="F49" s="662">
        <v>21</v>
      </c>
      <c r="G49" s="843" t="s">
        <v>29</v>
      </c>
      <c r="H49" s="714" t="s">
        <v>577</v>
      </c>
      <c r="I49" s="843" t="s">
        <v>6</v>
      </c>
      <c r="J49" s="843" t="s">
        <v>4</v>
      </c>
      <c r="K49" s="650">
        <v>15</v>
      </c>
      <c r="L49" s="651">
        <f t="shared" si="2"/>
        <v>0.72638888888888875</v>
      </c>
      <c r="M49" s="652"/>
      <c r="N49" s="139"/>
    </row>
    <row r="50" spans="1:14" ht="51" customHeight="1" x14ac:dyDescent="0.2">
      <c r="A50" s="1010"/>
      <c r="B50" s="497" t="s">
        <v>232</v>
      </c>
      <c r="C50" s="493"/>
      <c r="E50" s="718"/>
      <c r="F50" s="721">
        <v>22</v>
      </c>
      <c r="G50" s="722" t="s">
        <v>22</v>
      </c>
      <c r="H50" s="655" t="s">
        <v>578</v>
      </c>
      <c r="I50" s="722" t="s">
        <v>148</v>
      </c>
      <c r="J50" s="722" t="s">
        <v>4</v>
      </c>
      <c r="K50" s="723">
        <v>15</v>
      </c>
      <c r="L50" s="717">
        <f t="shared" si="2"/>
        <v>0.73680555555555538</v>
      </c>
      <c r="M50" s="718"/>
      <c r="N50" s="958"/>
    </row>
    <row r="51" spans="1:14" ht="38.25" customHeight="1" x14ac:dyDescent="0.2">
      <c r="A51" s="1010"/>
      <c r="B51" s="497" t="s">
        <v>110</v>
      </c>
      <c r="C51" s="493"/>
      <c r="E51" s="652"/>
      <c r="F51" s="660">
        <v>23</v>
      </c>
      <c r="G51" s="630" t="s">
        <v>0</v>
      </c>
      <c r="H51" s="654" t="s">
        <v>497</v>
      </c>
      <c r="I51" s="615" t="s">
        <v>148</v>
      </c>
      <c r="J51" s="653" t="s">
        <v>1</v>
      </c>
      <c r="K51" s="663">
        <v>4</v>
      </c>
      <c r="L51" s="651">
        <f t="shared" si="2"/>
        <v>0.74722222222222201</v>
      </c>
      <c r="M51" s="652"/>
      <c r="N51" s="139"/>
    </row>
    <row r="52" spans="1:14" ht="14.25" x14ac:dyDescent="0.2">
      <c r="A52" s="1010"/>
      <c r="B52" s="497" t="s">
        <v>237</v>
      </c>
      <c r="C52" s="493"/>
      <c r="E52" s="718"/>
      <c r="F52" s="721">
        <v>24</v>
      </c>
      <c r="G52" s="722" t="s">
        <v>2</v>
      </c>
      <c r="H52" s="720" t="s">
        <v>294</v>
      </c>
      <c r="I52" s="722" t="s">
        <v>148</v>
      </c>
      <c r="J52" s="722" t="s">
        <v>1</v>
      </c>
      <c r="K52" s="723">
        <v>0</v>
      </c>
      <c r="L52" s="717">
        <f t="shared" si="2"/>
        <v>0.74999999999999978</v>
      </c>
      <c r="M52" s="718"/>
      <c r="N52" s="958"/>
    </row>
    <row r="53" spans="1:14" ht="14.25" x14ac:dyDescent="0.2">
      <c r="A53" s="1010"/>
      <c r="B53" s="497" t="s">
        <v>233</v>
      </c>
      <c r="C53" s="493"/>
      <c r="E53" s="652"/>
      <c r="F53" s="391"/>
      <c r="G53" s="615"/>
      <c r="H53" s="654"/>
      <c r="I53" s="615"/>
      <c r="J53" s="615"/>
      <c r="K53" s="663"/>
      <c r="L53" s="631"/>
      <c r="M53" s="652"/>
      <c r="N53" s="964"/>
    </row>
    <row r="54" spans="1:14" ht="14.25" x14ac:dyDescent="0.2">
      <c r="A54" s="1010"/>
      <c r="B54" s="497" t="s">
        <v>109</v>
      </c>
      <c r="C54" s="493"/>
      <c r="E54" s="718"/>
      <c r="F54" s="724"/>
      <c r="G54" s="724" t="s">
        <v>287</v>
      </c>
      <c r="H54" s="725"/>
      <c r="I54" s="725"/>
      <c r="J54" s="725"/>
      <c r="K54" s="726"/>
      <c r="L54" s="727"/>
      <c r="M54" s="718"/>
      <c r="N54" s="958"/>
    </row>
    <row r="55" spans="1:14" ht="14.25" x14ac:dyDescent="0.2">
      <c r="A55" s="1010"/>
      <c r="B55" s="497" t="s">
        <v>234</v>
      </c>
      <c r="C55" s="493"/>
      <c r="E55" s="652"/>
      <c r="F55" s="9"/>
      <c r="G55" s="594" t="s">
        <v>288</v>
      </c>
      <c r="H55" s="615"/>
      <c r="I55" s="615"/>
      <c r="J55" s="615"/>
      <c r="K55" s="663"/>
      <c r="L55" s="631"/>
      <c r="M55" s="652"/>
      <c r="N55" s="964"/>
    </row>
    <row r="56" spans="1:14" ht="15" x14ac:dyDescent="0.2">
      <c r="A56" s="1010"/>
      <c r="B56" s="611" t="s">
        <v>83</v>
      </c>
      <c r="C56" s="493"/>
      <c r="E56" s="718"/>
      <c r="F56" s="724" t="s">
        <v>7</v>
      </c>
      <c r="G56" s="728" t="s">
        <v>289</v>
      </c>
      <c r="H56" s="724"/>
      <c r="I56" s="724"/>
      <c r="J56" s="729"/>
      <c r="K56" s="729"/>
      <c r="L56" s="730"/>
      <c r="M56" s="718"/>
      <c r="N56" s="958"/>
    </row>
    <row r="57" spans="1:14" ht="14.25" x14ac:dyDescent="0.2">
      <c r="A57" s="1010"/>
      <c r="B57" s="974"/>
      <c r="C57" s="493"/>
      <c r="E57" s="652"/>
      <c r="F57" s="394"/>
      <c r="G57" s="394" t="s">
        <v>290</v>
      </c>
      <c r="H57" s="9"/>
      <c r="I57" s="594"/>
      <c r="J57" s="592"/>
      <c r="K57" s="593"/>
      <c r="L57" s="632"/>
      <c r="M57" s="652"/>
      <c r="N57" s="964"/>
    </row>
    <row r="58" spans="1:14" ht="15" x14ac:dyDescent="0.2">
      <c r="A58" s="1010"/>
      <c r="B58" s="974"/>
      <c r="C58" s="493"/>
      <c r="E58" s="718"/>
      <c r="F58" s="731"/>
      <c r="G58" s="728" t="s">
        <v>286</v>
      </c>
      <c r="H58" s="724" t="s">
        <v>7</v>
      </c>
      <c r="I58" s="728"/>
      <c r="J58" s="732"/>
      <c r="K58" s="729"/>
      <c r="L58" s="730"/>
      <c r="M58" s="718"/>
      <c r="N58" s="958"/>
    </row>
    <row r="59" spans="1:14" ht="15.75" x14ac:dyDescent="0.2">
      <c r="A59" s="1010"/>
      <c r="B59" s="974"/>
      <c r="C59" s="966"/>
      <c r="E59" s="652"/>
      <c r="F59" s="595"/>
      <c r="G59" s="394" t="s">
        <v>274</v>
      </c>
      <c r="H59" s="394"/>
      <c r="I59" s="394"/>
      <c r="J59" s="596"/>
      <c r="K59" s="596"/>
      <c r="L59" s="633"/>
      <c r="M59" s="652"/>
      <c r="N59" s="964"/>
    </row>
    <row r="60" spans="1:14" ht="15.75" x14ac:dyDescent="0.2">
      <c r="A60" s="954"/>
      <c r="B60" s="953" t="str">
        <f>B1</f>
        <v>NOV '13</v>
      </c>
      <c r="C60" s="952"/>
      <c r="E60" s="718"/>
      <c r="F60" s="731"/>
      <c r="G60" s="728" t="s">
        <v>275</v>
      </c>
      <c r="H60" s="731"/>
      <c r="I60" s="728"/>
      <c r="J60" s="733"/>
      <c r="K60" s="733"/>
      <c r="L60" s="734"/>
      <c r="M60" s="718"/>
      <c r="N60" s="958"/>
    </row>
    <row r="61" spans="1:14" ht="15.75" x14ac:dyDescent="0.2">
      <c r="E61" s="656"/>
      <c r="F61" s="656"/>
      <c r="G61" s="656"/>
      <c r="H61" s="656"/>
      <c r="I61" s="656"/>
      <c r="J61" s="656"/>
      <c r="K61" s="656"/>
      <c r="L61" s="657"/>
      <c r="M61" s="652"/>
      <c r="N61" s="964"/>
    </row>
    <row r="62" spans="1:14" ht="15.75" x14ac:dyDescent="0.2">
      <c r="E62" s="395"/>
      <c r="F62" s="395"/>
      <c r="G62" s="395"/>
      <c r="H62" s="395"/>
      <c r="I62" s="395"/>
      <c r="J62" s="395"/>
      <c r="K62" s="395"/>
      <c r="L62" s="396"/>
      <c r="M62" s="641"/>
      <c r="N62" s="964"/>
    </row>
    <row r="63" spans="1:14" ht="15.75" x14ac:dyDescent="0.2">
      <c r="E63" s="395"/>
      <c r="F63" s="395"/>
      <c r="G63" s="395"/>
      <c r="H63" s="395"/>
      <c r="I63" s="395"/>
      <c r="J63" s="395"/>
      <c r="K63" s="395"/>
      <c r="L63" s="396"/>
      <c r="M63" s="641"/>
      <c r="N63" s="964"/>
    </row>
    <row r="64" spans="1:14" ht="15.75" x14ac:dyDescent="0.2">
      <c r="E64" s="656"/>
      <c r="F64" s="656"/>
      <c r="G64" s="656"/>
      <c r="H64" s="656"/>
      <c r="I64" s="656"/>
      <c r="J64" s="656"/>
      <c r="K64" s="656"/>
      <c r="L64" s="657"/>
      <c r="N64" s="964"/>
    </row>
    <row r="65" spans="5:14" x14ac:dyDescent="0.2">
      <c r="E65" s="964"/>
      <c r="F65" s="964"/>
      <c r="G65" s="964"/>
      <c r="H65" s="964"/>
      <c r="I65" s="964"/>
      <c r="J65" s="964"/>
      <c r="K65" s="964"/>
      <c r="L65" s="964"/>
      <c r="M65" s="964"/>
      <c r="N65" s="964"/>
    </row>
    <row r="66" spans="5:14" x14ac:dyDescent="0.2">
      <c r="E66" s="964"/>
      <c r="F66" s="964"/>
      <c r="G66" s="964"/>
      <c r="H66" s="964"/>
      <c r="I66" s="964"/>
      <c r="J66" s="964"/>
      <c r="K66" s="964"/>
      <c r="L66" s="964"/>
      <c r="M66" s="964"/>
      <c r="N66" s="964"/>
    </row>
    <row r="67" spans="5:14" x14ac:dyDescent="0.2">
      <c r="E67" s="964"/>
      <c r="F67" s="964"/>
      <c r="G67" s="964"/>
      <c r="H67" s="964"/>
      <c r="I67" s="964"/>
      <c r="J67" s="964"/>
      <c r="K67" s="964"/>
      <c r="L67" s="964"/>
      <c r="M67" s="964"/>
      <c r="N67" s="964"/>
    </row>
    <row r="68" spans="5:14" x14ac:dyDescent="0.2">
      <c r="E68" s="964"/>
      <c r="F68" s="964"/>
      <c r="G68" s="964"/>
      <c r="H68" s="964"/>
      <c r="I68" s="964"/>
      <c r="J68" s="964"/>
      <c r="K68" s="964"/>
      <c r="L68" s="964"/>
      <c r="M68" s="964"/>
      <c r="N68" s="964"/>
    </row>
    <row r="69" spans="5:14" x14ac:dyDescent="0.2">
      <c r="E69" s="964"/>
      <c r="F69" s="964"/>
      <c r="G69" s="964"/>
      <c r="H69" s="964"/>
      <c r="I69" s="964"/>
      <c r="J69" s="964"/>
      <c r="K69" s="964"/>
      <c r="L69" s="964"/>
      <c r="M69" s="964"/>
      <c r="N69" s="964"/>
    </row>
    <row r="70" spans="5:14" x14ac:dyDescent="0.2">
      <c r="E70" s="964"/>
      <c r="F70" s="964"/>
      <c r="G70" s="964"/>
      <c r="H70" s="964"/>
      <c r="I70" s="964"/>
      <c r="J70" s="964"/>
      <c r="K70" s="964"/>
      <c r="L70" s="964"/>
      <c r="M70" s="964"/>
      <c r="N70" s="964"/>
    </row>
    <row r="71" spans="5:14" x14ac:dyDescent="0.2">
      <c r="E71" s="964"/>
      <c r="F71" s="964"/>
      <c r="G71" s="964"/>
      <c r="H71" s="964"/>
      <c r="I71" s="964"/>
      <c r="J71" s="964"/>
      <c r="K71" s="964"/>
      <c r="L71" s="964"/>
      <c r="M71" s="964"/>
      <c r="N71" s="964"/>
    </row>
    <row r="72" spans="5:14" x14ac:dyDescent="0.2">
      <c r="E72" s="964"/>
      <c r="F72" s="964"/>
      <c r="G72" s="964"/>
      <c r="H72" s="964"/>
      <c r="I72" s="964"/>
      <c r="J72" s="964"/>
      <c r="K72" s="964"/>
      <c r="L72" s="964"/>
      <c r="M72" s="964"/>
      <c r="N72" s="964"/>
    </row>
    <row r="73" spans="5:14" x14ac:dyDescent="0.2">
      <c r="E73" s="964"/>
      <c r="F73" s="964"/>
      <c r="G73" s="964"/>
      <c r="H73" s="964"/>
      <c r="I73" s="964"/>
      <c r="J73" s="964"/>
      <c r="K73" s="964"/>
      <c r="L73" s="964"/>
      <c r="M73" s="964"/>
      <c r="N73" s="964"/>
    </row>
    <row r="74" spans="5:14" x14ac:dyDescent="0.2">
      <c r="E74" s="964"/>
      <c r="F74" s="964"/>
      <c r="G74" s="964"/>
      <c r="H74" s="964"/>
      <c r="I74" s="964"/>
      <c r="J74" s="964"/>
      <c r="K74" s="964"/>
      <c r="L74" s="964"/>
      <c r="M74" s="964"/>
      <c r="N74" s="964"/>
    </row>
    <row r="75" spans="5:14" x14ac:dyDescent="0.2">
      <c r="E75" s="964"/>
      <c r="F75" s="964"/>
      <c r="G75" s="964"/>
      <c r="H75" s="964"/>
      <c r="I75" s="964"/>
      <c r="J75" s="964"/>
      <c r="K75" s="964"/>
      <c r="L75" s="964"/>
      <c r="M75" s="964"/>
      <c r="N75" s="964"/>
    </row>
    <row r="76" spans="5:14" x14ac:dyDescent="0.2">
      <c r="E76" s="964"/>
      <c r="F76" s="964"/>
      <c r="G76" s="964"/>
      <c r="H76" s="964"/>
      <c r="I76" s="964"/>
      <c r="J76" s="964"/>
      <c r="K76" s="964"/>
      <c r="L76" s="964"/>
      <c r="M76" s="964"/>
      <c r="N76" s="964"/>
    </row>
    <row r="77" spans="5:14" x14ac:dyDescent="0.2">
      <c r="E77" s="964"/>
      <c r="F77" s="964"/>
      <c r="G77" s="964"/>
      <c r="H77" s="964"/>
      <c r="I77" s="964"/>
      <c r="J77" s="964"/>
      <c r="K77" s="964"/>
      <c r="L77" s="964"/>
      <c r="M77" s="964"/>
      <c r="N77" s="964"/>
    </row>
    <row r="78" spans="5:14" x14ac:dyDescent="0.2">
      <c r="E78" s="964"/>
      <c r="F78" s="964"/>
      <c r="G78" s="964"/>
      <c r="H78" s="964"/>
      <c r="I78" s="964"/>
      <c r="J78" s="964"/>
      <c r="K78" s="964"/>
      <c r="L78" s="964"/>
      <c r="M78" s="964"/>
      <c r="N78" s="964"/>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s="908"/>
      <c r="F82" s="908"/>
      <c r="G82" s="908"/>
      <c r="H82" s="908"/>
      <c r="I82" s="908"/>
      <c r="J82" s="908"/>
      <c r="K82" s="908"/>
      <c r="L82" s="908"/>
      <c r="M82" s="908"/>
    </row>
    <row r="83" spans="5:13" x14ac:dyDescent="0.2">
      <c r="E83" s="908"/>
      <c r="F83" s="908"/>
      <c r="G83" s="908"/>
      <c r="H83" s="908"/>
      <c r="I83" s="908"/>
      <c r="J83" s="908"/>
      <c r="K83" s="908"/>
      <c r="L83" s="908"/>
      <c r="M83" s="908"/>
    </row>
    <row r="84" spans="5:13" x14ac:dyDescent="0.2">
      <c r="E84" s="908"/>
      <c r="F84" s="908"/>
      <c r="G84" s="908"/>
      <c r="H84" s="908"/>
      <c r="I84" s="908"/>
      <c r="J84" s="908"/>
      <c r="K84" s="908"/>
      <c r="L84" s="908"/>
      <c r="M84" s="908"/>
    </row>
    <row r="85" spans="5:13" x14ac:dyDescent="0.2">
      <c r="E85" s="908"/>
      <c r="F85" s="908"/>
      <c r="G85" s="908"/>
      <c r="H85" s="908"/>
      <c r="I85" s="908"/>
      <c r="J85" s="908"/>
      <c r="K85" s="908"/>
      <c r="L85" s="908"/>
      <c r="M85" s="908"/>
    </row>
    <row r="86" spans="5:13" x14ac:dyDescent="0.2">
      <c r="E86" s="908"/>
      <c r="F86" s="908"/>
      <c r="G86" s="908"/>
      <c r="H86" s="908"/>
      <c r="I86" s="908"/>
      <c r="J86" s="908"/>
      <c r="K86" s="908"/>
      <c r="L86" s="908"/>
      <c r="M86" s="908"/>
    </row>
    <row r="87" spans="5:13" x14ac:dyDescent="0.2">
      <c r="E87" s="908"/>
      <c r="F87" s="908"/>
      <c r="G87" s="908"/>
      <c r="H87" s="908"/>
      <c r="I87" s="908"/>
      <c r="J87" s="908"/>
      <c r="K87" s="908"/>
      <c r="L87" s="908"/>
      <c r="M87" s="908"/>
    </row>
    <row r="88" spans="5:13" x14ac:dyDescent="0.2">
      <c r="E88" s="908"/>
      <c r="F88" s="908"/>
      <c r="G88" s="908"/>
      <c r="H88" s="908"/>
      <c r="I88" s="908"/>
      <c r="J88" s="908"/>
      <c r="K88" s="908"/>
      <c r="L88" s="908"/>
      <c r="M88" s="908"/>
    </row>
    <row r="89" spans="5:13" x14ac:dyDescent="0.2">
      <c r="E89" s="908"/>
      <c r="F89" s="908"/>
      <c r="G89" s="908"/>
      <c r="H89" s="908"/>
      <c r="I89" s="908"/>
      <c r="J89" s="908"/>
      <c r="K89" s="908"/>
      <c r="L89" s="908"/>
      <c r="M89" s="90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756" customWidth="1"/>
    <col min="5" max="5" width="2.5703125" style="756" customWidth="1"/>
    <col min="6" max="6" width="4.85546875" style="756" customWidth="1"/>
    <col min="7" max="7" width="9.140625" style="756"/>
    <col min="8" max="8" width="93.42578125" style="756" customWidth="1"/>
    <col min="9" max="9" width="4.5703125" style="756" customWidth="1"/>
    <col min="10" max="10" width="9.140625" style="756"/>
    <col min="11" max="11" width="8" style="756" customWidth="1"/>
    <col min="12" max="16384" width="9.140625" style="756"/>
  </cols>
  <sheetData>
    <row r="1" spans="1:13" ht="15.75" x14ac:dyDescent="0.2">
      <c r="A1" s="954"/>
      <c r="B1" s="953" t="s">
        <v>583</v>
      </c>
      <c r="C1" s="952"/>
      <c r="E1" s="901"/>
      <c r="F1" s="901"/>
      <c r="G1" s="901"/>
      <c r="H1" s="902"/>
      <c r="I1" s="903"/>
      <c r="J1" s="903"/>
      <c r="K1" s="903"/>
      <c r="L1" s="904"/>
      <c r="M1" s="905"/>
    </row>
    <row r="2" spans="1:13" ht="18.75" thickBot="1" x14ac:dyDescent="0.25">
      <c r="A2" s="569"/>
      <c r="B2" s="965"/>
      <c r="C2" s="966"/>
      <c r="E2" s="904"/>
      <c r="F2" s="1413" t="s">
        <v>469</v>
      </c>
      <c r="G2" s="1413"/>
      <c r="H2" s="1413"/>
      <c r="I2" s="1413"/>
      <c r="J2" s="1413"/>
      <c r="K2" s="1413"/>
      <c r="L2" s="1413"/>
      <c r="M2" s="1413"/>
    </row>
    <row r="3" spans="1:13" ht="16.5" thickBot="1" x14ac:dyDescent="0.25">
      <c r="A3" s="569"/>
      <c r="B3" s="967" t="str">
        <f>[1]Title!B3</f>
        <v>Interim</v>
      </c>
      <c r="C3" s="966"/>
      <c r="E3" s="1414" t="s">
        <v>470</v>
      </c>
      <c r="F3" s="1414"/>
      <c r="G3" s="1414"/>
      <c r="H3" s="1414"/>
      <c r="I3" s="1414"/>
      <c r="J3" s="1414"/>
      <c r="K3" s="1414"/>
      <c r="L3" s="1414"/>
      <c r="M3" s="675"/>
    </row>
    <row r="4" spans="1:13" ht="15.6" customHeight="1" x14ac:dyDescent="0.2">
      <c r="A4" s="569"/>
      <c r="B4" s="1036" t="str">
        <f>Title!$B$4</f>
        <v>R5</v>
      </c>
      <c r="C4" s="966"/>
      <c r="E4" s="1415" t="s">
        <v>471</v>
      </c>
      <c r="F4" s="1415"/>
      <c r="G4" s="1415"/>
      <c r="H4" s="1415"/>
      <c r="I4" s="1415"/>
      <c r="J4" s="1415"/>
      <c r="K4" s="1415"/>
      <c r="L4" s="1415"/>
      <c r="M4"/>
    </row>
    <row r="5" spans="1:13" x14ac:dyDescent="0.2">
      <c r="A5" s="569"/>
      <c r="B5" s="1037"/>
      <c r="C5" s="966"/>
      <c r="E5"/>
      <c r="F5"/>
      <c r="G5"/>
      <c r="H5"/>
      <c r="I5"/>
      <c r="J5"/>
      <c r="K5"/>
      <c r="L5"/>
      <c r="M5"/>
    </row>
    <row r="6" spans="1:13" ht="13.5" thickBot="1" x14ac:dyDescent="0.25">
      <c r="A6" s="569"/>
      <c r="B6" s="1038"/>
      <c r="C6" s="966"/>
      <c r="E6"/>
      <c r="F6"/>
      <c r="G6"/>
      <c r="H6"/>
      <c r="I6"/>
      <c r="J6"/>
      <c r="K6"/>
      <c r="L6"/>
      <c r="M6"/>
    </row>
    <row r="7" spans="1:13" ht="13.9" customHeight="1" thickBot="1" x14ac:dyDescent="0.25">
      <c r="A7" s="569"/>
      <c r="B7" s="974"/>
      <c r="C7" s="975"/>
      <c r="E7"/>
      <c r="F7"/>
      <c r="G7"/>
      <c r="H7"/>
      <c r="I7"/>
      <c r="J7"/>
      <c r="K7"/>
      <c r="L7"/>
      <c r="M7"/>
    </row>
    <row r="8" spans="1:13" ht="17.45" customHeight="1" x14ac:dyDescent="0.35">
      <c r="A8" s="569"/>
      <c r="B8" s="773" t="s">
        <v>80</v>
      </c>
      <c r="C8" s="489"/>
      <c r="E8" s="922" t="s">
        <v>579</v>
      </c>
      <c r="F8"/>
      <c r="G8"/>
      <c r="H8"/>
      <c r="I8"/>
      <c r="J8"/>
      <c r="K8"/>
      <c r="L8"/>
      <c r="M8"/>
    </row>
    <row r="9" spans="1:13" ht="17.45" customHeight="1" x14ac:dyDescent="0.2">
      <c r="A9" s="569"/>
      <c r="B9" s="604" t="s">
        <v>106</v>
      </c>
      <c r="C9" s="489"/>
      <c r="E9"/>
      <c r="F9"/>
      <c r="G9"/>
      <c r="H9"/>
      <c r="I9"/>
      <c r="J9"/>
      <c r="K9"/>
      <c r="L9"/>
      <c r="M9"/>
    </row>
    <row r="10" spans="1:13" ht="18" customHeight="1" x14ac:dyDescent="0.35">
      <c r="A10" s="569"/>
      <c r="B10" s="605"/>
      <c r="C10" s="606"/>
      <c r="E10"/>
      <c r="F10"/>
      <c r="G10" s="922"/>
      <c r="H10"/>
      <c r="I10"/>
      <c r="J10"/>
      <c r="K10"/>
      <c r="L10"/>
      <c r="M10"/>
    </row>
    <row r="11" spans="1:13" ht="15.75" x14ac:dyDescent="0.2">
      <c r="A11" s="569"/>
      <c r="B11" s="607" t="s">
        <v>342</v>
      </c>
      <c r="C11" s="489"/>
      <c r="E11"/>
      <c r="F11"/>
      <c r="G11"/>
      <c r="H11"/>
      <c r="I11"/>
      <c r="J11"/>
      <c r="K11"/>
      <c r="L11"/>
      <c r="M11"/>
    </row>
    <row r="12" spans="1:13" ht="15.75" x14ac:dyDescent="0.2">
      <c r="A12" s="1010"/>
      <c r="B12" s="608" t="s">
        <v>343</v>
      </c>
      <c r="C12" s="966"/>
      <c r="E12"/>
      <c r="F12"/>
      <c r="G12"/>
      <c r="H12"/>
      <c r="I12"/>
      <c r="J12"/>
      <c r="K12"/>
      <c r="L12"/>
      <c r="M12"/>
    </row>
    <row r="13" spans="1:13" ht="15.75" x14ac:dyDescent="0.2">
      <c r="A13" s="569"/>
      <c r="B13" s="609" t="s">
        <v>132</v>
      </c>
      <c r="C13" s="489"/>
      <c r="E13"/>
      <c r="F13"/>
      <c r="G13"/>
      <c r="H13"/>
      <c r="I13"/>
      <c r="J13"/>
      <c r="K13"/>
      <c r="L13"/>
      <c r="M13"/>
    </row>
    <row r="14" spans="1:13" ht="15.75" x14ac:dyDescent="0.2">
      <c r="A14" s="1010"/>
      <c r="B14" s="610" t="s">
        <v>228</v>
      </c>
      <c r="C14" s="489"/>
      <c r="E14"/>
      <c r="F14"/>
      <c r="G14"/>
      <c r="H14"/>
      <c r="I14"/>
      <c r="J14"/>
      <c r="K14"/>
      <c r="L14"/>
      <c r="M14"/>
    </row>
    <row r="15" spans="1:13" ht="15.75" x14ac:dyDescent="0.2">
      <c r="A15" s="1010"/>
      <c r="B15" s="490" t="s">
        <v>255</v>
      </c>
      <c r="C15" s="489"/>
      <c r="E15"/>
      <c r="F15"/>
      <c r="G15"/>
      <c r="H15"/>
      <c r="I15"/>
      <c r="J15"/>
      <c r="K15"/>
      <c r="L15"/>
      <c r="M15"/>
    </row>
    <row r="16" spans="1:13" ht="15.75" x14ac:dyDescent="0.2">
      <c r="A16" s="1010"/>
      <c r="B16" s="491" t="s">
        <v>309</v>
      </c>
      <c r="C16" s="492"/>
      <c r="E16"/>
      <c r="F16"/>
      <c r="G16"/>
      <c r="H16"/>
      <c r="I16"/>
      <c r="J16"/>
      <c r="K16"/>
      <c r="L16"/>
      <c r="M16"/>
    </row>
    <row r="17" spans="1:14" x14ac:dyDescent="0.2">
      <c r="A17" s="1010"/>
      <c r="B17" s="974"/>
      <c r="C17" s="451"/>
      <c r="E17"/>
      <c r="F17"/>
      <c r="G17"/>
      <c r="H17"/>
      <c r="I17"/>
      <c r="J17"/>
      <c r="K17"/>
      <c r="L17"/>
      <c r="M17"/>
    </row>
    <row r="18" spans="1:14" x14ac:dyDescent="0.2">
      <c r="A18" s="1010"/>
      <c r="B18" s="974"/>
      <c r="C18" s="966"/>
      <c r="E18"/>
      <c r="F18"/>
      <c r="G18"/>
      <c r="H18"/>
      <c r="I18"/>
      <c r="J18"/>
      <c r="K18"/>
      <c r="L18"/>
      <c r="M18"/>
    </row>
    <row r="19" spans="1:14" ht="15.75" x14ac:dyDescent="0.2">
      <c r="A19" s="569"/>
      <c r="B19" s="735" t="s">
        <v>344</v>
      </c>
      <c r="C19" s="489"/>
      <c r="E19"/>
      <c r="F19"/>
      <c r="G19"/>
      <c r="H19"/>
      <c r="I19"/>
      <c r="J19"/>
      <c r="K19"/>
      <c r="L19"/>
      <c r="M19"/>
    </row>
    <row r="20" spans="1:14" ht="15.75" x14ac:dyDescent="0.2">
      <c r="A20" s="1010"/>
      <c r="B20" s="608" t="s">
        <v>345</v>
      </c>
      <c r="C20" s="966"/>
      <c r="E20"/>
      <c r="F20"/>
      <c r="G20"/>
      <c r="H20"/>
      <c r="I20"/>
      <c r="J20"/>
      <c r="K20"/>
      <c r="L20"/>
      <c r="M20"/>
    </row>
    <row r="21" spans="1:14" ht="15.6" customHeight="1" x14ac:dyDescent="0.2">
      <c r="A21" s="569"/>
      <c r="B21" s="774" t="s">
        <v>368</v>
      </c>
      <c r="C21" s="489"/>
      <c r="E21"/>
      <c r="F21"/>
      <c r="G21"/>
      <c r="H21"/>
      <c r="I21"/>
      <c r="J21"/>
      <c r="K21"/>
      <c r="L21"/>
      <c r="M21"/>
    </row>
    <row r="22" spans="1:14" ht="17.45" customHeight="1" x14ac:dyDescent="0.25">
      <c r="A22" s="1010"/>
      <c r="B22" s="736" t="s">
        <v>308</v>
      </c>
      <c r="C22" s="489"/>
      <c r="E22"/>
      <c r="F22"/>
      <c r="G22"/>
      <c r="H22"/>
      <c r="I22"/>
      <c r="J22"/>
      <c r="K22"/>
      <c r="L22"/>
      <c r="M22"/>
    </row>
    <row r="23" spans="1:14" ht="17.45" customHeight="1" x14ac:dyDescent="0.25">
      <c r="A23" s="1010"/>
      <c r="B23" s="737" t="s">
        <v>324</v>
      </c>
      <c r="C23" s="489"/>
      <c r="E23"/>
      <c r="F23"/>
      <c r="G23"/>
      <c r="H23"/>
      <c r="I23"/>
      <c r="J23"/>
      <c r="K23"/>
      <c r="L23"/>
      <c r="M23"/>
      <c r="N23"/>
    </row>
    <row r="24" spans="1:14" ht="18" customHeight="1"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5.75" x14ac:dyDescent="0.2">
      <c r="A32" s="1010"/>
      <c r="B32" s="607" t="s">
        <v>346</v>
      </c>
      <c r="C32" s="966"/>
      <c r="E32"/>
      <c r="F32"/>
      <c r="G32"/>
      <c r="H32"/>
      <c r="I32"/>
      <c r="J32"/>
      <c r="K32"/>
      <c r="L32"/>
      <c r="M32"/>
      <c r="N32"/>
    </row>
    <row r="33" spans="1:14" ht="15.6" customHeight="1" x14ac:dyDescent="0.2">
      <c r="A33" s="1010"/>
      <c r="B33" s="608" t="s">
        <v>347</v>
      </c>
      <c r="C33" s="966"/>
      <c r="E33"/>
      <c r="F33"/>
      <c r="G33"/>
      <c r="H33"/>
      <c r="I33"/>
      <c r="J33"/>
      <c r="K33"/>
      <c r="L33"/>
      <c r="M33"/>
      <c r="N33"/>
    </row>
    <row r="34" spans="1:14" ht="17.45" customHeight="1" x14ac:dyDescent="0.2">
      <c r="A34" s="1010"/>
      <c r="B34" s="934" t="s">
        <v>487</v>
      </c>
      <c r="C34" s="966"/>
      <c r="E34"/>
      <c r="F34"/>
      <c r="G34"/>
      <c r="H34"/>
      <c r="I34"/>
      <c r="J34"/>
      <c r="K34"/>
      <c r="L34"/>
      <c r="M34"/>
      <c r="N34"/>
    </row>
    <row r="35" spans="1:14" ht="17.45" customHeight="1" x14ac:dyDescent="0.2">
      <c r="A35" s="569"/>
      <c r="B35" s="974"/>
      <c r="C35" s="489"/>
      <c r="E35"/>
      <c r="F35"/>
      <c r="G35"/>
      <c r="H35"/>
      <c r="I35"/>
      <c r="J35"/>
      <c r="K35"/>
      <c r="L35"/>
      <c r="M35"/>
      <c r="N35"/>
    </row>
    <row r="36" spans="1:14" ht="17.45"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row>
    <row r="38" spans="1:14" ht="15.75" customHeight="1" x14ac:dyDescent="0.2">
      <c r="A38" s="1010"/>
      <c r="B38" s="1034" t="s">
        <v>357</v>
      </c>
      <c r="C38" s="489"/>
      <c r="E38"/>
      <c r="F38"/>
      <c r="G38"/>
      <c r="H38"/>
      <c r="I38"/>
      <c r="J38"/>
      <c r="K38"/>
      <c r="L38"/>
      <c r="M38"/>
    </row>
    <row r="39" spans="1:14" ht="15.75" customHeight="1" x14ac:dyDescent="0.2">
      <c r="A39" s="974"/>
      <c r="B39" s="1035"/>
      <c r="C39" s="974"/>
      <c r="E39"/>
      <c r="F39"/>
      <c r="G39"/>
      <c r="H39"/>
      <c r="I39"/>
      <c r="J39"/>
      <c r="K39"/>
      <c r="L39"/>
      <c r="M39"/>
    </row>
    <row r="40" spans="1:14" ht="12.75" customHeight="1" x14ac:dyDescent="0.2">
      <c r="A40" s="974"/>
      <c r="B40" s="701" t="s">
        <v>354</v>
      </c>
      <c r="C40" s="974"/>
      <c r="E40"/>
      <c r="F40"/>
      <c r="G40"/>
      <c r="H40"/>
      <c r="I40"/>
      <c r="J40"/>
      <c r="K40"/>
      <c r="L40"/>
      <c r="M40"/>
    </row>
    <row r="41" spans="1:14" ht="15.75" x14ac:dyDescent="0.2">
      <c r="A41" s="974"/>
      <c r="B41" s="783" t="s">
        <v>323</v>
      </c>
      <c r="C41" s="974"/>
      <c r="E41"/>
      <c r="F41"/>
      <c r="G41"/>
      <c r="H41"/>
      <c r="I41"/>
      <c r="J41"/>
      <c r="K41"/>
      <c r="L41"/>
      <c r="M41"/>
    </row>
    <row r="42" spans="1:14" ht="13.5" thickBot="1" x14ac:dyDescent="0.25">
      <c r="A42" s="974"/>
      <c r="B42" s="974"/>
      <c r="C42" s="974"/>
      <c r="E42"/>
      <c r="F42"/>
      <c r="G42"/>
      <c r="H42"/>
      <c r="I42"/>
      <c r="J42"/>
      <c r="K42"/>
      <c r="L42"/>
      <c r="M42"/>
    </row>
    <row r="43" spans="1:14" ht="15" x14ac:dyDescent="0.2">
      <c r="A43" s="1010"/>
      <c r="B43" s="559" t="s">
        <v>271</v>
      </c>
      <c r="C43" s="966"/>
      <c r="E43"/>
      <c r="F43"/>
      <c r="G43"/>
      <c r="H43"/>
      <c r="I43"/>
      <c r="J43"/>
      <c r="K43"/>
      <c r="L43"/>
      <c r="M43"/>
    </row>
    <row r="44" spans="1:14" ht="15" x14ac:dyDescent="0.2">
      <c r="A44" s="1010"/>
      <c r="B44" s="560" t="s">
        <v>235</v>
      </c>
      <c r="C44" s="966"/>
      <c r="E44"/>
      <c r="F44"/>
      <c r="G44"/>
      <c r="H44"/>
      <c r="I44"/>
      <c r="J44"/>
      <c r="K44"/>
      <c r="L44"/>
      <c r="M44"/>
    </row>
    <row r="45" spans="1:14" ht="14.25" x14ac:dyDescent="0.2">
      <c r="A45" s="1010"/>
      <c r="B45" s="494" t="s">
        <v>222</v>
      </c>
      <c r="C45" s="493"/>
      <c r="E45"/>
      <c r="F45"/>
      <c r="G45"/>
      <c r="H45"/>
      <c r="I45"/>
      <c r="J45"/>
      <c r="K45"/>
      <c r="L45"/>
      <c r="M45"/>
    </row>
    <row r="46" spans="1:14" ht="14.25" x14ac:dyDescent="0.2">
      <c r="A46" s="1010"/>
      <c r="B46" s="495" t="s">
        <v>81</v>
      </c>
      <c r="C46" s="493"/>
      <c r="E46"/>
      <c r="F46"/>
      <c r="G46"/>
      <c r="H46"/>
      <c r="I46"/>
      <c r="J46"/>
      <c r="K46"/>
      <c r="L46"/>
      <c r="M46"/>
    </row>
    <row r="47" spans="1:14" ht="14.25" x14ac:dyDescent="0.2">
      <c r="A47" s="1010"/>
      <c r="B47" s="496" t="s">
        <v>82</v>
      </c>
      <c r="C47" s="493"/>
      <c r="E47"/>
      <c r="F47"/>
      <c r="G47"/>
      <c r="H47"/>
      <c r="I47"/>
      <c r="J47"/>
      <c r="K47"/>
      <c r="L47"/>
      <c r="M47"/>
    </row>
    <row r="48" spans="1:14" ht="15.75" x14ac:dyDescent="0.2">
      <c r="A48" s="1010"/>
      <c r="B48" s="781" t="s">
        <v>79</v>
      </c>
      <c r="C48" s="493"/>
      <c r="E48"/>
      <c r="F48"/>
      <c r="G48"/>
      <c r="H48"/>
      <c r="I48"/>
      <c r="J48"/>
      <c r="K48"/>
      <c r="L48"/>
      <c r="M48"/>
    </row>
    <row r="49" spans="1:13" ht="14.25" x14ac:dyDescent="0.2">
      <c r="A49" s="1010"/>
      <c r="B49" s="497" t="s">
        <v>231</v>
      </c>
      <c r="C49" s="493"/>
      <c r="E49"/>
      <c r="F49"/>
      <c r="G49"/>
      <c r="H49"/>
      <c r="I49"/>
      <c r="J49"/>
      <c r="K49"/>
      <c r="L49"/>
      <c r="M49"/>
    </row>
    <row r="50" spans="1:13" ht="14.25" x14ac:dyDescent="0.2">
      <c r="A50" s="1010"/>
      <c r="B50" s="497" t="s">
        <v>232</v>
      </c>
      <c r="C50" s="493"/>
      <c r="E50"/>
      <c r="F50"/>
      <c r="G50"/>
      <c r="H50"/>
      <c r="I50"/>
      <c r="J50"/>
      <c r="K50"/>
      <c r="L50"/>
      <c r="M50"/>
    </row>
    <row r="51" spans="1:13" ht="14.25" x14ac:dyDescent="0.2">
      <c r="A51" s="1010"/>
      <c r="B51" s="497" t="s">
        <v>110</v>
      </c>
      <c r="C51" s="493"/>
      <c r="E51"/>
      <c r="F51"/>
      <c r="G51"/>
      <c r="H51"/>
      <c r="I51"/>
      <c r="J51"/>
      <c r="K51"/>
      <c r="L51"/>
      <c r="M51"/>
    </row>
    <row r="52" spans="1:13" ht="14.25" x14ac:dyDescent="0.2">
      <c r="A52" s="1010"/>
      <c r="B52" s="497" t="s">
        <v>237</v>
      </c>
      <c r="C52" s="493"/>
      <c r="E52"/>
      <c r="F52"/>
      <c r="G52"/>
      <c r="H52"/>
      <c r="I52"/>
      <c r="J52"/>
      <c r="K52"/>
      <c r="L52"/>
      <c r="M52"/>
    </row>
    <row r="53" spans="1:13" ht="14.25" x14ac:dyDescent="0.2">
      <c r="A53" s="1010"/>
      <c r="B53" s="497" t="s">
        <v>233</v>
      </c>
      <c r="C53" s="493"/>
      <c r="E53"/>
      <c r="F53"/>
      <c r="G53"/>
      <c r="H53"/>
      <c r="I53"/>
      <c r="J53"/>
      <c r="K53"/>
      <c r="L53"/>
      <c r="M53"/>
    </row>
    <row r="54" spans="1:13" ht="14.25" x14ac:dyDescent="0.2">
      <c r="A54" s="1010"/>
      <c r="B54" s="497" t="s">
        <v>109</v>
      </c>
      <c r="C54" s="493"/>
      <c r="E54"/>
      <c r="F54"/>
      <c r="G54"/>
      <c r="H54"/>
      <c r="I54"/>
      <c r="J54"/>
      <c r="K54"/>
      <c r="L54"/>
      <c r="M54"/>
    </row>
    <row r="55" spans="1:13" ht="14.25" x14ac:dyDescent="0.2">
      <c r="A55" s="1010"/>
      <c r="B55" s="497" t="s">
        <v>234</v>
      </c>
      <c r="C55" s="493"/>
      <c r="E55"/>
      <c r="F55"/>
      <c r="G55"/>
      <c r="H55"/>
      <c r="I55"/>
      <c r="J55"/>
      <c r="K55"/>
      <c r="L55"/>
      <c r="M55"/>
    </row>
    <row r="56" spans="1:13" ht="14.25" x14ac:dyDescent="0.2">
      <c r="A56" s="1010"/>
      <c r="B56" s="611" t="s">
        <v>83</v>
      </c>
      <c r="C56" s="493"/>
      <c r="E56"/>
      <c r="F56"/>
      <c r="G56"/>
      <c r="H56"/>
      <c r="I56"/>
      <c r="J56"/>
      <c r="K56"/>
      <c r="L56"/>
      <c r="M56"/>
    </row>
    <row r="57" spans="1:13" ht="14.25" x14ac:dyDescent="0.2">
      <c r="A57" s="1010"/>
      <c r="B57" s="974"/>
      <c r="C57" s="493"/>
      <c r="E57"/>
      <c r="F57"/>
      <c r="G57"/>
      <c r="H57"/>
      <c r="I57"/>
      <c r="J57"/>
      <c r="K57"/>
      <c r="L57"/>
      <c r="M57"/>
    </row>
    <row r="58" spans="1:13" ht="14.25" x14ac:dyDescent="0.2">
      <c r="A58" s="1010"/>
      <c r="B58" s="974"/>
      <c r="C58" s="493"/>
      <c r="E58"/>
      <c r="F58"/>
      <c r="G58"/>
      <c r="H58"/>
      <c r="I58"/>
      <c r="J58"/>
      <c r="K58"/>
      <c r="L58"/>
      <c r="M58"/>
    </row>
    <row r="59" spans="1:13" x14ac:dyDescent="0.2">
      <c r="A59" s="1010"/>
      <c r="B59" s="974"/>
      <c r="C59" s="966"/>
      <c r="E59"/>
      <c r="F59"/>
      <c r="G59"/>
      <c r="H59"/>
      <c r="I59"/>
      <c r="J59"/>
      <c r="K59"/>
      <c r="L59"/>
      <c r="M59"/>
    </row>
    <row r="60" spans="1:13" ht="15.75" x14ac:dyDescent="0.2">
      <c r="A60" s="954"/>
      <c r="B60" s="953" t="str">
        <f>B1</f>
        <v>NOV '13</v>
      </c>
      <c r="C60" s="95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71"/>
      <c r="F87" s="871"/>
      <c r="G87" s="871"/>
      <c r="H87" s="871"/>
      <c r="I87" s="871"/>
      <c r="J87" s="871"/>
      <c r="K87" s="871"/>
      <c r="L87" s="871"/>
      <c r="M87" s="871"/>
    </row>
  </sheetData>
  <mergeCells count="5">
    <mergeCell ref="F2:M2"/>
    <mergeCell ref="E3:L3"/>
    <mergeCell ref="B4:B6"/>
    <mergeCell ref="E4:L4"/>
    <mergeCell ref="B38:B39"/>
  </mergeCells>
  <hyperlinks>
    <hyperlink ref="E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activeCell="H20" sqref="H20"/>
    </sheetView>
  </sheetViews>
  <sheetFormatPr defaultColWidth="9.140625" defaultRowHeight="12.75" x14ac:dyDescent="0.2"/>
  <cols>
    <col min="1" max="1" width="1.42578125" style="964" customWidth="1"/>
    <col min="2" max="2" width="13.5703125" style="964" customWidth="1"/>
    <col min="3" max="3" width="1.42578125" style="964" customWidth="1"/>
    <col min="4" max="4" width="4.42578125" style="603" customWidth="1"/>
    <col min="5" max="5" width="2.5703125" style="603" customWidth="1"/>
    <col min="6" max="6" width="4.85546875" style="603" customWidth="1"/>
    <col min="7" max="7" width="12.28515625" style="603" customWidth="1"/>
    <col min="8" max="8" width="94" style="603" customWidth="1"/>
    <col min="9" max="9" width="4.5703125" style="603" customWidth="1"/>
    <col min="10" max="10" width="9.140625" style="603"/>
    <col min="11" max="11" width="8" style="603" customWidth="1"/>
    <col min="12" max="16384" width="9.140625" style="603"/>
  </cols>
  <sheetData>
    <row r="1" spans="1:14" ht="15.75" x14ac:dyDescent="0.2">
      <c r="A1" s="954"/>
      <c r="B1" s="953" t="s">
        <v>583</v>
      </c>
      <c r="C1" s="952"/>
      <c r="E1" s="778"/>
      <c r="F1" s="778"/>
      <c r="G1" s="778"/>
      <c r="H1" s="778"/>
      <c r="I1" s="778"/>
      <c r="J1" s="778"/>
      <c r="K1" s="778"/>
      <c r="L1" s="778"/>
      <c r="M1" s="779"/>
    </row>
    <row r="2" spans="1:14" ht="18.75" thickBot="1" x14ac:dyDescent="0.25">
      <c r="A2" s="569"/>
      <c r="B2" s="965"/>
      <c r="C2" s="966"/>
      <c r="E2" s="1416" t="s">
        <v>474</v>
      </c>
      <c r="F2" s="1416"/>
      <c r="G2" s="1416"/>
      <c r="H2" s="1416"/>
      <c r="I2" s="1416"/>
      <c r="J2" s="1416"/>
      <c r="K2" s="1416"/>
      <c r="L2" s="1416"/>
      <c r="M2" s="1416"/>
    </row>
    <row r="3" spans="1:14" ht="16.5" thickBot="1" x14ac:dyDescent="0.25">
      <c r="A3" s="569"/>
      <c r="B3" s="967" t="str">
        <f>[1]Title!B3</f>
        <v>Interim</v>
      </c>
      <c r="C3" s="966"/>
      <c r="E3" s="1417" t="s">
        <v>472</v>
      </c>
      <c r="F3" s="1417"/>
      <c r="G3" s="1417"/>
      <c r="H3" s="1417"/>
      <c r="I3" s="1417"/>
      <c r="J3" s="1417"/>
      <c r="K3" s="1417"/>
      <c r="L3" s="1417"/>
      <c r="M3" s="718"/>
    </row>
    <row r="4" spans="1:14" ht="15.6" customHeight="1" x14ac:dyDescent="0.2">
      <c r="A4" s="569"/>
      <c r="B4" s="1036" t="str">
        <f>Title!$B$4</f>
        <v>R5</v>
      </c>
      <c r="C4" s="966"/>
      <c r="E4" s="1415" t="s">
        <v>473</v>
      </c>
      <c r="F4" s="1415"/>
      <c r="G4" s="1415"/>
      <c r="H4" s="1415"/>
      <c r="I4" s="1415"/>
      <c r="J4" s="1415"/>
      <c r="K4" s="1415"/>
      <c r="L4" s="1415"/>
      <c r="M4" s="616"/>
    </row>
    <row r="5" spans="1:14" ht="15.75" x14ac:dyDescent="0.2">
      <c r="A5" s="569"/>
      <c r="B5" s="1037"/>
      <c r="C5" s="966"/>
      <c r="E5" s="642" t="s">
        <v>6</v>
      </c>
      <c r="F5" s="643" t="s">
        <v>496</v>
      </c>
      <c r="G5" s="644"/>
      <c r="H5" s="645"/>
      <c r="I5" s="645"/>
      <c r="J5" s="645"/>
      <c r="K5" s="645"/>
      <c r="L5" s="646"/>
      <c r="M5" s="617"/>
    </row>
    <row r="6" spans="1:14" ht="16.5" thickBot="1" x14ac:dyDescent="0.25">
      <c r="A6" s="569"/>
      <c r="B6" s="1038"/>
      <c r="C6" s="966"/>
      <c r="E6" s="642" t="s">
        <v>6</v>
      </c>
      <c r="F6" s="643" t="s">
        <v>498</v>
      </c>
      <c r="G6" s="644"/>
      <c r="H6" s="645"/>
      <c r="I6" s="645"/>
      <c r="J6" s="645"/>
      <c r="K6" s="645"/>
      <c r="L6" s="646"/>
      <c r="M6" s="617"/>
    </row>
    <row r="7" spans="1:14" ht="13.5" thickBot="1" x14ac:dyDescent="0.25">
      <c r="A7" s="569"/>
      <c r="B7" s="974"/>
      <c r="C7" s="975"/>
      <c r="E7"/>
      <c r="F7"/>
      <c r="G7"/>
      <c r="H7"/>
      <c r="I7"/>
      <c r="J7"/>
      <c r="K7"/>
      <c r="L7"/>
      <c r="M7"/>
      <c r="N7"/>
    </row>
    <row r="8" spans="1:14" ht="17.45" customHeight="1" x14ac:dyDescent="0.2">
      <c r="A8" s="569"/>
      <c r="B8" s="773" t="s">
        <v>80</v>
      </c>
      <c r="C8" s="489"/>
      <c r="E8"/>
      <c r="F8"/>
      <c r="G8"/>
      <c r="H8"/>
      <c r="I8"/>
      <c r="J8"/>
      <c r="K8"/>
      <c r="L8"/>
      <c r="M8"/>
      <c r="N8"/>
    </row>
    <row r="9" spans="1:14" ht="27" customHeight="1" x14ac:dyDescent="0.35">
      <c r="A9" s="569"/>
      <c r="B9" s="604" t="s">
        <v>106</v>
      </c>
      <c r="C9" s="489"/>
      <c r="E9"/>
      <c r="F9" s="950" t="s">
        <v>591</v>
      </c>
      <c r="G9"/>
      <c r="H9"/>
      <c r="I9"/>
      <c r="J9"/>
      <c r="K9"/>
      <c r="L9"/>
      <c r="M9"/>
      <c r="N9"/>
    </row>
    <row r="10" spans="1:14" x14ac:dyDescent="0.2">
      <c r="A10" s="569"/>
      <c r="B10" s="605"/>
      <c r="C10" s="606"/>
      <c r="E10"/>
      <c r="F10"/>
      <c r="G10"/>
      <c r="H10"/>
      <c r="I10"/>
      <c r="J10"/>
      <c r="K10"/>
      <c r="L10"/>
      <c r="M10"/>
      <c r="N10"/>
    </row>
    <row r="11" spans="1:14" ht="15.75" x14ac:dyDescent="0.2">
      <c r="A11" s="569"/>
      <c r="B11" s="607" t="s">
        <v>342</v>
      </c>
      <c r="C11" s="489"/>
      <c r="E11"/>
      <c r="F11"/>
      <c r="G11"/>
      <c r="H11"/>
      <c r="I11"/>
      <c r="J11"/>
      <c r="K11"/>
      <c r="L11"/>
      <c r="M11"/>
      <c r="N11"/>
    </row>
    <row r="12" spans="1:14" ht="15.75" x14ac:dyDescent="0.2">
      <c r="A12" s="1010"/>
      <c r="B12" s="608" t="s">
        <v>343</v>
      </c>
      <c r="C12" s="966"/>
      <c r="E12"/>
      <c r="F12"/>
      <c r="G12"/>
      <c r="H12"/>
      <c r="I12"/>
      <c r="J12"/>
      <c r="K12"/>
      <c r="L12"/>
      <c r="M12"/>
      <c r="N12"/>
    </row>
    <row r="13" spans="1:14" ht="15.75" x14ac:dyDescent="0.2">
      <c r="A13" s="569"/>
      <c r="B13" s="609" t="s">
        <v>132</v>
      </c>
      <c r="C13" s="489"/>
      <c r="E13"/>
      <c r="F13"/>
      <c r="G13"/>
      <c r="H13"/>
      <c r="I13"/>
      <c r="J13"/>
      <c r="K13"/>
      <c r="L13"/>
      <c r="M13"/>
      <c r="N13"/>
    </row>
    <row r="14" spans="1:14" ht="15.75" x14ac:dyDescent="0.2">
      <c r="A14" s="1010"/>
      <c r="B14" s="610" t="s">
        <v>228</v>
      </c>
      <c r="C14" s="489"/>
      <c r="E14"/>
      <c r="F14"/>
      <c r="G14"/>
      <c r="H14"/>
      <c r="I14"/>
      <c r="J14"/>
      <c r="K14"/>
      <c r="L14"/>
      <c r="M14"/>
      <c r="N14"/>
    </row>
    <row r="15" spans="1:14" ht="15.75" x14ac:dyDescent="0.2">
      <c r="A15" s="1010"/>
      <c r="B15" s="490" t="s">
        <v>255</v>
      </c>
      <c r="C15" s="489"/>
      <c r="E15"/>
      <c r="F15"/>
      <c r="G15"/>
      <c r="H15"/>
      <c r="I15"/>
      <c r="J15"/>
      <c r="K15"/>
      <c r="L15"/>
      <c r="M15"/>
      <c r="N15"/>
    </row>
    <row r="16" spans="1:14" ht="15.75" x14ac:dyDescent="0.2">
      <c r="A16" s="1010"/>
      <c r="B16" s="491" t="s">
        <v>309</v>
      </c>
      <c r="C16" s="492"/>
      <c r="E16"/>
      <c r="F16"/>
      <c r="G16"/>
      <c r="H16"/>
      <c r="I16"/>
      <c r="J16"/>
      <c r="K16"/>
      <c r="L16"/>
      <c r="M16"/>
      <c r="N16"/>
    </row>
    <row r="17" spans="1:14" x14ac:dyDescent="0.2">
      <c r="A17" s="1010"/>
      <c r="B17" s="974"/>
      <c r="C17" s="451"/>
      <c r="E17"/>
      <c r="F17"/>
      <c r="G17"/>
      <c r="H17"/>
      <c r="I17"/>
      <c r="J17"/>
      <c r="K17"/>
      <c r="L17"/>
      <c r="M17"/>
      <c r="N17"/>
    </row>
    <row r="18" spans="1:14" ht="23.25" x14ac:dyDescent="0.35">
      <c r="A18" s="1010"/>
      <c r="B18" s="974"/>
      <c r="C18" s="966"/>
      <c r="E18"/>
      <c r="F18"/>
      <c r="G18" s="951"/>
      <c r="H18"/>
      <c r="I18"/>
      <c r="J18"/>
      <c r="K18"/>
      <c r="L18"/>
      <c r="M18"/>
      <c r="N18"/>
    </row>
    <row r="19" spans="1:14" ht="15.75" x14ac:dyDescent="0.2">
      <c r="A19" s="569"/>
      <c r="B19" s="735" t="s">
        <v>344</v>
      </c>
      <c r="C19" s="489"/>
      <c r="E19"/>
      <c r="F19"/>
      <c r="G19"/>
      <c r="H19"/>
      <c r="I19"/>
      <c r="J19"/>
      <c r="K19"/>
      <c r="L19"/>
      <c r="M19"/>
      <c r="N19"/>
    </row>
    <row r="20" spans="1:14" ht="15.75" x14ac:dyDescent="0.2">
      <c r="A20" s="1010"/>
      <c r="B20" s="608" t="s">
        <v>345</v>
      </c>
      <c r="C20" s="966"/>
      <c r="E20"/>
      <c r="F20"/>
      <c r="G20"/>
      <c r="H20"/>
      <c r="I20"/>
      <c r="J20"/>
      <c r="K20"/>
      <c r="L20"/>
      <c r="M20"/>
      <c r="N20"/>
    </row>
    <row r="21" spans="1:14" ht="17.45" customHeight="1" x14ac:dyDescent="0.2">
      <c r="A21" s="569"/>
      <c r="B21" s="774" t="s">
        <v>368</v>
      </c>
      <c r="C21" s="489"/>
      <c r="E21"/>
      <c r="F21"/>
      <c r="G21"/>
      <c r="H21"/>
      <c r="I21"/>
      <c r="J21"/>
      <c r="K21"/>
      <c r="L21"/>
      <c r="M21"/>
      <c r="N21"/>
    </row>
    <row r="22" spans="1:14" ht="18" customHeight="1" x14ac:dyDescent="0.25">
      <c r="A22" s="1010"/>
      <c r="B22" s="736" t="s">
        <v>308</v>
      </c>
      <c r="C22" s="489"/>
      <c r="E22"/>
      <c r="F22"/>
      <c r="G22"/>
      <c r="H22"/>
      <c r="I22"/>
      <c r="J22"/>
      <c r="K22"/>
      <c r="L22"/>
      <c r="M22"/>
      <c r="N22"/>
    </row>
    <row r="23" spans="1:14" ht="15.75" x14ac:dyDescent="0.25">
      <c r="A23" s="1010"/>
      <c r="B23" s="737" t="s">
        <v>324</v>
      </c>
      <c r="C23" s="489"/>
      <c r="E23"/>
      <c r="F23"/>
      <c r="G23"/>
      <c r="H23"/>
      <c r="I23"/>
      <c r="J23"/>
      <c r="K23"/>
      <c r="L23"/>
      <c r="M23"/>
      <c r="N23"/>
    </row>
    <row r="24" spans="1:14" ht="15.75" x14ac:dyDescent="0.2">
      <c r="A24" s="1010"/>
      <c r="B24" s="775" t="s">
        <v>13</v>
      </c>
      <c r="C24" s="489"/>
      <c r="E24"/>
      <c r="F24"/>
      <c r="G24"/>
      <c r="H24"/>
      <c r="I24"/>
      <c r="J24"/>
      <c r="K24"/>
      <c r="L24"/>
      <c r="M24"/>
      <c r="N24"/>
    </row>
    <row r="25" spans="1:14" ht="15.75" x14ac:dyDescent="0.2">
      <c r="A25" s="1010"/>
      <c r="B25" s="776" t="s">
        <v>12</v>
      </c>
      <c r="C25" s="489"/>
      <c r="E25"/>
      <c r="F25"/>
      <c r="G25"/>
      <c r="H25"/>
      <c r="I25"/>
      <c r="J25"/>
      <c r="K25"/>
      <c r="L25"/>
      <c r="M25"/>
      <c r="N25"/>
    </row>
    <row r="26" spans="1:14" ht="15.75" x14ac:dyDescent="0.2">
      <c r="A26" s="1010"/>
      <c r="B26" s="777" t="s">
        <v>412</v>
      </c>
      <c r="C26" s="489"/>
      <c r="E26"/>
      <c r="F26"/>
      <c r="G26"/>
      <c r="H26"/>
      <c r="I26"/>
      <c r="J26"/>
      <c r="K26"/>
      <c r="L26"/>
      <c r="M26"/>
      <c r="N26"/>
    </row>
    <row r="27" spans="1:14" ht="15.75" x14ac:dyDescent="0.2">
      <c r="A27" s="1010"/>
      <c r="B27" s="863" t="s">
        <v>431</v>
      </c>
      <c r="C27" s="966"/>
      <c r="E27"/>
      <c r="F27"/>
      <c r="G27"/>
      <c r="H27"/>
      <c r="I27"/>
      <c r="J27"/>
      <c r="K27"/>
      <c r="L27"/>
      <c r="M27"/>
      <c r="N27"/>
    </row>
    <row r="28" spans="1:14" ht="15.75" x14ac:dyDescent="0.2">
      <c r="A28" s="569"/>
      <c r="B28" s="780" t="s">
        <v>432</v>
      </c>
      <c r="C28" s="489"/>
      <c r="E28"/>
      <c r="F28"/>
      <c r="G28"/>
      <c r="H28"/>
      <c r="I28"/>
      <c r="J28"/>
      <c r="K28"/>
      <c r="L28"/>
      <c r="M28"/>
      <c r="N28"/>
    </row>
    <row r="29" spans="1:14" ht="15.75" x14ac:dyDescent="0.2">
      <c r="A29" s="1010"/>
      <c r="B29" s="974"/>
      <c r="C29" s="489"/>
      <c r="E29"/>
      <c r="F29"/>
      <c r="G29"/>
      <c r="H29"/>
      <c r="I29"/>
      <c r="J29"/>
      <c r="K29"/>
      <c r="L29"/>
      <c r="M29"/>
      <c r="N29"/>
    </row>
    <row r="30" spans="1:14" ht="15.75" x14ac:dyDescent="0.2">
      <c r="A30" s="1010"/>
      <c r="B30" s="974"/>
      <c r="C30" s="489"/>
      <c r="E30"/>
      <c r="F30"/>
      <c r="G30"/>
      <c r="H30"/>
      <c r="I30"/>
      <c r="J30"/>
      <c r="K30"/>
      <c r="L30"/>
      <c r="M30"/>
      <c r="N30"/>
    </row>
    <row r="31" spans="1:14" x14ac:dyDescent="0.2">
      <c r="A31" s="1010"/>
      <c r="B31" s="974"/>
      <c r="C31" s="966"/>
      <c r="E31"/>
      <c r="F31"/>
      <c r="G31"/>
      <c r="H31"/>
      <c r="I31"/>
      <c r="J31"/>
      <c r="K31"/>
      <c r="L31"/>
      <c r="M31"/>
      <c r="N31"/>
    </row>
    <row r="32" spans="1:14" ht="17.45" customHeight="1" x14ac:dyDescent="0.2">
      <c r="A32" s="1010"/>
      <c r="B32" s="607" t="s">
        <v>346</v>
      </c>
      <c r="C32" s="966"/>
      <c r="E32"/>
      <c r="F32"/>
      <c r="G32"/>
      <c r="H32"/>
      <c r="I32"/>
      <c r="J32"/>
      <c r="K32"/>
      <c r="L32"/>
      <c r="M32"/>
      <c r="N32"/>
    </row>
    <row r="33" spans="1:14" ht="17.45" customHeight="1" x14ac:dyDescent="0.2">
      <c r="A33" s="1010"/>
      <c r="B33" s="608" t="s">
        <v>347</v>
      </c>
      <c r="C33" s="966"/>
      <c r="E33"/>
      <c r="F33"/>
      <c r="G33"/>
      <c r="H33"/>
      <c r="I33"/>
      <c r="J33"/>
      <c r="K33"/>
      <c r="L33"/>
      <c r="M33"/>
      <c r="N33"/>
    </row>
    <row r="34" spans="1:14" ht="18" customHeight="1" x14ac:dyDescent="0.2">
      <c r="A34" s="1010"/>
      <c r="B34" s="934" t="s">
        <v>487</v>
      </c>
      <c r="C34" s="966"/>
      <c r="E34"/>
      <c r="F34"/>
      <c r="G34"/>
      <c r="H34"/>
      <c r="I34"/>
      <c r="J34"/>
      <c r="K34"/>
      <c r="L34"/>
      <c r="M34"/>
      <c r="N34"/>
    </row>
    <row r="35" spans="1:14" ht="15.75" x14ac:dyDescent="0.2">
      <c r="A35" s="569"/>
      <c r="B35" s="974"/>
      <c r="C35" s="489"/>
      <c r="E35"/>
      <c r="F35"/>
      <c r="G35"/>
      <c r="H35"/>
      <c r="I35"/>
      <c r="J35"/>
      <c r="K35"/>
      <c r="L35"/>
      <c r="M35"/>
      <c r="N35"/>
    </row>
    <row r="36" spans="1:14" ht="15.6" customHeight="1" x14ac:dyDescent="0.2">
      <c r="A36" s="1010"/>
      <c r="B36" s="974"/>
      <c r="C36" s="966"/>
      <c r="E36"/>
      <c r="F36"/>
      <c r="G36"/>
      <c r="H36"/>
      <c r="I36"/>
      <c r="J36"/>
      <c r="K36"/>
      <c r="L36"/>
      <c r="M36"/>
      <c r="N36"/>
    </row>
    <row r="37" spans="1:14" ht="15.75" x14ac:dyDescent="0.2">
      <c r="A37" s="1010"/>
      <c r="B37" s="974"/>
      <c r="C37" s="489"/>
      <c r="E37"/>
      <c r="F37"/>
      <c r="G37"/>
      <c r="H37"/>
      <c r="I37"/>
      <c r="J37"/>
      <c r="K37"/>
      <c r="L37"/>
      <c r="M37"/>
      <c r="N37"/>
    </row>
    <row r="38" spans="1:14" ht="15.75" customHeight="1" x14ac:dyDescent="0.2">
      <c r="A38" s="1010"/>
      <c r="B38" s="1034" t="s">
        <v>357</v>
      </c>
      <c r="C38" s="489"/>
      <c r="E38"/>
      <c r="F38"/>
      <c r="G38"/>
      <c r="H38"/>
      <c r="I38"/>
      <c r="J38"/>
      <c r="K38"/>
      <c r="L38"/>
      <c r="M38"/>
      <c r="N38"/>
    </row>
    <row r="39" spans="1:14" ht="15.75" customHeight="1" x14ac:dyDescent="0.2">
      <c r="A39" s="974"/>
      <c r="B39" s="1035"/>
      <c r="C39" s="974"/>
      <c r="E39"/>
      <c r="F39"/>
      <c r="G39"/>
      <c r="H39"/>
      <c r="I39"/>
      <c r="J39"/>
      <c r="K39"/>
      <c r="L39"/>
      <c r="M39"/>
      <c r="N39"/>
    </row>
    <row r="40" spans="1:14" ht="12.75" customHeight="1" x14ac:dyDescent="0.2">
      <c r="A40" s="974"/>
      <c r="B40" s="701" t="s">
        <v>354</v>
      </c>
      <c r="C40" s="974"/>
      <c r="E40"/>
      <c r="F40"/>
      <c r="G40"/>
      <c r="H40"/>
      <c r="I40"/>
      <c r="J40"/>
      <c r="K40"/>
      <c r="L40"/>
      <c r="M40"/>
      <c r="N40"/>
    </row>
    <row r="41" spans="1:14" ht="15.75" x14ac:dyDescent="0.2">
      <c r="A41" s="974"/>
      <c r="B41" s="783" t="s">
        <v>323</v>
      </c>
      <c r="C41" s="974"/>
      <c r="E41"/>
      <c r="F41"/>
      <c r="G41"/>
      <c r="H41"/>
      <c r="I41"/>
      <c r="J41"/>
      <c r="K41"/>
      <c r="L41"/>
      <c r="M41"/>
      <c r="N41"/>
    </row>
    <row r="42" spans="1:14" ht="13.5" thickBot="1" x14ac:dyDescent="0.25">
      <c r="A42" s="974"/>
      <c r="B42" s="974"/>
      <c r="C42" s="974"/>
      <c r="E42"/>
      <c r="F42"/>
      <c r="G42"/>
      <c r="H42"/>
      <c r="I42"/>
      <c r="J42"/>
      <c r="K42"/>
      <c r="L42"/>
      <c r="M42"/>
      <c r="N42"/>
    </row>
    <row r="43" spans="1:14" ht="15" x14ac:dyDescent="0.2">
      <c r="A43" s="1010"/>
      <c r="B43" s="559" t="s">
        <v>271</v>
      </c>
      <c r="C43" s="966"/>
      <c r="E43"/>
      <c r="F43"/>
      <c r="G43"/>
      <c r="H43"/>
      <c r="I43"/>
      <c r="J43"/>
      <c r="K43"/>
      <c r="L43"/>
      <c r="M43"/>
      <c r="N43"/>
    </row>
    <row r="44" spans="1:14" ht="17.45" customHeight="1" x14ac:dyDescent="0.2">
      <c r="A44" s="1010"/>
      <c r="B44" s="560" t="s">
        <v>235</v>
      </c>
      <c r="C44" s="966"/>
      <c r="E44"/>
      <c r="F44"/>
      <c r="G44"/>
      <c r="H44"/>
      <c r="I44"/>
      <c r="J44"/>
      <c r="K44"/>
      <c r="L44"/>
      <c r="M44"/>
      <c r="N44"/>
    </row>
    <row r="45" spans="1:14" ht="18" customHeight="1" x14ac:dyDescent="0.2">
      <c r="A45" s="1010"/>
      <c r="B45" s="494" t="s">
        <v>222</v>
      </c>
      <c r="C45" s="493"/>
      <c r="E45"/>
      <c r="F45"/>
      <c r="G45"/>
      <c r="H45"/>
      <c r="I45"/>
      <c r="J45"/>
      <c r="K45"/>
      <c r="L45"/>
      <c r="M45"/>
      <c r="N45"/>
    </row>
    <row r="46" spans="1:14" ht="14.25" x14ac:dyDescent="0.2">
      <c r="A46" s="1010"/>
      <c r="B46" s="495" t="s">
        <v>81</v>
      </c>
      <c r="C46" s="493"/>
      <c r="E46"/>
      <c r="F46"/>
      <c r="G46"/>
      <c r="H46"/>
      <c r="I46"/>
      <c r="J46"/>
      <c r="K46"/>
      <c r="L46"/>
      <c r="M46"/>
      <c r="N46"/>
    </row>
    <row r="47" spans="1:14" ht="14.25" x14ac:dyDescent="0.2">
      <c r="A47" s="1010"/>
      <c r="B47" s="496" t="s">
        <v>82</v>
      </c>
      <c r="C47" s="493"/>
      <c r="E47"/>
      <c r="F47"/>
      <c r="G47"/>
      <c r="H47"/>
      <c r="I47"/>
      <c r="J47"/>
      <c r="K47"/>
      <c r="L47"/>
      <c r="M47"/>
      <c r="N47"/>
    </row>
    <row r="48" spans="1:14" ht="15.75" x14ac:dyDescent="0.2">
      <c r="A48" s="1010"/>
      <c r="B48" s="781" t="s">
        <v>79</v>
      </c>
      <c r="C48" s="493"/>
      <c r="E48"/>
      <c r="F48"/>
      <c r="G48"/>
      <c r="H48"/>
      <c r="I48"/>
      <c r="J48"/>
      <c r="K48"/>
      <c r="L48"/>
      <c r="M48"/>
      <c r="N48"/>
    </row>
    <row r="49" spans="1:14" ht="14.25" x14ac:dyDescent="0.2">
      <c r="A49" s="1010"/>
      <c r="B49" s="497" t="s">
        <v>231</v>
      </c>
      <c r="C49" s="493"/>
      <c r="E49"/>
      <c r="F49"/>
      <c r="G49"/>
      <c r="H49"/>
      <c r="I49"/>
      <c r="J49"/>
      <c r="K49"/>
      <c r="L49"/>
      <c r="M49"/>
      <c r="N49"/>
    </row>
    <row r="50" spans="1:14" ht="14.25" x14ac:dyDescent="0.2">
      <c r="A50" s="1010"/>
      <c r="B50" s="497" t="s">
        <v>232</v>
      </c>
      <c r="C50" s="493"/>
      <c r="E50"/>
      <c r="F50"/>
      <c r="G50"/>
      <c r="H50"/>
      <c r="I50"/>
      <c r="J50"/>
      <c r="K50"/>
      <c r="L50"/>
      <c r="M50"/>
      <c r="N50"/>
    </row>
    <row r="51" spans="1:14" ht="14.25" x14ac:dyDescent="0.2">
      <c r="A51" s="1010"/>
      <c r="B51" s="497" t="s">
        <v>110</v>
      </c>
      <c r="C51" s="493"/>
      <c r="E51"/>
      <c r="F51"/>
      <c r="G51"/>
      <c r="H51"/>
      <c r="I51"/>
      <c r="J51"/>
      <c r="K51"/>
      <c r="L51"/>
      <c r="M51"/>
      <c r="N51"/>
    </row>
    <row r="52" spans="1:14" ht="14.25" x14ac:dyDescent="0.2">
      <c r="A52" s="1010"/>
      <c r="B52" s="497" t="s">
        <v>237</v>
      </c>
      <c r="C52" s="493"/>
      <c r="E52"/>
      <c r="F52"/>
      <c r="G52"/>
      <c r="H52"/>
      <c r="I52"/>
      <c r="J52"/>
      <c r="K52"/>
      <c r="L52"/>
      <c r="M52"/>
      <c r="N52"/>
    </row>
    <row r="53" spans="1:14" ht="14.25" x14ac:dyDescent="0.2">
      <c r="A53" s="1010"/>
      <c r="B53" s="497" t="s">
        <v>233</v>
      </c>
      <c r="C53" s="493"/>
      <c r="E53"/>
      <c r="F53"/>
      <c r="G53"/>
      <c r="H53"/>
      <c r="I53"/>
      <c r="J53"/>
      <c r="K53"/>
      <c r="L53"/>
      <c r="M53"/>
      <c r="N53"/>
    </row>
    <row r="54" spans="1:14" ht="14.25" x14ac:dyDescent="0.2">
      <c r="A54" s="1010"/>
      <c r="B54" s="497" t="s">
        <v>109</v>
      </c>
      <c r="C54" s="493"/>
      <c r="E54"/>
      <c r="F54"/>
      <c r="G54"/>
      <c r="H54"/>
      <c r="I54"/>
      <c r="J54"/>
      <c r="K54"/>
      <c r="L54"/>
      <c r="M54"/>
      <c r="N54"/>
    </row>
    <row r="55" spans="1:14" ht="14.25" x14ac:dyDescent="0.2">
      <c r="A55" s="1010"/>
      <c r="B55" s="497" t="s">
        <v>234</v>
      </c>
      <c r="C55" s="493"/>
      <c r="E55"/>
      <c r="F55"/>
      <c r="G55"/>
      <c r="H55"/>
      <c r="I55"/>
      <c r="J55"/>
      <c r="K55"/>
      <c r="L55"/>
      <c r="M55"/>
      <c r="N55"/>
    </row>
    <row r="56" spans="1:14" ht="14.25" x14ac:dyDescent="0.2">
      <c r="A56" s="1010"/>
      <c r="B56" s="611" t="s">
        <v>83</v>
      </c>
      <c r="C56" s="493"/>
      <c r="E56"/>
      <c r="F56"/>
      <c r="G56"/>
      <c r="H56"/>
      <c r="I56"/>
      <c r="J56"/>
      <c r="K56"/>
      <c r="L56"/>
      <c r="M56"/>
      <c r="N56"/>
    </row>
    <row r="57" spans="1:14" ht="14.25" x14ac:dyDescent="0.2">
      <c r="A57" s="1010"/>
      <c r="B57" s="974"/>
      <c r="C57" s="493"/>
      <c r="E57"/>
      <c r="F57"/>
      <c r="G57"/>
      <c r="H57"/>
      <c r="I57"/>
      <c r="J57"/>
      <c r="K57"/>
      <c r="L57"/>
      <c r="M57"/>
      <c r="N57"/>
    </row>
    <row r="58" spans="1:14" ht="14.25" x14ac:dyDescent="0.2">
      <c r="A58" s="1010"/>
      <c r="B58" s="974"/>
      <c r="C58" s="493"/>
      <c r="E58"/>
      <c r="F58"/>
      <c r="G58"/>
      <c r="H58"/>
      <c r="I58"/>
      <c r="J58"/>
      <c r="K58"/>
      <c r="L58"/>
      <c r="M58"/>
      <c r="N58"/>
    </row>
    <row r="59" spans="1:14" x14ac:dyDescent="0.2">
      <c r="A59" s="1010"/>
      <c r="B59" s="974"/>
      <c r="C59" s="966"/>
      <c r="E59"/>
      <c r="F59"/>
      <c r="G59"/>
      <c r="H59"/>
      <c r="I59"/>
      <c r="J59"/>
      <c r="K59"/>
      <c r="L59"/>
      <c r="M59"/>
      <c r="N59"/>
    </row>
    <row r="60" spans="1:14" ht="15.75" x14ac:dyDescent="0.2">
      <c r="A60" s="954"/>
      <c r="B60" s="953" t="str">
        <f>B1</f>
        <v>NOV '13</v>
      </c>
      <c r="C60" s="952"/>
      <c r="E60"/>
      <c r="F60"/>
      <c r="G60"/>
      <c r="H60"/>
      <c r="I60"/>
      <c r="J60"/>
      <c r="K60"/>
      <c r="L60"/>
      <c r="M60"/>
      <c r="N60"/>
    </row>
    <row r="61" spans="1:14" x14ac:dyDescent="0.2">
      <c r="E61"/>
      <c r="F61"/>
      <c r="G61"/>
      <c r="H61"/>
      <c r="I61"/>
      <c r="J61"/>
      <c r="K61"/>
      <c r="L61"/>
      <c r="M61"/>
      <c r="N61"/>
    </row>
    <row r="62" spans="1:14" x14ac:dyDescent="0.2">
      <c r="E62"/>
      <c r="F62"/>
      <c r="G62"/>
      <c r="H62"/>
      <c r="I62"/>
      <c r="J62"/>
      <c r="K62"/>
      <c r="L62"/>
      <c r="M62"/>
      <c r="N62"/>
    </row>
    <row r="63" spans="1:14" x14ac:dyDescent="0.2">
      <c r="E63"/>
      <c r="F63"/>
      <c r="G63"/>
      <c r="H63"/>
      <c r="I63"/>
      <c r="J63"/>
      <c r="K63"/>
      <c r="L63"/>
      <c r="M63"/>
      <c r="N63"/>
    </row>
    <row r="64" spans="1:14" x14ac:dyDescent="0.2">
      <c r="E64"/>
      <c r="F64"/>
      <c r="G64"/>
      <c r="H64"/>
      <c r="I64"/>
      <c r="J64"/>
      <c r="K64"/>
      <c r="L64"/>
      <c r="M64"/>
      <c r="N64"/>
    </row>
    <row r="65" spans="5:14" x14ac:dyDescent="0.2">
      <c r="E65"/>
      <c r="F65"/>
      <c r="G65"/>
      <c r="H65"/>
      <c r="I65"/>
      <c r="J65"/>
      <c r="K65"/>
      <c r="L65"/>
      <c r="M65"/>
      <c r="N65"/>
    </row>
    <row r="66" spans="5:14" x14ac:dyDescent="0.2">
      <c r="E66"/>
      <c r="F66"/>
      <c r="G66"/>
      <c r="H66"/>
      <c r="I66"/>
      <c r="J66"/>
      <c r="K66"/>
      <c r="L66"/>
      <c r="M66"/>
      <c r="N66"/>
    </row>
    <row r="67" spans="5:14" x14ac:dyDescent="0.2">
      <c r="E67" s="908"/>
      <c r="F67" s="908"/>
      <c r="G67" s="908"/>
      <c r="H67" s="908"/>
      <c r="I67" s="908"/>
      <c r="J67" s="908"/>
      <c r="K67" s="908"/>
      <c r="L67" s="908"/>
      <c r="M67" s="908"/>
    </row>
    <row r="68" spans="5:14" x14ac:dyDescent="0.2">
      <c r="E68" s="908"/>
      <c r="F68" s="908"/>
      <c r="G68" s="908"/>
      <c r="H68" s="908"/>
      <c r="I68" s="908"/>
      <c r="J68" s="908"/>
      <c r="K68" s="908"/>
      <c r="L68" s="908"/>
      <c r="M68" s="908"/>
    </row>
    <row r="69" spans="5:14" x14ac:dyDescent="0.2">
      <c r="E69" s="908"/>
      <c r="F69" s="908"/>
      <c r="G69" s="908"/>
      <c r="H69" s="908"/>
      <c r="I69" s="908"/>
      <c r="J69" s="908"/>
      <c r="K69" s="908"/>
      <c r="L69" s="908"/>
      <c r="M69" s="908"/>
    </row>
    <row r="70" spans="5:14" x14ac:dyDescent="0.2">
      <c r="E70" s="908"/>
      <c r="F70" s="908"/>
      <c r="G70" s="908"/>
      <c r="H70" s="908"/>
      <c r="I70" s="908"/>
      <c r="J70" s="908"/>
      <c r="K70" s="908"/>
      <c r="L70" s="908"/>
      <c r="M70" s="908"/>
    </row>
    <row r="71" spans="5:14" x14ac:dyDescent="0.2">
      <c r="E71" s="908"/>
      <c r="F71" s="908"/>
      <c r="G71" s="908"/>
      <c r="H71" s="908"/>
      <c r="I71" s="908"/>
      <c r="J71" s="908"/>
      <c r="K71" s="908"/>
      <c r="L71" s="908"/>
      <c r="M71" s="908"/>
    </row>
    <row r="72" spans="5:14" x14ac:dyDescent="0.2">
      <c r="E72" s="908"/>
      <c r="F72" s="908"/>
      <c r="G72" s="908"/>
      <c r="H72" s="908"/>
      <c r="I72" s="908"/>
      <c r="J72" s="908"/>
      <c r="K72" s="908"/>
      <c r="L72" s="908"/>
      <c r="M72" s="908"/>
    </row>
    <row r="73" spans="5:14" x14ac:dyDescent="0.2">
      <c r="E73" s="908"/>
      <c r="F73" s="908"/>
      <c r="G73" s="908"/>
      <c r="H73" s="908"/>
      <c r="I73" s="908"/>
      <c r="J73" s="908"/>
      <c r="K73" s="908"/>
      <c r="L73" s="908"/>
      <c r="M73" s="908"/>
    </row>
    <row r="74" spans="5:14" x14ac:dyDescent="0.2">
      <c r="E74" s="908"/>
      <c r="F74" s="908"/>
      <c r="G74" s="908"/>
      <c r="H74" s="908"/>
      <c r="I74" s="908"/>
      <c r="J74" s="908"/>
      <c r="K74" s="908"/>
      <c r="L74" s="908"/>
      <c r="M74" s="908"/>
    </row>
    <row r="75" spans="5:14" x14ac:dyDescent="0.2">
      <c r="E75" s="908"/>
      <c r="F75" s="908"/>
      <c r="G75" s="908"/>
      <c r="H75" s="908"/>
      <c r="I75" s="908"/>
      <c r="J75" s="908"/>
      <c r="K75" s="908"/>
      <c r="L75" s="908"/>
      <c r="M75" s="908"/>
    </row>
    <row r="76" spans="5:14" x14ac:dyDescent="0.2">
      <c r="E76" s="908"/>
      <c r="F76" s="908"/>
      <c r="G76" s="908"/>
      <c r="H76" s="908"/>
      <c r="I76" s="908"/>
      <c r="J76" s="908"/>
      <c r="K76" s="908"/>
      <c r="L76" s="908"/>
      <c r="M76" s="908"/>
    </row>
    <row r="77" spans="5:14" x14ac:dyDescent="0.2">
      <c r="E77" s="908"/>
      <c r="F77" s="908"/>
      <c r="G77" s="908"/>
      <c r="H77" s="908"/>
      <c r="I77" s="908"/>
      <c r="J77" s="908"/>
      <c r="K77" s="908"/>
      <c r="L77" s="908"/>
      <c r="M77" s="908"/>
    </row>
    <row r="78" spans="5:14" x14ac:dyDescent="0.2">
      <c r="E78" s="908"/>
      <c r="F78" s="908"/>
      <c r="G78" s="908"/>
      <c r="H78" s="908"/>
      <c r="I78" s="908"/>
      <c r="J78" s="908"/>
      <c r="K78" s="908"/>
      <c r="L78" s="908"/>
      <c r="M78" s="908"/>
    </row>
    <row r="79" spans="5:14" x14ac:dyDescent="0.2">
      <c r="E79" s="908"/>
      <c r="F79" s="908"/>
      <c r="G79" s="908"/>
      <c r="H79" s="908"/>
      <c r="I79" s="908"/>
      <c r="J79" s="908"/>
      <c r="K79" s="908"/>
      <c r="L79" s="908"/>
      <c r="M79" s="908"/>
    </row>
    <row r="80" spans="5:14" x14ac:dyDescent="0.2">
      <c r="E80" s="908"/>
      <c r="F80" s="908"/>
      <c r="G80" s="908"/>
      <c r="H80" s="908"/>
      <c r="I80" s="908"/>
      <c r="J80" s="908"/>
      <c r="K80" s="908"/>
      <c r="L80" s="908"/>
      <c r="M80" s="908"/>
    </row>
    <row r="81" spans="5:13" x14ac:dyDescent="0.2">
      <c r="E81" s="908"/>
      <c r="F81" s="908"/>
      <c r="G81" s="908"/>
      <c r="H81" s="908"/>
      <c r="I81" s="908"/>
      <c r="J81" s="908"/>
      <c r="K81" s="908"/>
      <c r="L81" s="908"/>
      <c r="M81" s="908"/>
    </row>
    <row r="82" spans="5:13" x14ac:dyDescent="0.2">
      <c r="E82"/>
      <c r="F82"/>
      <c r="G82"/>
      <c r="H82"/>
      <c r="I82"/>
      <c r="J82"/>
      <c r="K82"/>
      <c r="L82"/>
      <c r="M82"/>
    </row>
    <row r="83" spans="5:13" x14ac:dyDescent="0.2">
      <c r="E83" s="861"/>
      <c r="F83" s="861"/>
      <c r="G83" s="861"/>
      <c r="H83" s="861"/>
      <c r="I83" s="861"/>
      <c r="J83" s="861"/>
      <c r="K83" s="861"/>
      <c r="L83" s="861"/>
      <c r="M83" s="861"/>
    </row>
  </sheetData>
  <mergeCells count="5">
    <mergeCell ref="E2:M2"/>
    <mergeCell ref="E3:L3"/>
    <mergeCell ref="B4:B6"/>
    <mergeCell ref="E4:L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F9"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2" sqref="E2:S4"/>
    </sheetView>
  </sheetViews>
  <sheetFormatPr defaultColWidth="9.140625" defaultRowHeight="15.75" customHeight="1" x14ac:dyDescent="0.2"/>
  <cols>
    <col min="1" max="1" width="1.42578125" style="964" customWidth="1"/>
    <col min="2" max="2" width="13.5703125" style="964" customWidth="1"/>
    <col min="3" max="3" width="1.42578125" style="96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54"/>
      <c r="B1" s="953" t="s">
        <v>583</v>
      </c>
      <c r="C1" s="952"/>
    </row>
    <row r="2" spans="1:256" ht="15.75" customHeight="1" thickBot="1" x14ac:dyDescent="0.25">
      <c r="A2" s="569"/>
      <c r="B2" s="965"/>
      <c r="C2" s="966"/>
      <c r="E2" s="1046" t="s">
        <v>595</v>
      </c>
      <c r="F2" s="1047"/>
      <c r="G2" s="1047"/>
      <c r="H2" s="1047"/>
      <c r="I2" s="1047"/>
      <c r="J2" s="1047"/>
      <c r="K2" s="1047"/>
      <c r="L2" s="1047"/>
      <c r="M2" s="1047"/>
      <c r="N2" s="1047"/>
      <c r="O2" s="1047"/>
      <c r="P2" s="1047"/>
      <c r="Q2" s="1047"/>
      <c r="R2" s="1047"/>
      <c r="S2" s="1048"/>
      <c r="IV2" s="37" t="s">
        <v>121</v>
      </c>
    </row>
    <row r="3" spans="1:256" ht="15.75" customHeight="1" thickBot="1" x14ac:dyDescent="0.25">
      <c r="A3" s="569"/>
      <c r="B3" s="967" t="str">
        <f>[1]Title!B3</f>
        <v>Interim</v>
      </c>
      <c r="C3" s="966"/>
      <c r="E3" s="1049"/>
      <c r="F3" s="1050"/>
      <c r="G3" s="1050"/>
      <c r="H3" s="1050"/>
      <c r="I3" s="1050"/>
      <c r="J3" s="1050"/>
      <c r="K3" s="1050"/>
      <c r="L3" s="1050"/>
      <c r="M3" s="1050"/>
      <c r="N3" s="1050"/>
      <c r="O3" s="1050"/>
      <c r="P3" s="1050"/>
      <c r="Q3" s="1050"/>
      <c r="R3" s="1050"/>
      <c r="S3" s="1051"/>
    </row>
    <row r="4" spans="1:256" ht="15.75" customHeight="1" x14ac:dyDescent="0.2">
      <c r="A4" s="569"/>
      <c r="B4" s="1036" t="str">
        <f>Title!$B$4</f>
        <v>R5</v>
      </c>
      <c r="C4" s="966"/>
      <c r="E4" s="1052"/>
      <c r="F4" s="1053"/>
      <c r="G4" s="1053"/>
      <c r="H4" s="1053"/>
      <c r="I4" s="1053"/>
      <c r="J4" s="1053"/>
      <c r="K4" s="1053"/>
      <c r="L4" s="1053"/>
      <c r="M4" s="1053"/>
      <c r="N4" s="1053"/>
      <c r="O4" s="1053"/>
      <c r="P4" s="1053"/>
      <c r="Q4" s="1053"/>
      <c r="R4" s="1053"/>
      <c r="S4" s="1054"/>
    </row>
    <row r="5" spans="1:256" ht="21" customHeight="1" x14ac:dyDescent="0.2">
      <c r="A5" s="569"/>
      <c r="B5" s="1037"/>
      <c r="C5" s="966"/>
      <c r="E5" s="1055" t="s">
        <v>584</v>
      </c>
      <c r="F5" s="1056"/>
      <c r="G5" s="1056"/>
      <c r="H5" s="1056"/>
      <c r="I5" s="1056"/>
      <c r="J5" s="1056"/>
      <c r="K5" s="1056"/>
      <c r="L5" s="1056"/>
      <c r="M5" s="1056"/>
      <c r="N5" s="1056"/>
      <c r="O5" s="1056"/>
      <c r="P5" s="1056"/>
      <c r="Q5" s="1056"/>
      <c r="R5" s="1056"/>
      <c r="S5" s="1056"/>
    </row>
    <row r="6" spans="1:256" ht="15.75" customHeight="1" thickBot="1" x14ac:dyDescent="0.25">
      <c r="A6" s="569"/>
      <c r="B6" s="1038"/>
      <c r="C6" s="966"/>
      <c r="E6" s="1056"/>
      <c r="F6" s="1056"/>
      <c r="G6" s="1056"/>
      <c r="H6" s="1056"/>
      <c r="I6" s="1056"/>
      <c r="J6" s="1056"/>
      <c r="K6" s="1056"/>
      <c r="L6" s="1056"/>
      <c r="M6" s="1056"/>
      <c r="N6" s="1056"/>
      <c r="O6" s="1056"/>
      <c r="P6" s="1056"/>
      <c r="Q6" s="1056"/>
      <c r="R6" s="1056"/>
      <c r="S6" s="1056"/>
    </row>
    <row r="7" spans="1:256" ht="15.75" customHeight="1" thickBot="1" x14ac:dyDescent="0.25">
      <c r="A7" s="569"/>
      <c r="B7" s="974"/>
      <c r="C7" s="975"/>
      <c r="E7" s="1058" t="s">
        <v>516</v>
      </c>
      <c r="F7" s="1058"/>
      <c r="G7" s="1058"/>
      <c r="H7" s="1058"/>
      <c r="I7" s="1058"/>
      <c r="J7" s="1058"/>
      <c r="K7" s="1058"/>
      <c r="L7" s="1058"/>
      <c r="M7" s="1058"/>
      <c r="N7" s="1058"/>
      <c r="O7" s="1058"/>
      <c r="P7" s="1058"/>
      <c r="Q7" s="1058"/>
      <c r="R7" s="1058"/>
      <c r="S7" s="1058"/>
    </row>
    <row r="8" spans="1:256" ht="15.75" customHeight="1" x14ac:dyDescent="0.2">
      <c r="A8" s="569"/>
      <c r="B8" s="773" t="s">
        <v>80</v>
      </c>
      <c r="C8" s="489"/>
      <c r="E8" s="1058"/>
      <c r="F8" s="1058"/>
      <c r="G8" s="1058"/>
      <c r="H8" s="1058"/>
      <c r="I8" s="1058"/>
      <c r="J8" s="1058"/>
      <c r="K8" s="1058"/>
      <c r="L8" s="1058"/>
      <c r="M8" s="1058"/>
      <c r="N8" s="1058"/>
      <c r="O8" s="1058"/>
      <c r="P8" s="1058"/>
      <c r="Q8" s="1058"/>
      <c r="R8" s="1058"/>
      <c r="S8" s="1058"/>
    </row>
    <row r="9" spans="1:256" ht="15.75" customHeight="1" x14ac:dyDescent="0.2">
      <c r="A9" s="569"/>
      <c r="B9" s="604" t="s">
        <v>106</v>
      </c>
      <c r="C9" s="489"/>
      <c r="G9" s="60"/>
      <c r="H9" s="60"/>
    </row>
    <row r="10" spans="1:256" ht="15.75" customHeight="1" x14ac:dyDescent="0.2">
      <c r="A10" s="569"/>
      <c r="B10" s="605"/>
      <c r="C10" s="606"/>
    </row>
    <row r="11" spans="1:256" ht="15.75" customHeight="1" x14ac:dyDescent="0.2">
      <c r="A11" s="569"/>
      <c r="B11" s="607" t="s">
        <v>342</v>
      </c>
      <c r="C11" s="489"/>
    </row>
    <row r="12" spans="1:256" ht="15.75" customHeight="1" x14ac:dyDescent="0.2">
      <c r="A12" s="1010"/>
      <c r="B12" s="608" t="s">
        <v>343</v>
      </c>
      <c r="C12" s="966"/>
      <c r="H12" s="76"/>
    </row>
    <row r="13" spans="1:256" ht="15.75" customHeight="1" x14ac:dyDescent="0.2">
      <c r="A13" s="569"/>
      <c r="B13" s="609" t="s">
        <v>132</v>
      </c>
      <c r="C13" s="489"/>
    </row>
    <row r="14" spans="1:256" ht="15.75" customHeight="1" x14ac:dyDescent="0.2">
      <c r="A14" s="1010"/>
      <c r="B14" s="610" t="s">
        <v>228</v>
      </c>
      <c r="C14" s="489"/>
      <c r="V14"/>
    </row>
    <row r="15" spans="1:256" ht="15.75" customHeight="1" x14ac:dyDescent="0.2">
      <c r="A15" s="1010"/>
      <c r="B15" s="490" t="s">
        <v>255</v>
      </c>
      <c r="C15" s="489"/>
      <c r="G15" s="46"/>
    </row>
    <row r="16" spans="1:256" ht="15.75" customHeight="1" x14ac:dyDescent="0.2">
      <c r="A16" s="1010"/>
      <c r="B16" s="491" t="s">
        <v>309</v>
      </c>
      <c r="C16" s="492"/>
      <c r="G16" s="47"/>
    </row>
    <row r="17" spans="1:21" ht="15.75" customHeight="1" x14ac:dyDescent="0.2">
      <c r="A17" s="1010"/>
      <c r="B17" s="974"/>
      <c r="C17" s="451"/>
      <c r="G17" s="47"/>
    </row>
    <row r="18" spans="1:21" ht="15.75" customHeight="1" x14ac:dyDescent="0.2">
      <c r="A18" s="1010"/>
      <c r="B18" s="974"/>
      <c r="C18" s="966"/>
      <c r="G18" s="47"/>
    </row>
    <row r="19" spans="1:21" ht="15.75" customHeight="1" x14ac:dyDescent="0.2">
      <c r="A19" s="569"/>
      <c r="B19" s="735" t="s">
        <v>344</v>
      </c>
      <c r="C19" s="489"/>
    </row>
    <row r="20" spans="1:21" ht="15.75" customHeight="1" x14ac:dyDescent="0.2">
      <c r="A20" s="1010"/>
      <c r="B20" s="608" t="s">
        <v>345</v>
      </c>
      <c r="C20" s="966"/>
    </row>
    <row r="21" spans="1:21" ht="15.75" customHeight="1" x14ac:dyDescent="0.2">
      <c r="A21" s="569"/>
      <c r="B21" s="774" t="s">
        <v>368</v>
      </c>
      <c r="C21" s="489"/>
    </row>
    <row r="22" spans="1:21" ht="15.75" customHeight="1" x14ac:dyDescent="0.25">
      <c r="A22" s="1010"/>
      <c r="B22" s="736" t="s">
        <v>308</v>
      </c>
      <c r="C22" s="489"/>
    </row>
    <row r="23" spans="1:21" ht="15.75" customHeight="1" x14ac:dyDescent="0.25">
      <c r="A23" s="1010"/>
      <c r="B23" s="737" t="s">
        <v>324</v>
      </c>
      <c r="C23" s="489"/>
      <c r="G23" s="47"/>
      <c r="O23" s="46"/>
    </row>
    <row r="24" spans="1:21" ht="15.75" customHeight="1" x14ac:dyDescent="0.2">
      <c r="A24" s="1010"/>
      <c r="B24" s="775" t="s">
        <v>13</v>
      </c>
      <c r="C24" s="489"/>
      <c r="G24" s="47"/>
      <c r="O24" s="47"/>
    </row>
    <row r="25" spans="1:21" ht="15.75" customHeight="1" x14ac:dyDescent="0.2">
      <c r="A25" s="1010"/>
      <c r="B25" s="776" t="s">
        <v>12</v>
      </c>
      <c r="C25" s="489"/>
      <c r="E25" s="1057" t="s">
        <v>77</v>
      </c>
      <c r="F25" s="1057"/>
      <c r="G25" s="1057"/>
      <c r="H25" s="1057"/>
      <c r="I25" s="1057"/>
      <c r="J25" s="1057"/>
      <c r="K25" s="1057"/>
      <c r="L25" s="1057"/>
      <c r="M25" s="1057"/>
      <c r="N25" s="1057"/>
      <c r="O25" s="1057"/>
      <c r="P25" s="1057"/>
      <c r="Q25" s="1057"/>
      <c r="R25" s="1057"/>
      <c r="S25" s="1057"/>
    </row>
    <row r="26" spans="1:21" ht="15.75" customHeight="1" x14ac:dyDescent="0.2">
      <c r="A26" s="1010"/>
      <c r="B26" s="777" t="s">
        <v>412</v>
      </c>
      <c r="C26" s="489"/>
      <c r="E26" s="1057"/>
      <c r="F26" s="1057"/>
      <c r="G26" s="1057"/>
      <c r="H26" s="1057"/>
      <c r="I26" s="1057"/>
      <c r="J26" s="1057"/>
      <c r="K26" s="1057"/>
      <c r="L26" s="1057"/>
      <c r="M26" s="1057"/>
      <c r="N26" s="1057"/>
      <c r="O26" s="1057"/>
      <c r="P26" s="1057"/>
      <c r="Q26" s="1057"/>
      <c r="R26" s="1057"/>
      <c r="S26" s="1057"/>
    </row>
    <row r="27" spans="1:21" ht="15.75" customHeight="1" x14ac:dyDescent="0.2">
      <c r="A27" s="1010"/>
      <c r="B27" s="863" t="s">
        <v>431</v>
      </c>
      <c r="C27" s="966"/>
      <c r="E27" s="1056" t="s">
        <v>252</v>
      </c>
      <c r="F27" s="1056"/>
      <c r="G27" s="1056"/>
      <c r="H27" s="1056"/>
      <c r="I27" s="1056"/>
      <c r="J27" s="1056"/>
      <c r="K27" s="1056"/>
      <c r="L27" s="1056"/>
      <c r="M27" s="1060"/>
      <c r="N27" s="1060"/>
      <c r="O27" s="1059" t="s">
        <v>253</v>
      </c>
      <c r="P27" s="1059"/>
      <c r="Q27" s="1059"/>
      <c r="R27" s="1059"/>
      <c r="S27" s="1059"/>
      <c r="T27" s="1059"/>
      <c r="U27" s="1059"/>
    </row>
    <row r="28" spans="1:21" ht="15.75" customHeight="1" x14ac:dyDescent="0.2">
      <c r="A28" s="569"/>
      <c r="B28" s="780" t="s">
        <v>432</v>
      </c>
      <c r="C28" s="489"/>
      <c r="E28" s="1061"/>
      <c r="F28" s="1061"/>
      <c r="G28" s="1061"/>
      <c r="H28" s="1061"/>
      <c r="I28" s="1061"/>
      <c r="J28" s="1061"/>
      <c r="K28" s="1061"/>
      <c r="L28" s="1061"/>
      <c r="M28" s="1060"/>
      <c r="N28" s="1060"/>
      <c r="O28" s="1059"/>
      <c r="P28" s="1059"/>
      <c r="Q28" s="1059"/>
      <c r="R28" s="1059"/>
      <c r="S28" s="1059"/>
      <c r="T28" s="1059"/>
      <c r="U28" s="1059"/>
    </row>
    <row r="29" spans="1:21" ht="15.75" customHeight="1" x14ac:dyDescent="0.2">
      <c r="A29" s="1010"/>
      <c r="B29" s="974"/>
      <c r="C29" s="489"/>
      <c r="E29" s="1056" t="s">
        <v>391</v>
      </c>
      <c r="F29" s="1056"/>
      <c r="G29" s="1056"/>
      <c r="H29" s="1056"/>
      <c r="I29" s="1056"/>
      <c r="J29" s="1056"/>
      <c r="K29" s="1056"/>
      <c r="L29" s="1056"/>
      <c r="M29" s="1060"/>
      <c r="N29" s="1060"/>
      <c r="O29" s="1059" t="s">
        <v>392</v>
      </c>
      <c r="P29" s="1059"/>
      <c r="Q29" s="1059"/>
      <c r="R29" s="1059"/>
      <c r="S29" s="1059"/>
      <c r="T29" s="1059"/>
      <c r="U29" s="1059"/>
    </row>
    <row r="30" spans="1:21" ht="15.75" customHeight="1" x14ac:dyDescent="0.2">
      <c r="A30" s="1010"/>
      <c r="B30" s="974"/>
      <c r="C30" s="489"/>
      <c r="E30" s="1061"/>
      <c r="F30" s="1061"/>
      <c r="G30" s="1061"/>
      <c r="H30" s="1061"/>
      <c r="I30" s="1061"/>
      <c r="J30" s="1061"/>
      <c r="K30" s="1061"/>
      <c r="L30" s="1061"/>
      <c r="M30" s="1060"/>
      <c r="N30" s="1060"/>
      <c r="O30" s="1059"/>
      <c r="P30" s="1059"/>
      <c r="Q30" s="1059"/>
      <c r="R30" s="1059"/>
      <c r="S30" s="1059"/>
      <c r="T30" s="1059"/>
      <c r="U30" s="1059"/>
    </row>
    <row r="31" spans="1:21" ht="15.75" customHeight="1" x14ac:dyDescent="0.25">
      <c r="A31" s="1010"/>
      <c r="B31" s="974"/>
      <c r="C31" s="966"/>
      <c r="E31" s="1056" t="s">
        <v>393</v>
      </c>
      <c r="F31" s="1056"/>
      <c r="G31" s="1056"/>
      <c r="H31" s="1056"/>
      <c r="I31" s="1056"/>
      <c r="J31" s="1056"/>
      <c r="K31" s="1056"/>
      <c r="L31" s="1056"/>
      <c r="M31" s="1060"/>
      <c r="N31" s="1060"/>
      <c r="O31" s="1059" t="s">
        <v>394</v>
      </c>
      <c r="P31" s="1059"/>
      <c r="Q31" s="1059"/>
      <c r="R31" s="1059"/>
      <c r="S31" s="1059"/>
      <c r="T31" s="1059"/>
      <c r="U31" s="821"/>
    </row>
    <row r="32" spans="1:21" ht="15.75" customHeight="1" x14ac:dyDescent="0.25">
      <c r="A32" s="1010"/>
      <c r="B32" s="607" t="s">
        <v>346</v>
      </c>
      <c r="C32" s="966"/>
      <c r="E32" s="1061"/>
      <c r="F32" s="1061"/>
      <c r="G32" s="1061"/>
      <c r="H32" s="1061"/>
      <c r="I32" s="1061"/>
      <c r="J32" s="1061"/>
      <c r="K32" s="1061"/>
      <c r="L32" s="1061"/>
      <c r="M32" s="1060"/>
      <c r="N32" s="1060"/>
      <c r="O32" s="1059"/>
      <c r="P32" s="1059"/>
      <c r="Q32" s="1059"/>
      <c r="R32" s="1059"/>
      <c r="S32" s="1059"/>
      <c r="T32" s="1059"/>
      <c r="U32" s="821"/>
    </row>
    <row r="33" spans="1:20" ht="15.75" customHeight="1" x14ac:dyDescent="0.35">
      <c r="A33" s="1010"/>
      <c r="B33" s="608" t="s">
        <v>347</v>
      </c>
      <c r="C33" s="966"/>
      <c r="M33" s="785"/>
      <c r="N33" s="785"/>
      <c r="O33" s="785"/>
      <c r="P33" s="785"/>
      <c r="Q33" s="785"/>
      <c r="R33" s="785"/>
    </row>
    <row r="34" spans="1:20" ht="15.75" customHeight="1" x14ac:dyDescent="0.2">
      <c r="A34" s="1010"/>
      <c r="B34" s="934" t="s">
        <v>487</v>
      </c>
      <c r="C34" s="966"/>
    </row>
    <row r="35" spans="1:20" ht="15.75" customHeight="1" x14ac:dyDescent="0.2">
      <c r="A35" s="569"/>
      <c r="B35" s="974"/>
      <c r="C35" s="489"/>
      <c r="E35" s="70"/>
      <c r="F35" s="70"/>
      <c r="G35" s="1062" t="s">
        <v>462</v>
      </c>
      <c r="H35" s="1062"/>
      <c r="I35" s="1062"/>
      <c r="J35" s="1062"/>
      <c r="K35" s="1062"/>
      <c r="L35" s="1062"/>
      <c r="M35" s="1062"/>
      <c r="N35" s="1062"/>
      <c r="O35" s="1062"/>
      <c r="P35" s="1062"/>
      <c r="Q35" s="1062"/>
      <c r="R35" s="70"/>
      <c r="S35" s="70"/>
    </row>
    <row r="36" spans="1:20" ht="15.75" customHeight="1" x14ac:dyDescent="0.2">
      <c r="A36" s="1010"/>
      <c r="B36" s="974"/>
      <c r="C36" s="966"/>
      <c r="E36" s="70"/>
      <c r="F36" s="70"/>
      <c r="G36" s="1062"/>
      <c r="H36" s="1062"/>
      <c r="I36" s="1062"/>
      <c r="J36" s="1062"/>
      <c r="K36" s="1062"/>
      <c r="L36" s="1062"/>
      <c r="M36" s="1062"/>
      <c r="N36" s="1062"/>
      <c r="O36" s="1062"/>
      <c r="P36" s="1062"/>
      <c r="Q36" s="1062"/>
      <c r="R36" s="70"/>
      <c r="S36" s="70"/>
    </row>
    <row r="37" spans="1:20" ht="15.75" customHeight="1" x14ac:dyDescent="0.2">
      <c r="A37" s="1010"/>
      <c r="B37" s="974"/>
      <c r="C37" s="489"/>
      <c r="E37" s="71"/>
      <c r="F37" s="71"/>
      <c r="G37" s="1062"/>
      <c r="H37" s="1062"/>
      <c r="I37" s="1062"/>
      <c r="J37" s="1062"/>
      <c r="K37" s="1062"/>
      <c r="L37" s="1062"/>
      <c r="M37" s="1062"/>
      <c r="N37" s="1062"/>
      <c r="O37" s="1062"/>
      <c r="P37" s="1062"/>
      <c r="Q37" s="1062"/>
      <c r="R37" s="71"/>
      <c r="S37" s="71"/>
      <c r="T37"/>
    </row>
    <row r="38" spans="1:20" ht="15.75" customHeight="1" thickBot="1" x14ac:dyDescent="0.25">
      <c r="A38" s="1010"/>
      <c r="B38" s="1034" t="s">
        <v>357</v>
      </c>
      <c r="C38" s="489"/>
      <c r="E38" s="69"/>
      <c r="G38" s="1063"/>
      <c r="H38" s="1063"/>
      <c r="I38" s="1063"/>
      <c r="J38" s="1063"/>
      <c r="K38" s="1063"/>
      <c r="L38" s="1063"/>
      <c r="M38" s="1063"/>
      <c r="N38" s="1063"/>
      <c r="O38" s="1063"/>
      <c r="P38" s="1063"/>
      <c r="Q38" s="1063"/>
      <c r="S38" s="502"/>
      <c r="T38"/>
    </row>
    <row r="39" spans="1:20" ht="15.75" customHeight="1" thickBot="1" x14ac:dyDescent="0.25">
      <c r="A39" s="974"/>
      <c r="B39" s="1035"/>
      <c r="C39" s="974"/>
      <c r="H39" s="501"/>
      <c r="O39" s="47"/>
      <c r="T39"/>
    </row>
    <row r="40" spans="1:20" ht="15.75" customHeight="1" x14ac:dyDescent="0.2">
      <c r="A40" s="974"/>
      <c r="B40" s="701" t="s">
        <v>354</v>
      </c>
      <c r="C40" s="974"/>
      <c r="H40" s="501"/>
      <c r="O40" s="47"/>
      <c r="T40"/>
    </row>
    <row r="41" spans="1:20" ht="15.75" customHeight="1" x14ac:dyDescent="0.2">
      <c r="A41" s="974"/>
      <c r="B41" s="783" t="s">
        <v>323</v>
      </c>
      <c r="C41" s="974"/>
      <c r="G41"/>
      <c r="H41"/>
      <c r="I41"/>
      <c r="J41"/>
      <c r="K41"/>
      <c r="L41"/>
      <c r="M41"/>
      <c r="N41"/>
      <c r="O41"/>
      <c r="P41"/>
      <c r="Q41"/>
      <c r="R41"/>
      <c r="S41"/>
      <c r="T41"/>
    </row>
    <row r="42" spans="1:20" ht="15.75" customHeight="1" thickBot="1" x14ac:dyDescent="0.25">
      <c r="A42" s="974"/>
      <c r="B42" s="974"/>
      <c r="C42" s="974"/>
      <c r="F42"/>
      <c r="G42"/>
      <c r="H42"/>
      <c r="I42"/>
      <c r="J42"/>
      <c r="K42"/>
      <c r="L42"/>
      <c r="M42"/>
      <c r="N42"/>
      <c r="O42"/>
      <c r="P42"/>
      <c r="Q42"/>
      <c r="R42"/>
      <c r="S42"/>
      <c r="T42"/>
    </row>
    <row r="43" spans="1:20" ht="15.75" customHeight="1" x14ac:dyDescent="0.2">
      <c r="A43" s="1010"/>
      <c r="B43" s="559" t="s">
        <v>271</v>
      </c>
      <c r="C43" s="966"/>
      <c r="G43"/>
      <c r="H43"/>
      <c r="I43"/>
      <c r="J43"/>
      <c r="K43"/>
      <c r="L43"/>
      <c r="M43"/>
      <c r="N43"/>
      <c r="O43"/>
      <c r="P43"/>
      <c r="Q43"/>
      <c r="R43"/>
      <c r="S43"/>
      <c r="T43"/>
    </row>
    <row r="44" spans="1:20" ht="15.75" customHeight="1" x14ac:dyDescent="0.2">
      <c r="A44" s="1010"/>
      <c r="B44" s="560" t="s">
        <v>235</v>
      </c>
      <c r="C44" s="966"/>
      <c r="H44"/>
      <c r="I44"/>
      <c r="J44"/>
      <c r="K44"/>
      <c r="L44"/>
      <c r="M44"/>
      <c r="N44"/>
      <c r="O44"/>
      <c r="P44"/>
      <c r="Q44"/>
      <c r="R44"/>
      <c r="S44"/>
      <c r="T44"/>
    </row>
    <row r="45" spans="1:20" ht="15.75" customHeight="1" x14ac:dyDescent="0.2">
      <c r="A45" s="1010"/>
      <c r="B45" s="494" t="s">
        <v>222</v>
      </c>
      <c r="C45" s="493"/>
      <c r="G45"/>
      <c r="H45"/>
      <c r="I45"/>
      <c r="J45"/>
      <c r="K45"/>
      <c r="L45"/>
      <c r="M45"/>
      <c r="N45"/>
      <c r="O45"/>
      <c r="P45"/>
      <c r="Q45"/>
      <c r="R45"/>
      <c r="S45"/>
      <c r="T45"/>
    </row>
    <row r="46" spans="1:20" ht="15.75" customHeight="1" x14ac:dyDescent="0.2">
      <c r="A46" s="1010"/>
      <c r="B46" s="495" t="s">
        <v>81</v>
      </c>
      <c r="C46" s="493"/>
      <c r="G46"/>
      <c r="H46"/>
      <c r="I46"/>
      <c r="J46"/>
      <c r="K46"/>
      <c r="L46"/>
      <c r="M46"/>
      <c r="N46"/>
      <c r="O46"/>
      <c r="P46"/>
      <c r="Q46"/>
      <c r="R46"/>
      <c r="S46"/>
      <c r="T46"/>
    </row>
    <row r="47" spans="1:20" ht="15.75" customHeight="1" x14ac:dyDescent="0.2">
      <c r="A47" s="1010"/>
      <c r="B47" s="496" t="s">
        <v>82</v>
      </c>
      <c r="C47" s="493"/>
      <c r="G47"/>
      <c r="H47"/>
      <c r="I47"/>
      <c r="J47"/>
      <c r="K47"/>
      <c r="L47"/>
      <c r="M47"/>
      <c r="N47"/>
      <c r="O47"/>
      <c r="P47"/>
      <c r="Q47"/>
      <c r="R47"/>
      <c r="S47"/>
      <c r="T47"/>
    </row>
    <row r="48" spans="1:20" ht="15.75" customHeight="1" x14ac:dyDescent="0.2">
      <c r="A48" s="1010"/>
      <c r="B48" s="781" t="s">
        <v>79</v>
      </c>
      <c r="C48" s="493"/>
      <c r="G48"/>
      <c r="H48"/>
      <c r="I48"/>
      <c r="J48"/>
      <c r="K48"/>
      <c r="L48"/>
      <c r="M48"/>
      <c r="N48"/>
      <c r="O48"/>
      <c r="P48"/>
      <c r="Q48"/>
      <c r="R48"/>
      <c r="S48"/>
      <c r="T48"/>
    </row>
    <row r="49" spans="1:20" ht="15.75" customHeight="1" x14ac:dyDescent="0.2">
      <c r="A49" s="1010"/>
      <c r="B49" s="497" t="s">
        <v>231</v>
      </c>
      <c r="C49" s="493"/>
      <c r="G49"/>
      <c r="H49"/>
      <c r="I49"/>
      <c r="J49"/>
      <c r="K49"/>
      <c r="L49"/>
      <c r="M49"/>
      <c r="N49"/>
      <c r="O49"/>
      <c r="P49"/>
      <c r="Q49"/>
      <c r="R49"/>
      <c r="S49"/>
      <c r="T49"/>
    </row>
    <row r="50" spans="1:20" ht="15.75" customHeight="1" x14ac:dyDescent="0.2">
      <c r="A50" s="1010"/>
      <c r="B50" s="497" t="s">
        <v>232</v>
      </c>
      <c r="C50" s="493"/>
      <c r="G50"/>
      <c r="H50"/>
      <c r="I50"/>
      <c r="J50"/>
      <c r="K50"/>
      <c r="L50"/>
      <c r="M50"/>
      <c r="N50"/>
      <c r="O50"/>
      <c r="P50"/>
      <c r="Q50"/>
      <c r="R50"/>
      <c r="S50"/>
      <c r="T50"/>
    </row>
    <row r="51" spans="1:20" ht="15.75" customHeight="1" x14ac:dyDescent="0.2">
      <c r="A51" s="1010"/>
      <c r="B51" s="497" t="s">
        <v>110</v>
      </c>
      <c r="C51" s="493"/>
      <c r="G51"/>
      <c r="H51"/>
      <c r="I51"/>
      <c r="J51"/>
      <c r="K51"/>
      <c r="L51"/>
      <c r="M51"/>
      <c r="N51"/>
      <c r="O51"/>
      <c r="P51" s="573"/>
      <c r="Q51"/>
      <c r="R51"/>
      <c r="S51"/>
      <c r="T51"/>
    </row>
    <row r="52" spans="1:20" ht="15.75" customHeight="1" x14ac:dyDescent="0.2">
      <c r="A52" s="1010"/>
      <c r="B52" s="497" t="s">
        <v>237</v>
      </c>
      <c r="C52" s="493"/>
      <c r="G52"/>
      <c r="H52"/>
      <c r="I52"/>
      <c r="J52"/>
      <c r="K52"/>
      <c r="L52"/>
      <c r="M52"/>
      <c r="N52" s="1045"/>
      <c r="O52"/>
      <c r="P52"/>
      <c r="Q52"/>
      <c r="R52"/>
      <c r="S52"/>
      <c r="T52"/>
    </row>
    <row r="53" spans="1:20" ht="15.75" customHeight="1" x14ac:dyDescent="0.2">
      <c r="A53" s="1010"/>
      <c r="B53" s="497" t="s">
        <v>233</v>
      </c>
      <c r="C53" s="493"/>
      <c r="G53"/>
      <c r="H53"/>
      <c r="I53"/>
      <c r="J53"/>
      <c r="K53"/>
      <c r="L53"/>
      <c r="M53"/>
      <c r="N53" s="1045"/>
      <c r="O53"/>
      <c r="P53"/>
      <c r="Q53"/>
      <c r="R53"/>
      <c r="S53"/>
      <c r="T53"/>
    </row>
    <row r="54" spans="1:20" ht="15.75" customHeight="1" x14ac:dyDescent="0.2">
      <c r="A54" s="1010"/>
      <c r="B54" s="497" t="s">
        <v>109</v>
      </c>
      <c r="C54" s="493"/>
      <c r="G54"/>
      <c r="H54"/>
      <c r="I54"/>
      <c r="J54"/>
      <c r="K54"/>
      <c r="L54"/>
      <c r="M54"/>
      <c r="N54" s="1045"/>
      <c r="O54"/>
      <c r="P54"/>
      <c r="Q54"/>
      <c r="R54"/>
      <c r="S54"/>
    </row>
    <row r="55" spans="1:20" ht="15.75" customHeight="1" x14ac:dyDescent="0.2">
      <c r="A55" s="1010"/>
      <c r="B55" s="497" t="s">
        <v>234</v>
      </c>
      <c r="C55" s="493"/>
      <c r="G55"/>
      <c r="H55"/>
      <c r="I55"/>
      <c r="J55"/>
      <c r="K55"/>
      <c r="L55"/>
      <c r="M55"/>
      <c r="N55" s="1045"/>
      <c r="O55"/>
      <c r="P55"/>
      <c r="Q55"/>
      <c r="R55"/>
      <c r="S55"/>
    </row>
    <row r="56" spans="1:20" ht="15.75" customHeight="1" x14ac:dyDescent="0.2">
      <c r="A56" s="1010"/>
      <c r="B56" s="611" t="s">
        <v>83</v>
      </c>
      <c r="C56" s="493"/>
      <c r="G56"/>
      <c r="H56"/>
      <c r="I56"/>
      <c r="J56"/>
      <c r="K56"/>
      <c r="L56"/>
      <c r="M56"/>
      <c r="N56" s="1045"/>
      <c r="O56"/>
      <c r="P56" s="1045"/>
      <c r="Q56"/>
      <c r="R56"/>
      <c r="S56"/>
    </row>
    <row r="57" spans="1:20" ht="15.75" customHeight="1" x14ac:dyDescent="0.2">
      <c r="A57" s="1010"/>
      <c r="B57" s="974"/>
      <c r="C57" s="493"/>
      <c r="G57"/>
      <c r="H57"/>
      <c r="I57"/>
      <c r="J57"/>
      <c r="K57"/>
      <c r="L57"/>
      <c r="M57"/>
      <c r="N57" s="1045"/>
      <c r="O57"/>
      <c r="P57" s="1045"/>
      <c r="Q57"/>
      <c r="R57"/>
      <c r="S57"/>
    </row>
    <row r="58" spans="1:20" ht="15.75" customHeight="1" x14ac:dyDescent="0.2">
      <c r="A58" s="1010"/>
      <c r="B58" s="974"/>
      <c r="C58" s="493"/>
      <c r="N58" s="1045"/>
      <c r="P58" s="1045"/>
    </row>
    <row r="59" spans="1:20" ht="15.75" customHeight="1" x14ac:dyDescent="0.2">
      <c r="A59" s="1010"/>
      <c r="B59" s="974"/>
      <c r="C59" s="966"/>
      <c r="N59" s="1045"/>
      <c r="P59" s="1045"/>
    </row>
    <row r="60" spans="1:20" ht="15.75" customHeight="1" x14ac:dyDescent="0.2">
      <c r="A60" s="954"/>
      <c r="B60" s="953" t="str">
        <f>B1</f>
        <v>NOV '13</v>
      </c>
      <c r="C60" s="952"/>
      <c r="N60" s="1045"/>
      <c r="P60" s="1045"/>
    </row>
    <row r="61" spans="1:20" ht="15.75" customHeight="1" x14ac:dyDescent="0.2">
      <c r="N61" s="1045"/>
      <c r="P61" s="1045"/>
    </row>
    <row r="62" spans="1:20" ht="15.75" customHeight="1" x14ac:dyDescent="0.2">
      <c r="P62" s="1045"/>
    </row>
    <row r="63" spans="1:20" ht="15.75" customHeight="1" x14ac:dyDescent="0.2">
      <c r="P63" s="1045"/>
    </row>
    <row r="64" spans="1:20" ht="15.75" customHeight="1" x14ac:dyDescent="0.2">
      <c r="P64" s="1045"/>
    </row>
    <row r="65" spans="16:16" ht="15.75" customHeight="1" x14ac:dyDescent="0.2">
      <c r="P65" s="1045"/>
    </row>
    <row r="66" spans="16:16" ht="15.75" customHeight="1" x14ac:dyDescent="0.2">
      <c r="P66" s="1045"/>
    </row>
    <row r="67" spans="16:16" ht="15.75" customHeight="1" x14ac:dyDescent="0.2">
      <c r="P67" s="1045"/>
    </row>
    <row r="68" spans="16:16" ht="15.75" customHeight="1" x14ac:dyDescent="0.2">
      <c r="P68" s="104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9.140625" style="907"/>
    <col min="5" max="13" width="13" style="907" customWidth="1"/>
    <col min="14" max="16384" width="9.140625" style="907"/>
  </cols>
  <sheetData>
    <row r="1" spans="1:13" ht="15.75" x14ac:dyDescent="0.2">
      <c r="A1" s="954"/>
      <c r="B1" s="953" t="s">
        <v>583</v>
      </c>
      <c r="C1" s="952"/>
      <c r="E1" s="916"/>
      <c r="F1" s="916"/>
      <c r="G1" s="916"/>
      <c r="H1" s="916"/>
      <c r="I1" s="916"/>
      <c r="J1" s="916"/>
      <c r="K1" s="916"/>
      <c r="L1" s="916"/>
      <c r="M1" s="917"/>
    </row>
    <row r="2" spans="1:13" ht="18.75" thickBot="1" x14ac:dyDescent="0.25">
      <c r="A2" s="569"/>
      <c r="B2" s="965"/>
      <c r="C2" s="966"/>
      <c r="E2" s="1418" t="s">
        <v>489</v>
      </c>
      <c r="F2" s="1418"/>
      <c r="G2" s="1418"/>
      <c r="H2" s="1418"/>
      <c r="I2" s="1418"/>
      <c r="J2" s="1418"/>
      <c r="K2" s="1418"/>
      <c r="L2" s="1418"/>
      <c r="M2" s="1418"/>
    </row>
    <row r="3" spans="1:13" ht="16.5" thickBot="1" x14ac:dyDescent="0.25">
      <c r="A3" s="569"/>
      <c r="B3" s="967" t="str">
        <f>[1]Title!B3</f>
        <v>Interim</v>
      </c>
      <c r="C3" s="966"/>
      <c r="E3" s="1417" t="s">
        <v>490</v>
      </c>
      <c r="F3" s="1417"/>
      <c r="G3" s="1417"/>
      <c r="H3" s="1417"/>
      <c r="I3" s="1417"/>
      <c r="J3" s="1417"/>
      <c r="K3" s="1417"/>
      <c r="L3" s="1417"/>
      <c r="M3" s="718"/>
    </row>
    <row r="4" spans="1:13" ht="15.75" customHeight="1" x14ac:dyDescent="0.2">
      <c r="A4" s="569"/>
      <c r="B4" s="1036" t="str">
        <f>Title!$B$4</f>
        <v>R5</v>
      </c>
      <c r="C4" s="966"/>
      <c r="E4" s="1415" t="s">
        <v>491</v>
      </c>
      <c r="F4" s="1415"/>
      <c r="G4" s="1415"/>
      <c r="H4" s="1415"/>
      <c r="I4" s="1415"/>
      <c r="J4" s="1415"/>
      <c r="K4" s="1415"/>
      <c r="L4" s="1415"/>
      <c r="M4" s="616"/>
    </row>
    <row r="5" spans="1:13" x14ac:dyDescent="0.2">
      <c r="A5" s="569"/>
      <c r="B5" s="1037"/>
      <c r="C5" s="966"/>
    </row>
    <row r="6" spans="1:13" ht="13.5" thickBot="1" x14ac:dyDescent="0.25">
      <c r="A6" s="569"/>
      <c r="B6" s="1038"/>
      <c r="C6" s="966"/>
    </row>
    <row r="7" spans="1:13" ht="21.75" thickBot="1" x14ac:dyDescent="0.25">
      <c r="A7" s="569"/>
      <c r="B7" s="974"/>
      <c r="C7" s="975"/>
      <c r="E7" s="955"/>
    </row>
    <row r="8" spans="1:13" ht="20.25" x14ac:dyDescent="0.2">
      <c r="A8" s="569"/>
      <c r="B8" s="773" t="s">
        <v>80</v>
      </c>
      <c r="C8" s="489"/>
      <c r="E8" s="961" t="s">
        <v>580</v>
      </c>
    </row>
    <row r="9" spans="1:13" ht="18" x14ac:dyDescent="0.25">
      <c r="A9" s="569"/>
      <c r="B9" s="604" t="s">
        <v>106</v>
      </c>
      <c r="C9" s="489"/>
      <c r="E9" s="920"/>
    </row>
    <row r="10" spans="1:13" ht="14.25" x14ac:dyDescent="0.2">
      <c r="A10" s="569"/>
      <c r="B10" s="605"/>
      <c r="C10" s="606"/>
      <c r="F10" s="918"/>
    </row>
    <row r="11" spans="1:13" ht="15.75" x14ac:dyDescent="0.2">
      <c r="A11" s="569"/>
      <c r="B11" s="607" t="s">
        <v>342</v>
      </c>
      <c r="C11" s="489"/>
    </row>
    <row r="12" spans="1:13" ht="15.75" x14ac:dyDescent="0.2">
      <c r="A12" s="1010"/>
      <c r="B12" s="608" t="s">
        <v>343</v>
      </c>
      <c r="C12" s="966"/>
    </row>
    <row r="13" spans="1:13" ht="15.75" x14ac:dyDescent="0.2">
      <c r="A13" s="569"/>
      <c r="B13" s="609" t="s">
        <v>132</v>
      </c>
      <c r="C13" s="489"/>
    </row>
    <row r="14" spans="1:13" ht="15.75" x14ac:dyDescent="0.2">
      <c r="A14" s="1010"/>
      <c r="B14" s="610" t="s">
        <v>228</v>
      </c>
      <c r="C14" s="489"/>
    </row>
    <row r="15" spans="1:13" ht="15.75" x14ac:dyDescent="0.2">
      <c r="A15" s="1010"/>
      <c r="B15" s="490" t="s">
        <v>255</v>
      </c>
      <c r="C15" s="489"/>
    </row>
    <row r="16" spans="1:13"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487</v>
      </c>
      <c r="C34" s="966"/>
    </row>
    <row r="35" spans="1:3" ht="15.75" x14ac:dyDescent="0.2">
      <c r="A35" s="569"/>
      <c r="B35" s="974"/>
      <c r="C35" s="489"/>
    </row>
    <row r="36" spans="1:3" x14ac:dyDescent="0.2">
      <c r="A36" s="1010"/>
      <c r="B36" s="974"/>
      <c r="C36" s="966"/>
    </row>
    <row r="37" spans="1:3" ht="15.75" x14ac:dyDescent="0.2">
      <c r="A37" s="1010"/>
      <c r="B37" s="974"/>
      <c r="C37" s="489"/>
    </row>
    <row r="38" spans="1:3" ht="15.75" customHeight="1" x14ac:dyDescent="0.2">
      <c r="A38" s="1010"/>
      <c r="B38" s="1034" t="s">
        <v>357</v>
      </c>
      <c r="C38" s="489"/>
    </row>
    <row r="39" spans="1:3" ht="12.75" customHeight="1" x14ac:dyDescent="0.2">
      <c r="A39" s="974"/>
      <c r="B39" s="1035"/>
      <c r="C39" s="974"/>
    </row>
    <row r="40" spans="1:3" ht="18"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5">
    <mergeCell ref="E2:M2"/>
    <mergeCell ref="E3:L3"/>
    <mergeCell ref="B4:B6"/>
    <mergeCell ref="E4:L4"/>
    <mergeCell ref="B38:B39"/>
  </mergeCells>
  <hyperlinks>
    <hyperlink ref="E8" r:id="rId1" display="https://mentor.ieee.org/802.11/dcn/13/11-13-1263-00-0hew-hew-sg-november-2013-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919" customWidth="1"/>
    <col min="2" max="2" width="13.5703125" style="919" customWidth="1"/>
    <col min="3" max="3" width="1.42578125" style="919" customWidth="1"/>
    <col min="4" max="16384" width="9.140625" style="919"/>
  </cols>
  <sheetData>
    <row r="1" spans="1:13" ht="15.75" x14ac:dyDescent="0.2">
      <c r="A1" s="912"/>
      <c r="B1" s="913" t="s">
        <v>488</v>
      </c>
      <c r="C1" s="914"/>
      <c r="E1" s="916"/>
      <c r="F1" s="916"/>
      <c r="G1" s="916"/>
      <c r="H1" s="916"/>
      <c r="I1" s="916"/>
      <c r="J1" s="916"/>
      <c r="K1" s="916"/>
      <c r="L1" s="916"/>
      <c r="M1" s="917"/>
    </row>
    <row r="2" spans="1:13" ht="18.75" thickBot="1" x14ac:dyDescent="0.25">
      <c r="A2" s="569"/>
      <c r="B2" s="706"/>
      <c r="C2" s="52"/>
      <c r="E2" s="1418" t="s">
        <v>489</v>
      </c>
      <c r="F2" s="1418"/>
      <c r="G2" s="1418"/>
      <c r="H2" s="1418"/>
      <c r="I2" s="1418"/>
      <c r="J2" s="1418"/>
      <c r="K2" s="1418"/>
      <c r="L2" s="1418"/>
      <c r="M2" s="1418"/>
    </row>
    <row r="3" spans="1:13" ht="16.5" thickBot="1" x14ac:dyDescent="0.25">
      <c r="A3" s="569"/>
      <c r="B3" s="367" t="str">
        <f>[1]Title!B3</f>
        <v>Interim</v>
      </c>
      <c r="C3" s="52"/>
      <c r="E3" s="1417" t="s">
        <v>490</v>
      </c>
      <c r="F3" s="1417"/>
      <c r="G3" s="1417"/>
      <c r="H3" s="1417"/>
      <c r="I3" s="1417"/>
      <c r="J3" s="1417"/>
      <c r="K3" s="1417"/>
      <c r="L3" s="1417"/>
      <c r="M3" s="718"/>
    </row>
    <row r="4" spans="1:13" ht="15.75" x14ac:dyDescent="0.2">
      <c r="A4" s="569"/>
      <c r="B4" s="1036" t="str">
        <f>[1]Title!B4</f>
        <v>R5</v>
      </c>
      <c r="C4" s="52"/>
      <c r="E4" s="1415" t="s">
        <v>503</v>
      </c>
      <c r="F4" s="1415"/>
      <c r="G4" s="1415"/>
      <c r="H4" s="1415"/>
      <c r="I4" s="1415"/>
      <c r="J4" s="1415"/>
      <c r="K4" s="1415"/>
      <c r="L4" s="1415"/>
      <c r="M4" s="616"/>
    </row>
    <row r="5" spans="1:13" x14ac:dyDescent="0.2">
      <c r="A5" s="569"/>
      <c r="B5" s="1037"/>
      <c r="C5" s="52"/>
    </row>
    <row r="6" spans="1:13" ht="13.5" thickBot="1" x14ac:dyDescent="0.25">
      <c r="A6" s="569"/>
      <c r="B6" s="1038"/>
      <c r="C6" s="52"/>
    </row>
    <row r="7" spans="1:13" ht="13.5" thickBot="1" x14ac:dyDescent="0.25">
      <c r="A7" s="569"/>
      <c r="B7" s="53"/>
      <c r="C7" s="527"/>
    </row>
    <row r="8" spans="1:13" ht="18" x14ac:dyDescent="0.2">
      <c r="A8" s="569"/>
      <c r="B8" s="773" t="s">
        <v>80</v>
      </c>
      <c r="C8" s="489"/>
    </row>
    <row r="9" spans="1:13" ht="15.75" x14ac:dyDescent="0.2">
      <c r="A9" s="569"/>
      <c r="B9" s="604" t="s">
        <v>106</v>
      </c>
      <c r="C9" s="489"/>
    </row>
    <row r="10" spans="1:13" ht="14.25" x14ac:dyDescent="0.2">
      <c r="A10" s="569"/>
      <c r="B10" s="605"/>
      <c r="C10" s="606"/>
      <c r="F10" s="918" t="s">
        <v>502</v>
      </c>
    </row>
    <row r="11" spans="1:13" ht="15.75" x14ac:dyDescent="0.2">
      <c r="A11" s="569"/>
      <c r="B11" s="607" t="s">
        <v>342</v>
      </c>
      <c r="C11" s="489"/>
    </row>
    <row r="12" spans="1:13" ht="15.75" x14ac:dyDescent="0.2">
      <c r="A12" s="51"/>
      <c r="B12" s="608" t="s">
        <v>343</v>
      </c>
      <c r="C12" s="52"/>
    </row>
    <row r="13" spans="1:13" ht="15.75" x14ac:dyDescent="0.2">
      <c r="A13" s="569"/>
      <c r="B13" s="609" t="s">
        <v>132</v>
      </c>
      <c r="C13" s="489"/>
    </row>
    <row r="14" spans="1:13" ht="15.75" x14ac:dyDescent="0.2">
      <c r="A14" s="51"/>
      <c r="B14" s="610" t="s">
        <v>228</v>
      </c>
      <c r="C14" s="489"/>
    </row>
    <row r="15" spans="1:13" ht="15.75" x14ac:dyDescent="0.2">
      <c r="A15" s="51"/>
      <c r="B15" s="490" t="s">
        <v>255</v>
      </c>
      <c r="C15" s="489"/>
    </row>
    <row r="16" spans="1: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ht="15.75" x14ac:dyDescent="0.2">
      <c r="A28" s="569"/>
      <c r="B28" s="780" t="s">
        <v>432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ht="18" x14ac:dyDescent="0.2">
      <c r="A34" s="51"/>
      <c r="B34" s="915" t="s">
        <v>487</v>
      </c>
      <c r="C34" s="52"/>
    </row>
    <row r="35" spans="1:3" ht="15.75" x14ac:dyDescent="0.2">
      <c r="A35" s="569"/>
      <c r="B35" s="53"/>
      <c r="C35" s="489"/>
    </row>
    <row r="36" spans="1:3" x14ac:dyDescent="0.2">
      <c r="A36" s="51"/>
      <c r="B36" s="53"/>
      <c r="C36" s="52"/>
    </row>
    <row r="37" spans="1:3" ht="15.75" x14ac:dyDescent="0.2">
      <c r="A37" s="51"/>
      <c r="B37" s="53"/>
      <c r="C37" s="489"/>
    </row>
    <row r="38" spans="1:3" ht="15.75" x14ac:dyDescent="0.2">
      <c r="A38" s="51"/>
      <c r="B38" s="1034" t="s">
        <v>357</v>
      </c>
      <c r="C38" s="489"/>
    </row>
    <row r="39" spans="1:3" x14ac:dyDescent="0.2">
      <c r="A39" s="53"/>
      <c r="B39" s="1035"/>
      <c r="C39" s="53"/>
    </row>
    <row r="40" spans="1:3" ht="18" x14ac:dyDescent="0.2">
      <c r="A40" s="53"/>
      <c r="B40" s="701" t="s">
        <v>354</v>
      </c>
      <c r="C40" s="53"/>
    </row>
    <row r="41" spans="1:3"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12"/>
      <c r="B60" s="913" t="str">
        <f>B1</f>
        <v>May '13</v>
      </c>
      <c r="C60" s="91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54"/>
      <c r="B1" s="953" t="s">
        <v>583</v>
      </c>
      <c r="C1" s="952"/>
      <c r="E1" s="368"/>
      <c r="F1" s="1419" t="s">
        <v>55</v>
      </c>
      <c r="G1" s="1419"/>
      <c r="H1" s="1419"/>
      <c r="I1" s="1419"/>
      <c r="J1" s="1419"/>
      <c r="K1" s="1419"/>
      <c r="L1" s="1419"/>
      <c r="M1" s="1419"/>
      <c r="N1" s="369"/>
    </row>
    <row r="2" spans="1:15" ht="18.75" thickBot="1" x14ac:dyDescent="0.25">
      <c r="A2" s="569"/>
      <c r="B2" s="965"/>
      <c r="C2" s="966"/>
      <c r="E2" s="370"/>
      <c r="F2" s="1421" t="s">
        <v>54</v>
      </c>
      <c r="G2" s="1421"/>
      <c r="H2" s="1421"/>
      <c r="I2" s="1421"/>
      <c r="J2" s="1421"/>
      <c r="K2" s="1421"/>
      <c r="L2" s="1421"/>
      <c r="M2" s="1421"/>
      <c r="N2" s="369"/>
    </row>
    <row r="3" spans="1:15" ht="16.5" thickBot="1" x14ac:dyDescent="0.25">
      <c r="A3" s="569"/>
      <c r="B3" s="967" t="str">
        <f>[1]Title!B3</f>
        <v>Interim</v>
      </c>
      <c r="C3" s="966"/>
      <c r="E3" s="115" t="s">
        <v>149</v>
      </c>
      <c r="F3" s="116" t="s">
        <v>145</v>
      </c>
      <c r="G3" s="291"/>
      <c r="H3" s="293"/>
      <c r="I3" s="343"/>
      <c r="J3" s="117"/>
      <c r="K3" s="117"/>
      <c r="L3" s="117"/>
      <c r="M3" s="230"/>
      <c r="N3" s="347"/>
    </row>
    <row r="4" spans="1:15" ht="15.75" customHeight="1" x14ac:dyDescent="0.2">
      <c r="A4" s="569"/>
      <c r="B4" s="1036" t="str">
        <f>Title!$B$4</f>
        <v>R5</v>
      </c>
      <c r="C4" s="966"/>
      <c r="E4" s="115" t="s">
        <v>149</v>
      </c>
      <c r="F4" s="116" t="s">
        <v>84</v>
      </c>
      <c r="G4" s="291"/>
      <c r="H4" s="293"/>
      <c r="I4" s="343"/>
      <c r="J4" s="117"/>
      <c r="K4" s="117"/>
      <c r="L4" s="117"/>
      <c r="M4" s="230"/>
      <c r="N4" s="347"/>
    </row>
    <row r="5" spans="1:15" ht="15.75" customHeight="1" x14ac:dyDescent="0.2">
      <c r="A5" s="569"/>
      <c r="B5" s="1037"/>
      <c r="C5" s="966"/>
      <c r="E5" s="118" t="s">
        <v>149</v>
      </c>
      <c r="F5" s="119" t="s">
        <v>87</v>
      </c>
      <c r="G5" s="292"/>
      <c r="H5" s="293"/>
      <c r="I5" s="343"/>
      <c r="J5" s="120"/>
      <c r="K5" s="120"/>
      <c r="L5" s="120"/>
      <c r="M5" s="231"/>
      <c r="N5" s="348"/>
      <c r="O5" s="82"/>
    </row>
    <row r="6" spans="1:15" ht="15.75" customHeight="1" thickBot="1" x14ac:dyDescent="0.25">
      <c r="A6" s="569"/>
      <c r="B6" s="1038"/>
      <c r="C6" s="966"/>
      <c r="O6" s="114"/>
    </row>
    <row r="7" spans="1:15" ht="18.75" thickBot="1" x14ac:dyDescent="0.3">
      <c r="A7" s="569"/>
      <c r="B7" s="974"/>
      <c r="C7" s="975"/>
      <c r="E7" s="1384" t="s">
        <v>581</v>
      </c>
      <c r="F7" s="1420"/>
      <c r="G7" s="1420"/>
      <c r="H7" s="1420"/>
      <c r="I7" s="1420"/>
      <c r="J7" s="1420"/>
      <c r="K7" s="1420"/>
      <c r="L7" s="1420"/>
      <c r="M7" s="1420"/>
      <c r="N7" s="1420"/>
      <c r="O7" s="114"/>
    </row>
    <row r="8" spans="1:15" ht="20.25" x14ac:dyDescent="0.2">
      <c r="A8" s="569"/>
      <c r="B8" s="773" t="s">
        <v>80</v>
      </c>
      <c r="C8" s="489"/>
      <c r="E8" s="133"/>
      <c r="F8" s="21"/>
      <c r="G8" s="21"/>
      <c r="H8" s="21"/>
      <c r="I8" s="21"/>
      <c r="J8" s="21"/>
      <c r="K8" s="21"/>
      <c r="L8" s="134"/>
      <c r="M8" s="135" t="s">
        <v>212</v>
      </c>
      <c r="N8" s="136" t="s">
        <v>64</v>
      </c>
    </row>
    <row r="9" spans="1:15" ht="20.25" x14ac:dyDescent="0.2">
      <c r="A9" s="569"/>
      <c r="B9" s="604" t="s">
        <v>106</v>
      </c>
      <c r="C9" s="489"/>
      <c r="E9" s="30"/>
      <c r="F9" s="137"/>
      <c r="G9" s="20">
        <v>1</v>
      </c>
      <c r="H9" s="25"/>
      <c r="I9" s="25" t="s">
        <v>86</v>
      </c>
      <c r="J9" s="138" t="s">
        <v>148</v>
      </c>
      <c r="K9" s="705" t="s">
        <v>410</v>
      </c>
      <c r="L9" s="139"/>
      <c r="M9" s="140">
        <f>TIME(18,30,0)</f>
        <v>0.77083333333333337</v>
      </c>
      <c r="N9" s="141">
        <v>5</v>
      </c>
    </row>
    <row r="10" spans="1:15" ht="15" customHeight="1" x14ac:dyDescent="0.2">
      <c r="A10" s="569"/>
      <c r="B10" s="605"/>
      <c r="C10" s="606"/>
      <c r="E10" s="133"/>
      <c r="F10" s="142"/>
      <c r="G10" s="2">
        <f>G9+1</f>
        <v>2</v>
      </c>
      <c r="H10" s="2" t="s">
        <v>153</v>
      </c>
      <c r="I10" s="143" t="s">
        <v>57</v>
      </c>
      <c r="J10" s="7" t="s">
        <v>148</v>
      </c>
      <c r="K10" s="702" t="s">
        <v>410</v>
      </c>
      <c r="L10" s="134"/>
      <c r="M10" s="144">
        <f>M9+TIME(0,N9,0)</f>
        <v>0.77430555555555558</v>
      </c>
      <c r="N10" s="145">
        <v>10</v>
      </c>
    </row>
    <row r="11" spans="1:15" ht="20.25" x14ac:dyDescent="0.2">
      <c r="A11" s="569"/>
      <c r="B11" s="607" t="s">
        <v>342</v>
      </c>
      <c r="C11" s="489"/>
      <c r="E11" s="30"/>
      <c r="F11" s="137"/>
      <c r="G11" s="9">
        <f>G10+1</f>
        <v>3</v>
      </c>
      <c r="H11" s="19" t="s">
        <v>153</v>
      </c>
      <c r="I11" s="25" t="s">
        <v>56</v>
      </c>
      <c r="J11" s="138" t="s">
        <v>148</v>
      </c>
      <c r="K11" s="19" t="s">
        <v>157</v>
      </c>
      <c r="L11" s="132"/>
      <c r="M11" s="146">
        <f>M10+TIME(0,N10,0)</f>
        <v>0.78125</v>
      </c>
      <c r="N11" s="141">
        <v>80</v>
      </c>
    </row>
    <row r="12" spans="1:15" ht="20.25" x14ac:dyDescent="0.2">
      <c r="A12" s="1010"/>
      <c r="B12" s="608" t="s">
        <v>343</v>
      </c>
      <c r="C12" s="966"/>
      <c r="E12" s="133"/>
      <c r="F12" s="142"/>
      <c r="G12" s="2">
        <f>G11+1</f>
        <v>4</v>
      </c>
      <c r="H12" s="2" t="s">
        <v>153</v>
      </c>
      <c r="I12" s="24" t="s">
        <v>260</v>
      </c>
      <c r="J12" s="7" t="s">
        <v>148</v>
      </c>
      <c r="K12" s="2" t="s">
        <v>201</v>
      </c>
      <c r="L12" s="134"/>
      <c r="M12" s="144">
        <f>M11+TIME(0,N11,0)</f>
        <v>0.83680555555555558</v>
      </c>
      <c r="N12" s="145">
        <v>15</v>
      </c>
    </row>
    <row r="13" spans="1:15" ht="20.25" x14ac:dyDescent="0.2">
      <c r="A13" s="569"/>
      <c r="B13" s="609" t="s">
        <v>132</v>
      </c>
      <c r="C13" s="489"/>
      <c r="E13" s="30"/>
      <c r="F13" s="137"/>
      <c r="G13" s="19">
        <f>G12+1</f>
        <v>5</v>
      </c>
      <c r="H13" s="19" t="s">
        <v>153</v>
      </c>
      <c r="I13" s="25" t="s">
        <v>254</v>
      </c>
      <c r="J13" s="138" t="s">
        <v>148</v>
      </c>
      <c r="K13" s="837" t="s">
        <v>410</v>
      </c>
      <c r="L13" s="132"/>
      <c r="M13" s="146">
        <f>M12+TIME(0,N12,0)</f>
        <v>0.84722222222222221</v>
      </c>
      <c r="N13" s="141">
        <v>10</v>
      </c>
    </row>
    <row r="14" spans="1:15" ht="20.25" x14ac:dyDescent="0.2">
      <c r="A14" s="1010"/>
      <c r="B14" s="610"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1010"/>
      <c r="B15" s="490" t="s">
        <v>255</v>
      </c>
      <c r="C15" s="489"/>
    </row>
    <row r="16" spans="1:15" ht="15.75" x14ac:dyDescent="0.2">
      <c r="A16" s="1010"/>
      <c r="B16" s="491" t="s">
        <v>309</v>
      </c>
      <c r="C16" s="492"/>
    </row>
    <row r="17" spans="1:14" ht="18" x14ac:dyDescent="0.25">
      <c r="A17" s="1010"/>
      <c r="B17" s="974"/>
      <c r="C17" s="451"/>
      <c r="E17" s="1384" t="s">
        <v>582</v>
      </c>
      <c r="F17" s="1420"/>
      <c r="G17" s="1420"/>
      <c r="H17" s="1420"/>
      <c r="I17" s="1420"/>
      <c r="J17" s="1420"/>
      <c r="K17" s="1420"/>
      <c r="L17" s="1420"/>
      <c r="M17" s="1420"/>
      <c r="N17" s="1420"/>
    </row>
    <row r="18" spans="1:14" ht="20.25" x14ac:dyDescent="0.2">
      <c r="A18" s="1010"/>
      <c r="B18" s="974"/>
      <c r="C18" s="966"/>
      <c r="E18" s="133"/>
      <c r="F18" s="21"/>
      <c r="G18" s="21"/>
      <c r="H18" s="21"/>
      <c r="I18" s="21"/>
      <c r="J18" s="21"/>
      <c r="K18" s="21"/>
      <c r="L18" s="134"/>
      <c r="M18" s="135" t="s">
        <v>212</v>
      </c>
      <c r="N18" s="136" t="s">
        <v>64</v>
      </c>
    </row>
    <row r="19" spans="1:14" ht="20.25" x14ac:dyDescent="0.2">
      <c r="A19" s="569"/>
      <c r="B19" s="735" t="s">
        <v>344</v>
      </c>
      <c r="C19" s="489"/>
      <c r="E19" s="30"/>
      <c r="F19" s="137"/>
      <c r="G19" s="20">
        <v>1</v>
      </c>
      <c r="H19" s="25"/>
      <c r="I19" s="25" t="s">
        <v>86</v>
      </c>
      <c r="J19" s="138" t="s">
        <v>148</v>
      </c>
      <c r="K19" s="837" t="s">
        <v>410</v>
      </c>
      <c r="L19" s="139"/>
      <c r="M19" s="140">
        <f>TIME(19,30,0)</f>
        <v>0.8125</v>
      </c>
      <c r="N19" s="141">
        <v>5</v>
      </c>
    </row>
    <row r="20" spans="1:14" ht="20.25" x14ac:dyDescent="0.2">
      <c r="A20" s="1010"/>
      <c r="B20" s="608" t="s">
        <v>345</v>
      </c>
      <c r="C20" s="966"/>
      <c r="E20" s="133"/>
      <c r="F20" s="142"/>
      <c r="G20" s="2">
        <f>G19+1</f>
        <v>2</v>
      </c>
      <c r="H20" s="2" t="s">
        <v>153</v>
      </c>
      <c r="I20" s="143" t="s">
        <v>38</v>
      </c>
      <c r="J20" s="7" t="s">
        <v>148</v>
      </c>
      <c r="K20" s="702" t="s">
        <v>410</v>
      </c>
      <c r="L20" s="134"/>
      <c r="M20" s="144">
        <f>M19+TIME(0,N19,0)</f>
        <v>0.81597222222222221</v>
      </c>
      <c r="N20" s="145">
        <v>20</v>
      </c>
    </row>
    <row r="21" spans="1:14" ht="20.25" x14ac:dyDescent="0.2">
      <c r="A21" s="569"/>
      <c r="B21" s="774" t="s">
        <v>368</v>
      </c>
      <c r="C21" s="489"/>
      <c r="E21" s="30"/>
      <c r="F21" s="137"/>
      <c r="G21" s="9">
        <f>G20+1</f>
        <v>3</v>
      </c>
      <c r="H21" s="19" t="s">
        <v>153</v>
      </c>
      <c r="I21" s="25" t="s">
        <v>42</v>
      </c>
      <c r="J21" s="138" t="s">
        <v>148</v>
      </c>
      <c r="K21" s="19" t="s">
        <v>108</v>
      </c>
      <c r="L21" s="132"/>
      <c r="M21" s="146">
        <f>M20+TIME(0,N20,0)</f>
        <v>0.82986111111111105</v>
      </c>
      <c r="N21" s="141">
        <v>20</v>
      </c>
    </row>
    <row r="22" spans="1:14" ht="20.25" x14ac:dyDescent="0.25">
      <c r="A22" s="1010"/>
      <c r="B22" s="736" t="s">
        <v>308</v>
      </c>
      <c r="C22" s="489"/>
      <c r="E22" s="133"/>
      <c r="F22" s="142"/>
      <c r="G22" s="2">
        <f>G21+1</f>
        <v>4</v>
      </c>
      <c r="H22" s="2" t="s">
        <v>153</v>
      </c>
      <c r="I22" s="24" t="s">
        <v>39</v>
      </c>
      <c r="J22" s="7" t="s">
        <v>148</v>
      </c>
      <c r="K22" s="2" t="s">
        <v>201</v>
      </c>
      <c r="L22" s="134"/>
      <c r="M22" s="144">
        <f>M21+TIME(0,N21,0)</f>
        <v>0.84374999999999989</v>
      </c>
      <c r="N22" s="145">
        <v>20</v>
      </c>
    </row>
    <row r="23" spans="1:14" ht="20.25" x14ac:dyDescent="0.25">
      <c r="A23" s="1010"/>
      <c r="B23" s="737" t="s">
        <v>324</v>
      </c>
      <c r="C23" s="489"/>
      <c r="E23" s="30"/>
      <c r="F23" s="137"/>
      <c r="G23" s="19">
        <f>G22+1</f>
        <v>5</v>
      </c>
      <c r="H23" s="19" t="s">
        <v>153</v>
      </c>
      <c r="I23" s="25" t="s">
        <v>37</v>
      </c>
      <c r="J23" s="138" t="s">
        <v>148</v>
      </c>
      <c r="K23" s="837" t="s">
        <v>410</v>
      </c>
      <c r="L23" s="132"/>
      <c r="M23" s="146">
        <f>M22+TIME(0,N22,0)</f>
        <v>0.85763888888888873</v>
      </c>
      <c r="N23" s="141">
        <v>25</v>
      </c>
    </row>
    <row r="24" spans="1:14" ht="20.25" x14ac:dyDescent="0.2">
      <c r="A24" s="1010"/>
      <c r="B24" s="775" t="s">
        <v>13</v>
      </c>
      <c r="C24" s="489"/>
      <c r="E24" s="133"/>
      <c r="F24" s="142"/>
      <c r="G24" s="2">
        <f>G23+1</f>
        <v>6</v>
      </c>
      <c r="H24" s="2" t="s">
        <v>46</v>
      </c>
      <c r="I24" s="24" t="s">
        <v>151</v>
      </c>
      <c r="J24" s="7" t="s">
        <v>148</v>
      </c>
      <c r="K24" s="702" t="s">
        <v>410</v>
      </c>
      <c r="L24" s="134"/>
      <c r="M24" s="144">
        <f>M23+TIME(0,N23,0)</f>
        <v>0.87499999999999989</v>
      </c>
      <c r="N24" s="145" t="s">
        <v>147</v>
      </c>
    </row>
    <row r="25" spans="1:14" ht="15.75" x14ac:dyDescent="0.2">
      <c r="A25" s="1010"/>
      <c r="B25" s="776" t="s">
        <v>12</v>
      </c>
      <c r="C25" s="489"/>
    </row>
    <row r="26" spans="1:14" ht="15.75" x14ac:dyDescent="0.2">
      <c r="A26" s="1010"/>
      <c r="B26" s="777" t="s">
        <v>412</v>
      </c>
      <c r="C26" s="489"/>
    </row>
    <row r="27" spans="1:14" ht="15.75" x14ac:dyDescent="0.2">
      <c r="A27" s="1010"/>
      <c r="B27" s="863" t="s">
        <v>431</v>
      </c>
      <c r="C27" s="966"/>
    </row>
    <row r="28" spans="1:14" ht="15.75" x14ac:dyDescent="0.2">
      <c r="A28" s="569"/>
      <c r="B28" s="780" t="s">
        <v>432</v>
      </c>
      <c r="C28" s="489"/>
    </row>
    <row r="29" spans="1:14" ht="15.75" x14ac:dyDescent="0.2">
      <c r="A29" s="1010"/>
      <c r="B29" s="974"/>
      <c r="C29" s="489"/>
    </row>
    <row r="30" spans="1:14" ht="15.75" x14ac:dyDescent="0.2">
      <c r="A30" s="1010"/>
      <c r="B30" s="974"/>
      <c r="C30" s="489"/>
    </row>
    <row r="31" spans="1:14" x14ac:dyDescent="0.2">
      <c r="A31" s="1010"/>
      <c r="B31" s="974"/>
      <c r="C31" s="966"/>
    </row>
    <row r="32" spans="1:14" ht="15.75" x14ac:dyDescent="0.2">
      <c r="A32" s="1010"/>
      <c r="B32" s="607" t="s">
        <v>346</v>
      </c>
      <c r="C32" s="966"/>
    </row>
    <row r="33" spans="1:3" ht="15.75" x14ac:dyDescent="0.2">
      <c r="A33" s="1010"/>
      <c r="B33" s="608" t="s">
        <v>347</v>
      </c>
      <c r="C33" s="966"/>
    </row>
    <row r="34" spans="1:3" x14ac:dyDescent="0.2">
      <c r="A34" s="1010"/>
      <c r="B34" s="934" t="s">
        <v>487</v>
      </c>
      <c r="C34" s="966"/>
    </row>
    <row r="35" spans="1:3" ht="15.75" x14ac:dyDescent="0.2">
      <c r="A35" s="569"/>
      <c r="B35" s="974"/>
      <c r="C35" s="489"/>
    </row>
    <row r="36" spans="1:3" ht="15.75" customHeight="1" x14ac:dyDescent="0.2">
      <c r="A36" s="1010"/>
      <c r="B36" s="974"/>
      <c r="C36" s="966"/>
    </row>
    <row r="37" spans="1:3" ht="12.75" customHeight="1" x14ac:dyDescent="0.2">
      <c r="A37" s="1010"/>
      <c r="B37" s="974"/>
      <c r="C37" s="489"/>
    </row>
    <row r="38" spans="1:3" ht="12.75" customHeight="1" x14ac:dyDescent="0.2">
      <c r="A38" s="1010"/>
      <c r="B38" s="1034" t="s">
        <v>357</v>
      </c>
      <c r="C38" s="489"/>
    </row>
    <row r="39" spans="1:3" ht="12.75" customHeight="1" x14ac:dyDescent="0.2">
      <c r="A39" s="974"/>
      <c r="B39" s="103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sqref="A1:C1"/>
    </sheetView>
  </sheetViews>
  <sheetFormatPr defaultRowHeight="12.75" x14ac:dyDescent="0.2"/>
  <cols>
    <col min="1" max="1" width="1.42578125" style="919" customWidth="1"/>
    <col min="2" max="2" width="13.5703125" style="919" customWidth="1"/>
    <col min="3" max="3" width="1.42578125" style="919" customWidth="1"/>
  </cols>
  <sheetData>
    <row r="1" spans="1:3" ht="15.75" x14ac:dyDescent="0.2">
      <c r="A1" s="954"/>
      <c r="B1" s="953" t="s">
        <v>583</v>
      </c>
      <c r="C1" s="952"/>
    </row>
    <row r="2" spans="1:3" ht="13.5" thickBot="1" x14ac:dyDescent="0.25">
      <c r="A2" s="569"/>
      <c r="B2" s="706"/>
      <c r="C2" s="52"/>
    </row>
    <row r="3" spans="1:3" ht="18" customHeight="1" thickBot="1" x14ac:dyDescent="0.25">
      <c r="A3" s="569"/>
      <c r="B3" s="367" t="str">
        <f>[1]Title!B3</f>
        <v>Interim</v>
      </c>
      <c r="C3" s="52"/>
    </row>
    <row r="4" spans="1:3" ht="12.75" customHeight="1" x14ac:dyDescent="0.2">
      <c r="A4" s="569"/>
      <c r="B4" s="1036" t="str">
        <f>Title!$B$4</f>
        <v>R5</v>
      </c>
      <c r="C4" s="52"/>
    </row>
    <row r="5" spans="1:3" x14ac:dyDescent="0.2">
      <c r="A5" s="569"/>
      <c r="B5" s="1037"/>
      <c r="C5" s="52"/>
    </row>
    <row r="6" spans="1:3" ht="13.5" thickBot="1" x14ac:dyDescent="0.25">
      <c r="A6" s="569"/>
      <c r="B6" s="1038"/>
      <c r="C6" s="52"/>
    </row>
    <row r="7" spans="1:3" ht="13.5" thickBot="1" x14ac:dyDescent="0.25">
      <c r="A7" s="569"/>
      <c r="B7" s="53"/>
      <c r="C7" s="527"/>
    </row>
    <row r="8" spans="1:3" ht="18" x14ac:dyDescent="0.2">
      <c r="A8" s="569"/>
      <c r="B8" s="773" t="s">
        <v>80</v>
      </c>
      <c r="C8" s="489"/>
    </row>
    <row r="9" spans="1:3" ht="15.75" x14ac:dyDescent="0.2">
      <c r="A9" s="569"/>
      <c r="B9" s="604" t="s">
        <v>106</v>
      </c>
      <c r="C9" s="489"/>
    </row>
    <row r="10" spans="1:3" x14ac:dyDescent="0.2">
      <c r="A10" s="569"/>
      <c r="B10" s="605"/>
      <c r="C10" s="606"/>
    </row>
    <row r="11" spans="1:3" ht="15.75" x14ac:dyDescent="0.2">
      <c r="A11" s="569"/>
      <c r="B11" s="607" t="s">
        <v>342</v>
      </c>
      <c r="C11" s="489"/>
    </row>
    <row r="12" spans="1:3" ht="15.75" x14ac:dyDescent="0.2">
      <c r="A12" s="51"/>
      <c r="B12" s="608" t="s">
        <v>343</v>
      </c>
      <c r="C12" s="52"/>
    </row>
    <row r="13" spans="1:3" ht="15.75" x14ac:dyDescent="0.2">
      <c r="A13" s="569"/>
      <c r="B13" s="609" t="s">
        <v>132</v>
      </c>
      <c r="C13" s="489"/>
    </row>
    <row r="14" spans="1:3" ht="15.75" x14ac:dyDescent="0.2">
      <c r="A14" s="51"/>
      <c r="B14" s="610" t="s">
        <v>228</v>
      </c>
      <c r="C14" s="489"/>
    </row>
    <row r="15" spans="1:3" ht="15.75" x14ac:dyDescent="0.2">
      <c r="A15" s="51"/>
      <c r="B15" s="490" t="s">
        <v>255</v>
      </c>
      <c r="C15" s="489"/>
    </row>
    <row r="16" spans="1:3" ht="15.75" x14ac:dyDescent="0.2">
      <c r="A16" s="51"/>
      <c r="B16" s="491" t="s">
        <v>309</v>
      </c>
      <c r="C16" s="492"/>
    </row>
    <row r="17" spans="1:3" x14ac:dyDescent="0.2">
      <c r="A17" s="51"/>
      <c r="B17" s="53"/>
      <c r="C17" s="451"/>
    </row>
    <row r="18" spans="1:3" x14ac:dyDescent="0.2">
      <c r="A18" s="51"/>
      <c r="B18" s="53"/>
      <c r="C18" s="52"/>
    </row>
    <row r="19" spans="1:3" ht="15.75" x14ac:dyDescent="0.2">
      <c r="A19" s="569"/>
      <c r="B19" s="735" t="s">
        <v>344</v>
      </c>
      <c r="C19" s="489"/>
    </row>
    <row r="20" spans="1:3" ht="15.75" x14ac:dyDescent="0.2">
      <c r="A20" s="51"/>
      <c r="B20" s="608" t="s">
        <v>345</v>
      </c>
      <c r="C20" s="52"/>
    </row>
    <row r="21" spans="1:3" ht="15.75" x14ac:dyDescent="0.2">
      <c r="A21" s="569"/>
      <c r="B21" s="774" t="s">
        <v>368</v>
      </c>
      <c r="C21" s="489"/>
    </row>
    <row r="22" spans="1:3" ht="15.75" x14ac:dyDescent="0.25">
      <c r="A22" s="51"/>
      <c r="B22" s="736" t="s">
        <v>308</v>
      </c>
      <c r="C22" s="489"/>
    </row>
    <row r="23" spans="1:3" ht="15.75" x14ac:dyDescent="0.25">
      <c r="A23" s="51"/>
      <c r="B23" s="737" t="s">
        <v>324</v>
      </c>
      <c r="C23" s="489"/>
    </row>
    <row r="24" spans="1:3" ht="15.75" x14ac:dyDescent="0.2">
      <c r="A24" s="51"/>
      <c r="B24" s="775" t="s">
        <v>13</v>
      </c>
      <c r="C24" s="489"/>
    </row>
    <row r="25" spans="1:3" ht="15.75" x14ac:dyDescent="0.2">
      <c r="A25" s="51"/>
      <c r="B25" s="776" t="s">
        <v>12</v>
      </c>
      <c r="C25" s="489"/>
    </row>
    <row r="26" spans="1:3" ht="15.75" x14ac:dyDescent="0.2">
      <c r="A26" s="51"/>
      <c r="B26" s="777" t="s">
        <v>412</v>
      </c>
      <c r="C26" s="489"/>
    </row>
    <row r="27" spans="1:3" ht="15.75" x14ac:dyDescent="0.2">
      <c r="A27" s="51"/>
      <c r="B27" s="863" t="s">
        <v>431</v>
      </c>
      <c r="C27" s="52"/>
    </row>
    <row r="28" spans="1:3" s="856" customFormat="1" ht="15.75" x14ac:dyDescent="0.2">
      <c r="A28" s="569"/>
      <c r="B28" s="780" t="s">
        <v>432</v>
      </c>
      <c r="C28" s="489"/>
    </row>
    <row r="29" spans="1:3" s="856" customFormat="1" ht="15.75" x14ac:dyDescent="0.2">
      <c r="A29" s="51"/>
      <c r="B29" s="53"/>
      <c r="C29" s="489"/>
    </row>
    <row r="30" spans="1:3" s="856" customFormat="1" ht="15.75" x14ac:dyDescent="0.2">
      <c r="A30" s="51"/>
      <c r="B30" s="53"/>
      <c r="C30" s="489"/>
    </row>
    <row r="31" spans="1:3" x14ac:dyDescent="0.2">
      <c r="A31" s="51"/>
      <c r="B31" s="53"/>
      <c r="C31" s="52"/>
    </row>
    <row r="32" spans="1:3" ht="15.75" x14ac:dyDescent="0.2">
      <c r="A32" s="51"/>
      <c r="B32" s="607" t="s">
        <v>346</v>
      </c>
      <c r="C32" s="52"/>
    </row>
    <row r="33" spans="1:3" ht="15.75" x14ac:dyDescent="0.2">
      <c r="A33" s="51"/>
      <c r="B33" s="608" t="s">
        <v>347</v>
      </c>
      <c r="C33" s="52"/>
    </row>
    <row r="34" spans="1:3" x14ac:dyDescent="0.2">
      <c r="A34" s="51"/>
      <c r="B34" s="934" t="s">
        <v>487</v>
      </c>
      <c r="C34" s="52"/>
    </row>
    <row r="35" spans="1:3" ht="15.75" x14ac:dyDescent="0.2">
      <c r="A35" s="569"/>
      <c r="B35" s="53"/>
      <c r="C35" s="489"/>
    </row>
    <row r="36" spans="1:3" x14ac:dyDescent="0.2">
      <c r="A36" s="51"/>
      <c r="B36" s="53"/>
      <c r="C36" s="52"/>
    </row>
    <row r="37" spans="1:3" ht="15.75" x14ac:dyDescent="0.2">
      <c r="A37" s="51"/>
      <c r="B37" s="53"/>
      <c r="C37" s="489"/>
    </row>
    <row r="38" spans="1:3" s="695" customFormat="1" ht="15.75" x14ac:dyDescent="0.2">
      <c r="A38" s="51"/>
      <c r="B38" s="1034" t="s">
        <v>357</v>
      </c>
      <c r="C38" s="489"/>
    </row>
    <row r="39" spans="1:3" s="695" customFormat="1" ht="15.75" customHeight="1" x14ac:dyDescent="0.2">
      <c r="A39" s="53"/>
      <c r="B39" s="1035"/>
      <c r="C39" s="53"/>
    </row>
    <row r="40" spans="1:3" s="695" customFormat="1" ht="15.75" customHeight="1" x14ac:dyDescent="0.2">
      <c r="A40" s="53"/>
      <c r="B40" s="701" t="s">
        <v>354</v>
      </c>
      <c r="C40" s="53"/>
    </row>
    <row r="41" spans="1:3" s="695" customFormat="1" ht="15.75" x14ac:dyDescent="0.2">
      <c r="A41" s="53"/>
      <c r="B41" s="783" t="s">
        <v>323</v>
      </c>
      <c r="C41" s="53"/>
    </row>
    <row r="42" spans="1:3" ht="13.5" thickBot="1" x14ac:dyDescent="0.25">
      <c r="A42" s="53"/>
      <c r="B42" s="53"/>
      <c r="C42" s="53"/>
    </row>
    <row r="43" spans="1:3" ht="15" x14ac:dyDescent="0.2">
      <c r="A43" s="51"/>
      <c r="B43" s="559" t="s">
        <v>271</v>
      </c>
      <c r="C43" s="52"/>
    </row>
    <row r="44" spans="1:3" ht="15" x14ac:dyDescent="0.2">
      <c r="A44" s="51"/>
      <c r="B44" s="560" t="s">
        <v>235</v>
      </c>
      <c r="C44" s="52"/>
    </row>
    <row r="45" spans="1:3" ht="14.25" x14ac:dyDescent="0.2">
      <c r="A45" s="51"/>
      <c r="B45" s="494" t="s">
        <v>222</v>
      </c>
      <c r="C45" s="493"/>
    </row>
    <row r="46" spans="1:3" ht="14.25" x14ac:dyDescent="0.2">
      <c r="A46" s="51"/>
      <c r="B46" s="495" t="s">
        <v>81</v>
      </c>
      <c r="C46" s="493"/>
    </row>
    <row r="47" spans="1:3" ht="14.25" x14ac:dyDescent="0.2">
      <c r="A47" s="51"/>
      <c r="B47" s="496" t="s">
        <v>82</v>
      </c>
      <c r="C47" s="493"/>
    </row>
    <row r="48" spans="1:3" ht="15.75" x14ac:dyDescent="0.2">
      <c r="A48" s="51"/>
      <c r="B48" s="781" t="s">
        <v>79</v>
      </c>
      <c r="C48" s="493"/>
    </row>
    <row r="49" spans="1:3" ht="14.25" x14ac:dyDescent="0.2">
      <c r="A49" s="51"/>
      <c r="B49" s="497" t="s">
        <v>231</v>
      </c>
      <c r="C49" s="493"/>
    </row>
    <row r="50" spans="1:3" ht="14.25" x14ac:dyDescent="0.2">
      <c r="A50" s="51"/>
      <c r="B50" s="497" t="s">
        <v>232</v>
      </c>
      <c r="C50" s="493"/>
    </row>
    <row r="51" spans="1:3" ht="14.25" x14ac:dyDescent="0.2">
      <c r="A51" s="51"/>
      <c r="B51" s="497" t="s">
        <v>110</v>
      </c>
      <c r="C51" s="493"/>
    </row>
    <row r="52" spans="1:3" ht="14.25" x14ac:dyDescent="0.2">
      <c r="A52" s="51"/>
      <c r="B52" s="497" t="s">
        <v>237</v>
      </c>
      <c r="C52" s="493"/>
    </row>
    <row r="53" spans="1:3" ht="14.25" x14ac:dyDescent="0.2">
      <c r="A53" s="51"/>
      <c r="B53" s="497" t="s">
        <v>233</v>
      </c>
      <c r="C53" s="493"/>
    </row>
    <row r="54" spans="1:3" ht="14.25" x14ac:dyDescent="0.2">
      <c r="A54" s="51"/>
      <c r="B54" s="497" t="s">
        <v>109</v>
      </c>
      <c r="C54" s="493"/>
    </row>
    <row r="55" spans="1:3" ht="14.25" x14ac:dyDescent="0.2">
      <c r="A55" s="51"/>
      <c r="B55" s="497" t="s">
        <v>234</v>
      </c>
      <c r="C55" s="493"/>
    </row>
    <row r="56" spans="1:3" ht="14.25" x14ac:dyDescent="0.2">
      <c r="A56" s="51"/>
      <c r="B56" s="611" t="s">
        <v>83</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54"/>
      <c r="B60" s="953" t="str">
        <f>B1</f>
        <v>NOV '13</v>
      </c>
      <c r="C60" s="952"/>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919" customWidth="1"/>
    <col min="2" max="2" width="13.5703125" style="919" customWidth="1"/>
    <col min="3" max="3" width="1.42578125" style="91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12"/>
      <c r="B1" s="913" t="s">
        <v>504</v>
      </c>
      <c r="C1" s="914"/>
      <c r="D1" s="57"/>
    </row>
    <row r="2" spans="1:9" ht="18.75" thickBot="1" x14ac:dyDescent="0.3">
      <c r="A2" s="569"/>
      <c r="B2" s="706"/>
      <c r="C2" s="52"/>
      <c r="E2" s="54" t="s">
        <v>174</v>
      </c>
    </row>
    <row r="3" spans="1:9" ht="18.75" thickBot="1" x14ac:dyDescent="0.3">
      <c r="A3" s="569"/>
      <c r="B3" s="367" t="str">
        <f>[1]Title!B3</f>
        <v>Interim</v>
      </c>
      <c r="C3" s="52"/>
      <c r="E3" s="54"/>
    </row>
    <row r="4" spans="1:9" ht="13.15" customHeight="1" x14ac:dyDescent="0.2">
      <c r="A4" s="569"/>
      <c r="B4" s="1036" t="str">
        <f>Title!$B$4</f>
        <v>R5</v>
      </c>
      <c r="C4" s="52"/>
      <c r="F4" s="1435" t="s">
        <v>215</v>
      </c>
      <c r="G4" s="1435"/>
      <c r="H4" s="1435"/>
      <c r="I4" s="1435"/>
    </row>
    <row r="5" spans="1:9" x14ac:dyDescent="0.2">
      <c r="A5" s="569"/>
      <c r="B5" s="1037"/>
      <c r="C5" s="52"/>
      <c r="F5" s="1435"/>
      <c r="G5" s="1435"/>
      <c r="H5" s="1435"/>
      <c r="I5" s="1435"/>
    </row>
    <row r="6" spans="1:9" ht="13.5" thickBot="1" x14ac:dyDescent="0.25">
      <c r="A6" s="569"/>
      <c r="B6" s="1038"/>
      <c r="C6" s="52"/>
      <c r="F6" s="1432"/>
      <c r="G6" s="1432"/>
      <c r="H6" s="1432"/>
      <c r="I6" s="1432"/>
    </row>
    <row r="7" spans="1:9" ht="21" thickBot="1" x14ac:dyDescent="0.25">
      <c r="A7" s="569"/>
      <c r="B7" s="53"/>
      <c r="C7" s="527"/>
      <c r="D7" s="59"/>
      <c r="F7" s="1437" t="s">
        <v>74</v>
      </c>
      <c r="G7" s="1437"/>
      <c r="H7" s="63"/>
      <c r="I7" s="1436" t="s">
        <v>73</v>
      </c>
    </row>
    <row r="8" spans="1:9" ht="20.25" x14ac:dyDescent="0.2">
      <c r="A8" s="569"/>
      <c r="B8" s="773" t="s">
        <v>80</v>
      </c>
      <c r="C8" s="489"/>
      <c r="F8" s="1437"/>
      <c r="G8" s="1437"/>
      <c r="H8" s="63"/>
      <c r="I8" s="1436"/>
    </row>
    <row r="9" spans="1:9" ht="18" x14ac:dyDescent="0.25">
      <c r="A9" s="569"/>
      <c r="B9" s="604" t="s">
        <v>106</v>
      </c>
      <c r="C9" s="489"/>
      <c r="F9" s="1434" t="s">
        <v>226</v>
      </c>
      <c r="G9" s="1434"/>
      <c r="H9" s="64"/>
      <c r="I9" s="72" t="s">
        <v>75</v>
      </c>
    </row>
    <row r="10" spans="1:9" x14ac:dyDescent="0.2">
      <c r="A10" s="569"/>
      <c r="B10" s="605"/>
      <c r="C10" s="606"/>
      <c r="F10" s="1432"/>
      <c r="G10" s="1432"/>
      <c r="H10" s="1432"/>
      <c r="I10" s="1432"/>
    </row>
    <row r="11" spans="1:9" ht="15.75" x14ac:dyDescent="0.2">
      <c r="A11" s="569"/>
      <c r="B11" s="607" t="s">
        <v>342</v>
      </c>
      <c r="C11" s="489"/>
      <c r="F11" s="1440" t="s">
        <v>76</v>
      </c>
      <c r="G11" s="1440"/>
      <c r="H11" s="1440"/>
      <c r="I11" s="1440"/>
    </row>
    <row r="12" spans="1:9" ht="15.75" x14ac:dyDescent="0.2">
      <c r="A12" s="51"/>
      <c r="B12" s="608" t="s">
        <v>343</v>
      </c>
      <c r="C12" s="52"/>
      <c r="F12" s="65"/>
      <c r="G12" s="65"/>
      <c r="H12" s="65"/>
      <c r="I12" s="65"/>
    </row>
    <row r="13" spans="1:9" ht="15.75" x14ac:dyDescent="0.2">
      <c r="A13" s="569"/>
      <c r="B13" s="609" t="s">
        <v>132</v>
      </c>
      <c r="C13" s="489"/>
      <c r="F13" s="1438" t="s">
        <v>71</v>
      </c>
      <c r="G13" s="1439"/>
      <c r="H13" s="1439"/>
      <c r="I13" s="75" t="s">
        <v>185</v>
      </c>
    </row>
    <row r="14" spans="1:9" ht="15.75" x14ac:dyDescent="0.2">
      <c r="A14" s="51"/>
      <c r="B14" s="610" t="s">
        <v>228</v>
      </c>
      <c r="C14" s="489"/>
      <c r="F14" s="1433" t="s">
        <v>70</v>
      </c>
      <c r="G14" s="1433"/>
      <c r="H14" s="1433"/>
      <c r="I14" s="1433"/>
    </row>
    <row r="15" spans="1:9" ht="15.75" x14ac:dyDescent="0.2">
      <c r="A15" s="51"/>
      <c r="B15" s="490" t="s">
        <v>255</v>
      </c>
      <c r="C15" s="489"/>
      <c r="F15" s="73"/>
      <c r="G15" s="73"/>
      <c r="H15" s="73"/>
      <c r="I15" s="73"/>
    </row>
    <row r="16" spans="1:9" ht="15.75" x14ac:dyDescent="0.2">
      <c r="A16" s="51"/>
      <c r="B16" s="491" t="s">
        <v>309</v>
      </c>
      <c r="C16" s="492"/>
      <c r="F16" s="1442" t="s">
        <v>227</v>
      </c>
      <c r="G16" s="1441" t="s">
        <v>402</v>
      </c>
      <c r="H16" s="1443" t="s">
        <v>261</v>
      </c>
      <c r="I16" s="1444"/>
    </row>
    <row r="17" spans="1:9" x14ac:dyDescent="0.2">
      <c r="A17" s="51"/>
      <c r="B17" s="53"/>
      <c r="C17" s="451"/>
      <c r="F17" s="1442"/>
      <c r="G17" s="1441"/>
      <c r="H17" s="1445"/>
      <c r="I17" s="1446"/>
    </row>
    <row r="18" spans="1:9" x14ac:dyDescent="0.2">
      <c r="A18" s="51"/>
      <c r="B18" s="53"/>
      <c r="C18" s="52"/>
      <c r="F18" s="1442"/>
      <c r="G18" s="1441"/>
      <c r="H18" s="1445"/>
      <c r="I18" s="1446"/>
    </row>
    <row r="19" spans="1:9" ht="15.75" x14ac:dyDescent="0.2">
      <c r="A19" s="569"/>
      <c r="B19" s="735" t="s">
        <v>344</v>
      </c>
      <c r="C19" s="489"/>
      <c r="F19" s="1442"/>
      <c r="G19" s="1441"/>
      <c r="H19" s="1447"/>
      <c r="I19" s="1448"/>
    </row>
    <row r="20" spans="1:9" ht="15.75" x14ac:dyDescent="0.2">
      <c r="A20" s="51"/>
      <c r="B20" s="608" t="s">
        <v>345</v>
      </c>
      <c r="C20" s="52"/>
      <c r="F20" s="782" t="s">
        <v>370</v>
      </c>
      <c r="G20" s="830" t="s">
        <v>403</v>
      </c>
      <c r="H20" s="1424" t="s">
        <v>262</v>
      </c>
      <c r="I20" s="1425"/>
    </row>
    <row r="21" spans="1:9" ht="15.75" x14ac:dyDescent="0.2">
      <c r="A21" s="569"/>
      <c r="B21" s="774" t="s">
        <v>368</v>
      </c>
      <c r="C21" s="489"/>
      <c r="F21" s="74" t="s">
        <v>269</v>
      </c>
      <c r="G21" s="149" t="s">
        <v>404</v>
      </c>
      <c r="H21" s="1426"/>
      <c r="I21" s="1427"/>
    </row>
    <row r="22" spans="1:9" ht="15.75" x14ac:dyDescent="0.25">
      <c r="A22" s="51"/>
      <c r="B22" s="736" t="s">
        <v>308</v>
      </c>
      <c r="C22" s="489"/>
      <c r="F22" s="782" t="s">
        <v>270</v>
      </c>
      <c r="G22" s="149" t="s">
        <v>405</v>
      </c>
      <c r="H22" s="1426"/>
      <c r="I22" s="1427"/>
    </row>
    <row r="23" spans="1:9" ht="15.75" x14ac:dyDescent="0.25">
      <c r="A23" s="51"/>
      <c r="B23" s="737" t="s">
        <v>324</v>
      </c>
      <c r="C23" s="489"/>
      <c r="F23" s="782" t="s">
        <v>45</v>
      </c>
      <c r="G23" s="149" t="s">
        <v>406</v>
      </c>
      <c r="H23" s="1426"/>
      <c r="I23" s="1427"/>
    </row>
    <row r="24" spans="1:9" ht="15.75" x14ac:dyDescent="0.2">
      <c r="A24" s="51"/>
      <c r="B24" s="775" t="s">
        <v>13</v>
      </c>
      <c r="C24" s="489"/>
      <c r="F24" s="782" t="s">
        <v>15</v>
      </c>
      <c r="G24" s="149" t="s">
        <v>407</v>
      </c>
      <c r="H24" s="1426"/>
      <c r="I24" s="1427"/>
    </row>
    <row r="25" spans="1:9" ht="15.75" x14ac:dyDescent="0.2">
      <c r="A25" s="51"/>
      <c r="B25" s="776" t="s">
        <v>12</v>
      </c>
      <c r="C25" s="489"/>
      <c r="F25" s="782" t="s">
        <v>9</v>
      </c>
      <c r="G25" s="149" t="s">
        <v>408</v>
      </c>
      <c r="H25" s="1426"/>
      <c r="I25" s="1427"/>
    </row>
    <row r="26" spans="1:9" ht="15.75" x14ac:dyDescent="0.2">
      <c r="A26" s="51"/>
      <c r="B26" s="777" t="s">
        <v>412</v>
      </c>
      <c r="C26" s="489"/>
      <c r="F26" s="782" t="s">
        <v>371</v>
      </c>
      <c r="G26" s="149" t="s">
        <v>409</v>
      </c>
      <c r="H26" s="1426"/>
      <c r="I26" s="1427"/>
    </row>
    <row r="27" spans="1:9" ht="15.75" x14ac:dyDescent="0.2">
      <c r="A27" s="51"/>
      <c r="B27" s="863" t="s">
        <v>431</v>
      </c>
      <c r="C27" s="52"/>
      <c r="F27" s="857" t="s">
        <v>433</v>
      </c>
      <c r="G27" s="149" t="s">
        <v>435</v>
      </c>
      <c r="H27" s="1428"/>
      <c r="I27" s="1429"/>
    </row>
    <row r="28" spans="1:9" ht="15.75" x14ac:dyDescent="0.2">
      <c r="A28" s="569"/>
      <c r="B28" s="780" t="s">
        <v>432</v>
      </c>
      <c r="C28" s="489"/>
      <c r="F28" s="857" t="s">
        <v>434</v>
      </c>
      <c r="G28" s="149" t="s">
        <v>436</v>
      </c>
      <c r="H28" s="148"/>
      <c r="I28" s="148"/>
    </row>
    <row r="29" spans="1:9" ht="15.75" x14ac:dyDescent="0.2">
      <c r="A29" s="51"/>
      <c r="B29" s="53"/>
      <c r="C29" s="489"/>
      <c r="F29" s="1422" t="s">
        <v>265</v>
      </c>
      <c r="G29" s="1422"/>
      <c r="H29" s="1422"/>
      <c r="I29" s="1422"/>
    </row>
    <row r="30" spans="1:9" ht="15.75" x14ac:dyDescent="0.2">
      <c r="A30" s="51"/>
      <c r="B30" s="53"/>
      <c r="C30" s="489"/>
      <c r="F30" s="1423"/>
      <c r="G30" s="1423"/>
      <c r="H30" s="1423"/>
      <c r="I30" s="1423"/>
    </row>
    <row r="31" spans="1:9" x14ac:dyDescent="0.2">
      <c r="A31" s="51"/>
      <c r="B31" s="53"/>
      <c r="C31" s="52"/>
      <c r="F31" s="1423"/>
      <c r="G31" s="1423"/>
      <c r="H31" s="1423"/>
      <c r="I31" s="1423"/>
    </row>
    <row r="32" spans="1:9" ht="15.75" x14ac:dyDescent="0.2">
      <c r="A32" s="51"/>
      <c r="B32" s="607" t="s">
        <v>346</v>
      </c>
      <c r="C32" s="52"/>
      <c r="F32" s="1430" t="s">
        <v>266</v>
      </c>
      <c r="G32" s="1430"/>
      <c r="H32" s="1430"/>
      <c r="I32" s="1430"/>
    </row>
    <row r="33" spans="1:9" ht="15.75" x14ac:dyDescent="0.2">
      <c r="A33" s="51"/>
      <c r="B33" s="608" t="s">
        <v>347</v>
      </c>
      <c r="C33" s="52"/>
      <c r="F33" s="1423" t="s">
        <v>61</v>
      </c>
      <c r="G33" s="1423"/>
      <c r="H33" s="1423"/>
      <c r="I33" s="1423"/>
    </row>
    <row r="34" spans="1:9" x14ac:dyDescent="0.2">
      <c r="A34" s="51"/>
      <c r="B34" s="934" t="s">
        <v>487</v>
      </c>
      <c r="C34" s="52"/>
      <c r="F34" s="1423"/>
      <c r="G34" s="1423"/>
      <c r="H34" s="1423"/>
      <c r="I34" s="1423"/>
    </row>
    <row r="35" spans="1:9" ht="15.75" x14ac:dyDescent="0.2">
      <c r="A35" s="569"/>
      <c r="B35" s="53"/>
      <c r="C35" s="489"/>
      <c r="F35" s="1423" t="s">
        <v>127</v>
      </c>
      <c r="G35" s="1423"/>
      <c r="H35" s="1423"/>
      <c r="I35" s="1423"/>
    </row>
    <row r="36" spans="1:9" ht="15.6" customHeight="1" x14ac:dyDescent="0.2">
      <c r="A36" s="51"/>
      <c r="B36" s="53"/>
      <c r="C36" s="52"/>
      <c r="F36" s="1423"/>
      <c r="G36" s="1423"/>
      <c r="H36" s="1423"/>
      <c r="I36" s="1423"/>
    </row>
    <row r="37" spans="1:9" ht="13.15" customHeight="1" x14ac:dyDescent="0.2">
      <c r="A37" s="51"/>
      <c r="B37" s="53"/>
      <c r="C37" s="489"/>
      <c r="F37" s="1423"/>
      <c r="G37" s="1423"/>
      <c r="H37" s="1423"/>
      <c r="I37" s="1423"/>
    </row>
    <row r="38" spans="1:9" ht="15.75" customHeight="1" x14ac:dyDescent="0.2">
      <c r="A38" s="51"/>
      <c r="B38" s="1034" t="s">
        <v>357</v>
      </c>
      <c r="C38" s="489"/>
      <c r="F38" s="1423" t="s">
        <v>72</v>
      </c>
      <c r="G38" s="1423"/>
      <c r="H38" s="1423"/>
      <c r="I38" s="1423"/>
    </row>
    <row r="39" spans="1:9" ht="15.75" customHeight="1" x14ac:dyDescent="0.2">
      <c r="A39" s="53"/>
      <c r="B39" s="1035"/>
      <c r="C39" s="53"/>
      <c r="F39" s="1449" t="s">
        <v>62</v>
      </c>
      <c r="G39" s="1449"/>
      <c r="H39" s="1449"/>
      <c r="I39" s="1449"/>
    </row>
    <row r="40" spans="1:9" ht="12.75" customHeight="1" x14ac:dyDescent="0.2">
      <c r="A40" s="53"/>
      <c r="B40" s="701" t="s">
        <v>354</v>
      </c>
      <c r="C40" s="53"/>
      <c r="F40" s="1423" t="s">
        <v>68</v>
      </c>
      <c r="G40" s="1423"/>
      <c r="H40" s="1423"/>
      <c r="I40" s="1423"/>
    </row>
    <row r="41" spans="1:9" ht="15.75" x14ac:dyDescent="0.2">
      <c r="A41" s="53"/>
      <c r="B41" s="783" t="s">
        <v>323</v>
      </c>
      <c r="C41" s="53"/>
      <c r="F41" s="1423"/>
      <c r="G41" s="1423"/>
      <c r="H41" s="1423"/>
      <c r="I41" s="1423"/>
    </row>
    <row r="42" spans="1:9" ht="13.5" thickBot="1" x14ac:dyDescent="0.25">
      <c r="A42" s="53"/>
      <c r="B42" s="53"/>
      <c r="C42" s="53"/>
      <c r="F42" s="1423"/>
      <c r="G42" s="1423"/>
      <c r="H42" s="1423"/>
      <c r="I42" s="1423"/>
    </row>
    <row r="43" spans="1:9" ht="15" x14ac:dyDescent="0.2">
      <c r="A43" s="51"/>
      <c r="B43" s="559" t="s">
        <v>271</v>
      </c>
      <c r="C43" s="52"/>
      <c r="F43" s="1423" t="s">
        <v>65</v>
      </c>
      <c r="G43" s="1423"/>
      <c r="H43" s="1423"/>
      <c r="I43" s="1423"/>
    </row>
    <row r="44" spans="1:9" ht="15" x14ac:dyDescent="0.2">
      <c r="A44" s="51"/>
      <c r="B44" s="560" t="s">
        <v>235</v>
      </c>
      <c r="C44" s="52"/>
      <c r="F44" s="1423"/>
      <c r="G44" s="1423"/>
      <c r="H44" s="1423"/>
      <c r="I44" s="1423"/>
    </row>
    <row r="45" spans="1:9" ht="14.25" x14ac:dyDescent="0.2">
      <c r="A45" s="51"/>
      <c r="B45" s="494" t="s">
        <v>222</v>
      </c>
      <c r="C45" s="493"/>
      <c r="F45" s="1423"/>
      <c r="G45" s="1423"/>
      <c r="H45" s="1423"/>
      <c r="I45" s="1423"/>
    </row>
    <row r="46" spans="1:9" ht="14.25" x14ac:dyDescent="0.2">
      <c r="A46" s="51"/>
      <c r="B46" s="495" t="s">
        <v>81</v>
      </c>
      <c r="C46" s="493"/>
      <c r="F46" s="1423" t="s">
        <v>66</v>
      </c>
      <c r="G46" s="1423"/>
      <c r="H46" s="1423"/>
      <c r="I46" s="1423"/>
    </row>
    <row r="47" spans="1:9" ht="14.25" x14ac:dyDescent="0.2">
      <c r="A47" s="51"/>
      <c r="B47" s="496" t="s">
        <v>82</v>
      </c>
      <c r="C47" s="493"/>
      <c r="F47" s="1423"/>
      <c r="G47" s="1423"/>
      <c r="H47" s="1423"/>
      <c r="I47" s="1423"/>
    </row>
    <row r="48" spans="1:9" ht="15.75" x14ac:dyDescent="0.2">
      <c r="A48" s="51"/>
      <c r="B48" s="781" t="s">
        <v>79</v>
      </c>
      <c r="C48" s="493"/>
      <c r="F48" s="1423" t="s">
        <v>69</v>
      </c>
      <c r="G48" s="1423"/>
      <c r="H48" s="1423"/>
      <c r="I48" s="1423"/>
    </row>
    <row r="49" spans="1:9" ht="14.25" x14ac:dyDescent="0.2">
      <c r="A49" s="51"/>
      <c r="B49" s="497" t="s">
        <v>231</v>
      </c>
      <c r="C49" s="493"/>
      <c r="F49" s="1423"/>
      <c r="G49" s="1423"/>
      <c r="H49" s="1423"/>
      <c r="I49" s="1423"/>
    </row>
    <row r="50" spans="1:9" ht="14.25" x14ac:dyDescent="0.2">
      <c r="A50" s="51"/>
      <c r="B50" s="497" t="s">
        <v>232</v>
      </c>
      <c r="C50" s="493"/>
      <c r="F50" s="1423"/>
      <c r="G50" s="1423"/>
      <c r="H50" s="1423"/>
      <c r="I50" s="1423"/>
    </row>
    <row r="51" spans="1:9" ht="14.25" x14ac:dyDescent="0.2">
      <c r="A51" s="51"/>
      <c r="B51" s="497" t="s">
        <v>110</v>
      </c>
      <c r="C51" s="493"/>
      <c r="F51" s="1423"/>
      <c r="G51" s="1423"/>
      <c r="H51" s="1423"/>
      <c r="I51" s="1423"/>
    </row>
    <row r="52" spans="1:9" ht="14.25" x14ac:dyDescent="0.2">
      <c r="A52" s="51"/>
      <c r="B52" s="497" t="s">
        <v>237</v>
      </c>
      <c r="C52" s="493"/>
      <c r="F52" s="1423" t="s">
        <v>67</v>
      </c>
      <c r="G52" s="1423"/>
      <c r="H52" s="1423"/>
      <c r="I52" s="1423"/>
    </row>
    <row r="53" spans="1:9" ht="14.25" x14ac:dyDescent="0.2">
      <c r="A53" s="51"/>
      <c r="B53" s="497" t="s">
        <v>233</v>
      </c>
      <c r="C53" s="493"/>
      <c r="F53" s="1423"/>
      <c r="G53" s="1423"/>
      <c r="H53" s="1423"/>
      <c r="I53" s="1423"/>
    </row>
    <row r="54" spans="1:9" ht="14.25" x14ac:dyDescent="0.2">
      <c r="A54" s="51"/>
      <c r="B54" s="497" t="s">
        <v>109</v>
      </c>
      <c r="C54" s="493"/>
      <c r="F54" s="1431"/>
      <c r="G54" s="1431"/>
      <c r="H54" s="1431"/>
      <c r="I54" s="1431"/>
    </row>
    <row r="55" spans="1:9" ht="14.25" x14ac:dyDescent="0.2">
      <c r="A55" s="51"/>
      <c r="B55" s="497" t="s">
        <v>234</v>
      </c>
      <c r="C55" s="493"/>
    </row>
    <row r="56" spans="1:9" ht="14.25" x14ac:dyDescent="0.2">
      <c r="A56" s="51"/>
      <c r="B56" s="611" t="s">
        <v>83</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12"/>
      <c r="B60" s="913" t="str">
        <f>B1</f>
        <v>July '13</v>
      </c>
      <c r="C60" s="914"/>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L84" sqref="L84"/>
    </sheetView>
  </sheetViews>
  <sheetFormatPr defaultRowHeight="12.75" x14ac:dyDescent="0.2"/>
  <cols>
    <col min="1" max="1" width="1.42578125" style="964" customWidth="1"/>
    <col min="2" max="2" width="13.5703125" style="964" customWidth="1"/>
    <col min="3" max="3" width="1.42578125" style="964" customWidth="1"/>
    <col min="4" max="4" width="1.42578125" style="58" customWidth="1"/>
  </cols>
  <sheetData>
    <row r="1" spans="1:19" s="37" customFormat="1" ht="15.75" x14ac:dyDescent="0.2">
      <c r="A1" s="954"/>
      <c r="B1" s="953" t="s">
        <v>583</v>
      </c>
      <c r="C1" s="952"/>
      <c r="D1" s="57"/>
      <c r="F1"/>
      <c r="G1"/>
      <c r="H1"/>
      <c r="I1"/>
      <c r="J1"/>
      <c r="K1"/>
      <c r="L1"/>
      <c r="M1"/>
      <c r="N1"/>
      <c r="O1"/>
      <c r="P1"/>
      <c r="Q1"/>
      <c r="R1"/>
      <c r="S1"/>
    </row>
    <row r="2" spans="1:19" ht="13.5" thickBot="1" x14ac:dyDescent="0.25">
      <c r="A2" s="569"/>
      <c r="B2" s="965"/>
      <c r="C2" s="966"/>
    </row>
    <row r="3" spans="1:19" ht="13.5" thickBot="1" x14ac:dyDescent="0.25">
      <c r="A3" s="569"/>
      <c r="B3" s="967" t="str">
        <f>[1]Title!B3</f>
        <v>Interim</v>
      </c>
      <c r="C3" s="966"/>
    </row>
    <row r="4" spans="1:19" ht="13.15" customHeight="1" x14ac:dyDescent="0.2">
      <c r="A4" s="569"/>
      <c r="B4" s="1036" t="str">
        <f>Title!$B$4</f>
        <v>R5</v>
      </c>
      <c r="C4" s="966"/>
    </row>
    <row r="5" spans="1:19" x14ac:dyDescent="0.2">
      <c r="A5" s="569"/>
      <c r="B5" s="1037"/>
      <c r="C5" s="966"/>
    </row>
    <row r="6" spans="1:19" ht="13.5" thickBot="1" x14ac:dyDescent="0.25">
      <c r="A6" s="569"/>
      <c r="B6" s="1038"/>
      <c r="C6" s="966"/>
      <c r="Q6" s="1064"/>
    </row>
    <row r="7" spans="1:19" ht="13.5" thickBot="1" x14ac:dyDescent="0.25">
      <c r="A7" s="569"/>
      <c r="B7" s="974"/>
      <c r="C7" s="975"/>
      <c r="D7" s="59"/>
      <c r="Q7" s="1064"/>
    </row>
    <row r="8" spans="1:19" ht="18" x14ac:dyDescent="0.2">
      <c r="A8" s="569"/>
      <c r="B8" s="773" t="s">
        <v>80</v>
      </c>
      <c r="C8" s="489"/>
      <c r="Q8" s="1064"/>
    </row>
    <row r="9" spans="1:19" ht="15.75" x14ac:dyDescent="0.2">
      <c r="A9" s="569"/>
      <c r="B9" s="604" t="s">
        <v>106</v>
      </c>
      <c r="C9" s="489"/>
      <c r="Q9" s="1064"/>
    </row>
    <row r="10" spans="1:19" x14ac:dyDescent="0.2">
      <c r="A10" s="569"/>
      <c r="B10" s="605"/>
      <c r="C10" s="606"/>
    </row>
    <row r="11" spans="1:19" ht="15.75" x14ac:dyDescent="0.2">
      <c r="A11" s="569"/>
      <c r="B11" s="607" t="s">
        <v>342</v>
      </c>
      <c r="C11" s="489"/>
    </row>
    <row r="12" spans="1:19" ht="15.75" x14ac:dyDescent="0.2">
      <c r="A12" s="1010"/>
      <c r="B12" s="608" t="s">
        <v>343</v>
      </c>
      <c r="C12" s="966"/>
    </row>
    <row r="13" spans="1:19" ht="15.75" x14ac:dyDescent="0.2">
      <c r="A13" s="569"/>
      <c r="B13" s="609" t="s">
        <v>132</v>
      </c>
      <c r="C13" s="489"/>
    </row>
    <row r="14" spans="1:19" ht="15.75" x14ac:dyDescent="0.2">
      <c r="A14" s="1010"/>
      <c r="B14" s="610" t="s">
        <v>228</v>
      </c>
      <c r="C14" s="489"/>
    </row>
    <row r="15" spans="1:19" ht="15.75" x14ac:dyDescent="0.2">
      <c r="A15" s="1010"/>
      <c r="B15" s="490" t="s">
        <v>255</v>
      </c>
      <c r="C15" s="489"/>
    </row>
    <row r="16" spans="1:19" ht="15.75" x14ac:dyDescent="0.2">
      <c r="A16" s="1010"/>
      <c r="B16" s="491" t="s">
        <v>309</v>
      </c>
      <c r="C16" s="492"/>
    </row>
    <row r="17" spans="1:3" x14ac:dyDescent="0.2">
      <c r="A17" s="1010"/>
      <c r="B17" s="974"/>
      <c r="C17" s="451"/>
    </row>
    <row r="18" spans="1:3" x14ac:dyDescent="0.2">
      <c r="A18" s="1010"/>
      <c r="B18" s="974"/>
      <c r="C18" s="966"/>
    </row>
    <row r="19" spans="1:3" ht="15.75" x14ac:dyDescent="0.2">
      <c r="A19" s="569"/>
      <c r="B19" s="735" t="s">
        <v>344</v>
      </c>
      <c r="C19" s="489"/>
    </row>
    <row r="20" spans="1:3" ht="15.75" x14ac:dyDescent="0.2">
      <c r="A20" s="1010"/>
      <c r="B20" s="608" t="s">
        <v>345</v>
      </c>
      <c r="C20" s="966"/>
    </row>
    <row r="21" spans="1:3" ht="15.75" x14ac:dyDescent="0.2">
      <c r="A21" s="569"/>
      <c r="B21" s="774" t="s">
        <v>368</v>
      </c>
      <c r="C21" s="489"/>
    </row>
    <row r="22" spans="1:3" ht="15.75" x14ac:dyDescent="0.25">
      <c r="A22" s="1010"/>
      <c r="B22" s="736" t="s">
        <v>308</v>
      </c>
      <c r="C22" s="489"/>
    </row>
    <row r="23" spans="1:3" ht="15.75" x14ac:dyDescent="0.25">
      <c r="A23" s="1010"/>
      <c r="B23" s="737" t="s">
        <v>324</v>
      </c>
      <c r="C23" s="489"/>
    </row>
    <row r="24" spans="1:3" ht="15.75" x14ac:dyDescent="0.2">
      <c r="A24" s="1010"/>
      <c r="B24" s="775" t="s">
        <v>13</v>
      </c>
      <c r="C24" s="489"/>
    </row>
    <row r="25" spans="1:3" ht="15.75" x14ac:dyDescent="0.2">
      <c r="A25" s="1010"/>
      <c r="B25" s="776" t="s">
        <v>12</v>
      </c>
      <c r="C25" s="489"/>
    </row>
    <row r="26" spans="1:3" ht="15.75" x14ac:dyDescent="0.2">
      <c r="A26" s="1010"/>
      <c r="B26" s="777" t="s">
        <v>412</v>
      </c>
      <c r="C26" s="489"/>
    </row>
    <row r="27" spans="1:3" ht="15.75" x14ac:dyDescent="0.2">
      <c r="A27" s="1010"/>
      <c r="B27" s="863" t="s">
        <v>431</v>
      </c>
      <c r="C27" s="966"/>
    </row>
    <row r="28" spans="1:3" ht="15.75" x14ac:dyDescent="0.2">
      <c r="A28" s="569"/>
      <c r="B28" s="780" t="s">
        <v>432</v>
      </c>
      <c r="C28" s="489"/>
    </row>
    <row r="29" spans="1:3" ht="15.75" x14ac:dyDescent="0.2">
      <c r="A29" s="1010"/>
      <c r="B29" s="974"/>
      <c r="C29" s="489"/>
    </row>
    <row r="30" spans="1:3" ht="15.75" x14ac:dyDescent="0.2">
      <c r="A30" s="1010"/>
      <c r="B30" s="974"/>
      <c r="C30" s="489"/>
    </row>
    <row r="31" spans="1:3" x14ac:dyDescent="0.2">
      <c r="A31" s="1010"/>
      <c r="B31" s="974"/>
      <c r="C31" s="966"/>
    </row>
    <row r="32" spans="1:3" ht="15.75" x14ac:dyDescent="0.2">
      <c r="A32" s="1010"/>
      <c r="B32" s="607" t="s">
        <v>346</v>
      </c>
      <c r="C32" s="966"/>
    </row>
    <row r="33" spans="1:3" ht="15.75" x14ac:dyDescent="0.2">
      <c r="A33" s="1010"/>
      <c r="B33" s="608" t="s">
        <v>347</v>
      </c>
      <c r="C33" s="966"/>
    </row>
    <row r="34" spans="1:3" x14ac:dyDescent="0.2">
      <c r="A34" s="1010"/>
      <c r="B34" s="934" t="s">
        <v>487</v>
      </c>
      <c r="C34" s="966"/>
    </row>
    <row r="35" spans="1:3" ht="15.75" x14ac:dyDescent="0.2">
      <c r="A35" s="569"/>
      <c r="B35" s="974"/>
      <c r="C35" s="489"/>
    </row>
    <row r="36" spans="1:3" ht="15.6" customHeight="1" x14ac:dyDescent="0.2">
      <c r="A36" s="1010"/>
      <c r="B36" s="974"/>
      <c r="C36" s="966"/>
    </row>
    <row r="37" spans="1:3" ht="13.15" customHeight="1" x14ac:dyDescent="0.2">
      <c r="A37" s="1010"/>
      <c r="B37" s="974"/>
      <c r="C37" s="489"/>
    </row>
    <row r="38" spans="1:3" ht="15.75" customHeight="1" x14ac:dyDescent="0.2">
      <c r="A38" s="1010"/>
      <c r="B38" s="1034" t="s">
        <v>357</v>
      </c>
      <c r="C38" s="489"/>
    </row>
    <row r="39" spans="1:3" ht="15.75" customHeight="1" x14ac:dyDescent="0.2">
      <c r="A39" s="974"/>
      <c r="B39" s="1035"/>
      <c r="C39" s="974"/>
    </row>
    <row r="40" spans="1:3" ht="12.75" customHeight="1" x14ac:dyDescent="0.2">
      <c r="A40" s="974"/>
      <c r="B40" s="701" t="s">
        <v>354</v>
      </c>
      <c r="C40" s="974"/>
    </row>
    <row r="41" spans="1:3" ht="15.75" x14ac:dyDescent="0.2">
      <c r="A41" s="974"/>
      <c r="B41" s="783" t="s">
        <v>323</v>
      </c>
      <c r="C41" s="974"/>
    </row>
    <row r="42" spans="1:3" ht="13.5" thickBot="1" x14ac:dyDescent="0.25">
      <c r="A42" s="974"/>
      <c r="B42" s="974"/>
      <c r="C42" s="974"/>
    </row>
    <row r="43" spans="1:3" ht="15" x14ac:dyDescent="0.2">
      <c r="A43" s="1010"/>
      <c r="B43" s="559" t="s">
        <v>271</v>
      </c>
      <c r="C43" s="966"/>
    </row>
    <row r="44" spans="1:3" ht="15" x14ac:dyDescent="0.2">
      <c r="A44" s="1010"/>
      <c r="B44" s="560" t="s">
        <v>235</v>
      </c>
      <c r="C44" s="966"/>
    </row>
    <row r="45" spans="1:3" ht="14.25" x14ac:dyDescent="0.2">
      <c r="A45" s="1010"/>
      <c r="B45" s="494" t="s">
        <v>222</v>
      </c>
      <c r="C45" s="493"/>
    </row>
    <row r="46" spans="1:3" ht="14.25" x14ac:dyDescent="0.2">
      <c r="A46" s="1010"/>
      <c r="B46" s="495" t="s">
        <v>81</v>
      </c>
      <c r="C46" s="493"/>
    </row>
    <row r="47" spans="1:3" ht="14.25" x14ac:dyDescent="0.2">
      <c r="A47" s="1010"/>
      <c r="B47" s="496" t="s">
        <v>82</v>
      </c>
      <c r="C47" s="493"/>
    </row>
    <row r="48" spans="1:3"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opLeftCell="E1" zoomScale="22" zoomScaleNormal="22" zoomScaleSheetLayoutView="25" workbookViewId="0">
      <selection activeCell="R51" sqref="R51"/>
    </sheetView>
  </sheetViews>
  <sheetFormatPr defaultColWidth="9.140625" defaultRowHeight="36" customHeight="1" x14ac:dyDescent="0.2"/>
  <cols>
    <col min="1" max="1" width="1.42578125" style="964" customWidth="1"/>
    <col min="2" max="2" width="13.5703125" style="964" customWidth="1"/>
    <col min="3" max="3" width="1.42578125" style="964" customWidth="1"/>
    <col min="4" max="4" width="1.42578125" style="919" customWidth="1"/>
    <col min="5" max="5" width="38.85546875" customWidth="1"/>
    <col min="6" max="6" width="58.140625" customWidth="1"/>
    <col min="7" max="7" width="18.140625" hidden="1" customWidth="1"/>
    <col min="8" max="8" width="28.5703125" style="936" customWidth="1"/>
    <col min="9" max="9" width="21.28515625" customWidth="1"/>
    <col min="10" max="10" width="24.7109375" customWidth="1"/>
    <col min="11" max="11" width="26.42578125" customWidth="1"/>
    <col min="12" max="12" width="25.140625" customWidth="1"/>
    <col min="13" max="13" width="21.28515625" style="906" customWidth="1"/>
    <col min="14" max="15" width="25.85546875" customWidth="1"/>
    <col min="16" max="16" width="26.42578125" customWidth="1"/>
    <col min="17" max="17" width="25.140625" customWidth="1"/>
    <col min="18" max="18" width="24.5703125" customWidth="1"/>
    <col min="19" max="19" width="29" style="906" customWidth="1"/>
    <col min="20" max="20" width="27.140625" customWidth="1"/>
    <col min="21" max="21" width="25.85546875" customWidth="1"/>
    <col min="22" max="22" width="21.28515625" customWidth="1"/>
    <col min="23" max="23" width="26.140625" style="936" customWidth="1"/>
    <col min="24" max="25" width="24.5703125" customWidth="1"/>
    <col min="26" max="26" width="28" customWidth="1"/>
    <col min="27" max="28" width="21.28515625" customWidth="1"/>
    <col min="29" max="29" width="27.85546875" customWidth="1"/>
    <col min="30" max="30" width="29.7109375" customWidth="1"/>
    <col min="31" max="31" width="29.7109375" style="1018" customWidth="1"/>
    <col min="32" max="32" width="31.42578125" customWidth="1"/>
    <col min="33" max="33" width="20.85546875" customWidth="1"/>
    <col min="34" max="34" width="25.85546875" style="750"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4"/>
      <c r="B1" s="953" t="s">
        <v>583</v>
      </c>
      <c r="C1" s="952"/>
      <c r="D1" s="914"/>
      <c r="E1" s="45"/>
      <c r="F1" s="586"/>
      <c r="AL1"/>
      <c r="AM1"/>
      <c r="AN1" s="14"/>
    </row>
    <row r="2" spans="1:42" s="30" customFormat="1" ht="36" customHeight="1" thickBot="1" x14ac:dyDescent="0.25">
      <c r="A2" s="569"/>
      <c r="B2" s="965"/>
      <c r="C2" s="966"/>
      <c r="D2" s="52"/>
      <c r="E2" s="1258"/>
      <c r="F2" s="1229"/>
      <c r="G2" s="1229"/>
      <c r="H2" s="1229"/>
      <c r="I2" s="1229"/>
      <c r="J2" s="1229"/>
      <c r="K2" s="1229"/>
      <c r="L2" s="1229"/>
      <c r="M2" s="1229"/>
      <c r="N2" s="1229"/>
      <c r="O2" s="1229"/>
      <c r="P2" s="1229"/>
      <c r="Q2" s="1229"/>
      <c r="R2" s="1229"/>
      <c r="S2" s="1229"/>
      <c r="T2" s="1229"/>
      <c r="U2" s="1229"/>
      <c r="V2" s="1229"/>
      <c r="W2" s="1229"/>
      <c r="X2" s="1229"/>
      <c r="Y2" s="1229"/>
      <c r="Z2" s="1229"/>
      <c r="AA2" s="1229"/>
      <c r="AB2" s="1229"/>
      <c r="AC2" s="1229"/>
      <c r="AD2" s="1229"/>
      <c r="AE2" s="1229"/>
      <c r="AF2" s="1229"/>
      <c r="AG2" s="1229"/>
      <c r="AH2" s="1229"/>
      <c r="AI2" s="1229"/>
      <c r="AJ2" s="1229"/>
      <c r="AK2" s="1229"/>
      <c r="AL2"/>
      <c r="AM2"/>
      <c r="AN2" s="14"/>
      <c r="AO2" s="6"/>
    </row>
    <row r="3" spans="1:42" s="6" customFormat="1" ht="13.15" customHeight="1" thickBot="1" x14ac:dyDescent="0.25">
      <c r="A3" s="569"/>
      <c r="B3" s="967" t="str">
        <f>[1]Title!B3</f>
        <v>Interim</v>
      </c>
      <c r="C3" s="966"/>
      <c r="D3" s="52"/>
      <c r="E3" s="1259"/>
      <c r="F3" s="1230"/>
      <c r="G3" s="1230"/>
      <c r="H3" s="1230"/>
      <c r="I3" s="1230"/>
      <c r="J3" s="1230"/>
      <c r="K3" s="1230"/>
      <c r="L3" s="1230"/>
      <c r="M3" s="1230"/>
      <c r="N3" s="1230"/>
      <c r="O3" s="1230"/>
      <c r="P3" s="1230"/>
      <c r="Q3" s="1230"/>
      <c r="R3" s="1230"/>
      <c r="S3" s="1230"/>
      <c r="T3" s="1230"/>
      <c r="U3" s="1230"/>
      <c r="V3" s="1230"/>
      <c r="W3" s="1230"/>
      <c r="X3" s="1230"/>
      <c r="Y3" s="1230"/>
      <c r="Z3" s="1230"/>
      <c r="AA3" s="1230"/>
      <c r="AB3" s="1230"/>
      <c r="AC3" s="1230"/>
      <c r="AD3" s="1230"/>
      <c r="AE3" s="1230"/>
      <c r="AF3" s="1230"/>
      <c r="AG3" s="1230"/>
      <c r="AH3" s="1230"/>
      <c r="AI3" s="1230"/>
      <c r="AJ3" s="1230"/>
      <c r="AK3" s="1230"/>
      <c r="AL3"/>
      <c r="AM3"/>
      <c r="AN3" s="14"/>
    </row>
    <row r="4" spans="1:42" s="6" customFormat="1" ht="88.5" customHeight="1" x14ac:dyDescent="0.2">
      <c r="A4" s="569"/>
      <c r="B4" s="1036" t="str">
        <f>Title!$B$4</f>
        <v>R5</v>
      </c>
      <c r="C4" s="966"/>
      <c r="D4" s="52"/>
      <c r="E4" s="1259"/>
      <c r="F4" s="1232" t="str">
        <f>'802.11 Cover'!$E$5</f>
        <v>Hyatt Regency Reunion, Dallas, TX, US 75207</v>
      </c>
      <c r="G4" s="1232"/>
      <c r="H4" s="1232"/>
      <c r="I4" s="1232"/>
      <c r="J4" s="1232"/>
      <c r="K4" s="1232"/>
      <c r="L4" s="1232"/>
      <c r="M4" s="1232"/>
      <c r="N4" s="1232"/>
      <c r="O4" s="1232"/>
      <c r="P4" s="1232"/>
      <c r="Q4" s="1232"/>
      <c r="R4" s="1232"/>
      <c r="S4" s="1232"/>
      <c r="T4" s="1232"/>
      <c r="U4" s="1232"/>
      <c r="V4" s="1232"/>
      <c r="W4" s="1232"/>
      <c r="X4" s="1232"/>
      <c r="Y4" s="1232"/>
      <c r="Z4" s="1232"/>
      <c r="AA4" s="1232"/>
      <c r="AB4" s="1232"/>
      <c r="AC4" s="1232"/>
      <c r="AD4" s="1232"/>
      <c r="AE4" s="1019"/>
      <c r="AF4" s="507"/>
      <c r="AG4" s="507"/>
      <c r="AH4" s="507"/>
      <c r="AI4" s="507"/>
      <c r="AJ4" s="507"/>
      <c r="AK4" s="507"/>
      <c r="AL4"/>
      <c r="AM4"/>
      <c r="AN4" s="14"/>
    </row>
    <row r="5" spans="1:42" s="6" customFormat="1" ht="58.5" customHeight="1" x14ac:dyDescent="0.2">
      <c r="A5" s="569"/>
      <c r="B5" s="1037"/>
      <c r="C5" s="966"/>
      <c r="D5" s="52"/>
      <c r="E5" s="824"/>
      <c r="F5" s="1233"/>
      <c r="G5" s="1233"/>
      <c r="H5" s="1233"/>
      <c r="I5" s="1233"/>
      <c r="J5" s="1233"/>
      <c r="K5" s="1233"/>
      <c r="L5" s="1233"/>
      <c r="M5" s="1233"/>
      <c r="N5" s="1233"/>
      <c r="O5" s="1233"/>
      <c r="P5" s="1233"/>
      <c r="Q5" s="1233"/>
      <c r="R5" s="1233"/>
      <c r="S5" s="1233"/>
      <c r="T5" s="1233"/>
      <c r="U5" s="1233"/>
      <c r="V5" s="1233"/>
      <c r="W5" s="1233"/>
      <c r="X5" s="1233"/>
      <c r="Y5" s="1233"/>
      <c r="Z5" s="1233"/>
      <c r="AA5" s="1233"/>
      <c r="AB5" s="1233"/>
      <c r="AC5" s="1233"/>
      <c r="AD5" s="1233"/>
      <c r="AE5" s="1020"/>
      <c r="AF5" s="508"/>
      <c r="AG5" s="508"/>
      <c r="AH5" s="508"/>
      <c r="AI5" s="508"/>
      <c r="AJ5" s="508"/>
      <c r="AK5" s="508"/>
      <c r="AL5"/>
      <c r="AM5"/>
      <c r="AN5" s="757"/>
    </row>
    <row r="6" spans="1:42" s="6" customFormat="1" ht="85.5" customHeight="1" thickBot="1" x14ac:dyDescent="0.25">
      <c r="A6" s="569"/>
      <c r="B6" s="1038"/>
      <c r="C6" s="966"/>
      <c r="D6" s="52"/>
      <c r="E6" s="99"/>
      <c r="F6" s="1240" t="str">
        <f>'802.11 Cover'!$E$7</f>
        <v>November 10-15, 2013</v>
      </c>
      <c r="G6" s="1240"/>
      <c r="H6" s="1240"/>
      <c r="I6" s="1240"/>
      <c r="J6" s="1240"/>
      <c r="K6" s="1240"/>
      <c r="L6" s="1240"/>
      <c r="M6" s="1240"/>
      <c r="N6" s="1240"/>
      <c r="O6" s="1240"/>
      <c r="P6" s="1240"/>
      <c r="Q6" s="1240"/>
      <c r="R6" s="1240"/>
      <c r="S6" s="1240"/>
      <c r="T6" s="1240"/>
      <c r="U6" s="1240"/>
      <c r="V6" s="1240"/>
      <c r="W6" s="1240"/>
      <c r="X6" s="1240"/>
      <c r="Y6" s="1240"/>
      <c r="Z6" s="1240"/>
      <c r="AA6" s="1240"/>
      <c r="AB6" s="1240"/>
      <c r="AC6" s="1240"/>
      <c r="AD6" s="1240"/>
      <c r="AE6" s="1021"/>
      <c r="AF6" s="503"/>
      <c r="AG6" s="503"/>
      <c r="AH6" s="503"/>
      <c r="AI6" s="503"/>
      <c r="AJ6" s="503"/>
      <c r="AK6" s="503"/>
      <c r="AL6"/>
      <c r="AM6"/>
      <c r="AN6" s="757"/>
    </row>
    <row r="7" spans="1:42" s="6" customFormat="1" ht="36" customHeight="1" thickBot="1" x14ac:dyDescent="0.5">
      <c r="A7" s="569"/>
      <c r="B7" s="974"/>
      <c r="C7" s="975"/>
      <c r="D7" s="527"/>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757"/>
      <c r="AP7" s="372"/>
    </row>
    <row r="8" spans="1:42" s="6" customFormat="1" ht="49.5" customHeight="1" thickBot="1" x14ac:dyDescent="0.25">
      <c r="A8" s="569"/>
      <c r="B8" s="773" t="s">
        <v>80</v>
      </c>
      <c r="C8" s="489"/>
      <c r="D8" s="489"/>
      <c r="E8" s="910" t="s">
        <v>223</v>
      </c>
      <c r="F8" s="909" t="s">
        <v>517</v>
      </c>
      <c r="G8" s="1226" t="s">
        <v>518</v>
      </c>
      <c r="H8" s="1227"/>
      <c r="I8" s="1227"/>
      <c r="J8" s="1227"/>
      <c r="K8" s="1227"/>
      <c r="L8" s="1227"/>
      <c r="M8" s="1227"/>
      <c r="N8" s="1228"/>
      <c r="O8" s="1226" t="s">
        <v>519</v>
      </c>
      <c r="P8" s="1227"/>
      <c r="Q8" s="1227"/>
      <c r="R8" s="1227"/>
      <c r="S8" s="1227"/>
      <c r="T8" s="1228"/>
      <c r="U8" s="1223" t="s">
        <v>520</v>
      </c>
      <c r="V8" s="1224"/>
      <c r="W8" s="1224"/>
      <c r="X8" s="1224"/>
      <c r="Y8" s="1224"/>
      <c r="Z8" s="1225"/>
      <c r="AA8" s="1223" t="s">
        <v>521</v>
      </c>
      <c r="AB8" s="1224"/>
      <c r="AC8" s="1224"/>
      <c r="AD8" s="1224"/>
      <c r="AE8" s="1224"/>
      <c r="AF8" s="1225"/>
      <c r="AG8" s="1241" t="s">
        <v>522</v>
      </c>
      <c r="AH8" s="1242"/>
      <c r="AI8" s="1242"/>
      <c r="AJ8" s="1242"/>
      <c r="AK8" s="1243"/>
      <c r="AL8"/>
      <c r="AM8" s="757"/>
    </row>
    <row r="9" spans="1:42" s="6" customFormat="1" ht="36" customHeight="1" x14ac:dyDescent="0.5">
      <c r="A9" s="569"/>
      <c r="B9" s="604" t="s">
        <v>106</v>
      </c>
      <c r="C9" s="489"/>
      <c r="D9" s="489"/>
      <c r="E9" s="1260" t="s">
        <v>130</v>
      </c>
      <c r="F9" s="1174" t="str">
        <f>Title!$B$4</f>
        <v>R5</v>
      </c>
      <c r="G9" s="577"/>
      <c r="H9" s="1249" t="str">
        <f>$F$9</f>
        <v>R5</v>
      </c>
      <c r="I9" s="1249"/>
      <c r="J9" s="1249"/>
      <c r="K9" s="1249"/>
      <c r="L9" s="1249"/>
      <c r="M9" s="1249"/>
      <c r="N9" s="1250"/>
      <c r="O9" s="1262" t="s">
        <v>142</v>
      </c>
      <c r="P9" s="1263"/>
      <c r="Q9" s="1263"/>
      <c r="R9" s="1263"/>
      <c r="S9" s="1263"/>
      <c r="T9" s="1264"/>
      <c r="U9" s="1234" t="str">
        <f>$F$9</f>
        <v>R5</v>
      </c>
      <c r="V9" s="1235"/>
      <c r="W9" s="1235"/>
      <c r="X9" s="1235"/>
      <c r="Y9" s="1235"/>
      <c r="Z9" s="1236"/>
      <c r="AA9" s="1176" t="str">
        <f>$F$9</f>
        <v>R5</v>
      </c>
      <c r="AB9" s="1177"/>
      <c r="AC9" s="1177"/>
      <c r="AD9" s="1177"/>
      <c r="AE9" s="1177"/>
      <c r="AF9" s="1178"/>
      <c r="AG9" s="1184" t="str">
        <f>$F$9</f>
        <v>R5</v>
      </c>
      <c r="AH9" s="1185"/>
      <c r="AI9" s="1185"/>
      <c r="AJ9" s="1185"/>
      <c r="AK9" s="1186"/>
      <c r="AL9" s="829"/>
    </row>
    <row r="10" spans="1:42" s="31" customFormat="1" ht="36" customHeight="1" thickBot="1" x14ac:dyDescent="0.55000000000000004">
      <c r="A10" s="569"/>
      <c r="B10" s="605"/>
      <c r="C10" s="606"/>
      <c r="D10" s="606"/>
      <c r="E10" s="1261"/>
      <c r="F10" s="1175"/>
      <c r="G10" s="577"/>
      <c r="H10" s="1238"/>
      <c r="I10" s="1238"/>
      <c r="J10" s="1238"/>
      <c r="K10" s="1238"/>
      <c r="L10" s="1238"/>
      <c r="M10" s="1238"/>
      <c r="N10" s="1239"/>
      <c r="O10" s="1265"/>
      <c r="P10" s="1266"/>
      <c r="Q10" s="1266"/>
      <c r="R10" s="1266"/>
      <c r="S10" s="1266"/>
      <c r="T10" s="1267"/>
      <c r="U10" s="1237"/>
      <c r="V10" s="1238"/>
      <c r="W10" s="1238"/>
      <c r="X10" s="1238"/>
      <c r="Y10" s="1238"/>
      <c r="Z10" s="1239"/>
      <c r="AA10" s="1179"/>
      <c r="AB10" s="1180"/>
      <c r="AC10" s="1180"/>
      <c r="AD10" s="1180"/>
      <c r="AE10" s="1181"/>
      <c r="AF10" s="1182"/>
      <c r="AG10" s="1187"/>
      <c r="AH10" s="1188"/>
      <c r="AI10" s="1188"/>
      <c r="AJ10" s="1188"/>
      <c r="AK10" s="1189"/>
      <c r="AL10" s="829"/>
      <c r="AM10" s="6"/>
    </row>
    <row r="11" spans="1:42" s="13" customFormat="1" ht="36" customHeight="1" thickBot="1" x14ac:dyDescent="0.8">
      <c r="A11" s="569"/>
      <c r="B11" s="607" t="s">
        <v>342</v>
      </c>
      <c r="C11" s="489"/>
      <c r="D11" s="489"/>
      <c r="E11" s="548" t="s">
        <v>206</v>
      </c>
      <c r="F11" s="1183"/>
      <c r="G11" s="866"/>
      <c r="H11" s="1251" t="s">
        <v>461</v>
      </c>
      <c r="I11" s="866"/>
      <c r="J11" s="867"/>
      <c r="K11" s="867"/>
      <c r="L11" s="867"/>
      <c r="M11" s="867"/>
      <c r="N11" s="867"/>
      <c r="O11" s="1213" t="s">
        <v>132</v>
      </c>
      <c r="P11" s="1160" t="s">
        <v>308</v>
      </c>
      <c r="Q11" s="1273" t="s">
        <v>309</v>
      </c>
      <c r="R11" s="1127"/>
      <c r="S11" s="1127"/>
      <c r="T11" s="1127"/>
      <c r="U11" s="1151" t="s">
        <v>228</v>
      </c>
      <c r="V11" s="1073"/>
      <c r="W11" s="1144" t="s">
        <v>487</v>
      </c>
      <c r="X11" s="1157" t="s">
        <v>13</v>
      </c>
      <c r="Y11" s="1077" t="s">
        <v>12</v>
      </c>
      <c r="Z11" s="1065" t="s">
        <v>592</v>
      </c>
      <c r="AA11" s="1204" t="s">
        <v>431</v>
      </c>
      <c r="AB11" s="1073"/>
      <c r="AC11" s="1144" t="s">
        <v>487</v>
      </c>
      <c r="AD11" s="1077" t="s">
        <v>12</v>
      </c>
      <c r="AE11" s="1073"/>
      <c r="AF11" s="1065" t="s">
        <v>592</v>
      </c>
      <c r="AG11" s="1196" t="s">
        <v>216</v>
      </c>
      <c r="AH11" s="1196"/>
      <c r="AI11" s="1196"/>
      <c r="AJ11" s="1196"/>
      <c r="AK11" s="1197"/>
      <c r="AL11" s="15"/>
      <c r="AM11" s="6"/>
    </row>
    <row r="12" spans="1:42" s="13" customFormat="1" ht="36" customHeight="1" thickTop="1" x14ac:dyDescent="0.75">
      <c r="A12" s="1010"/>
      <c r="B12" s="608" t="s">
        <v>343</v>
      </c>
      <c r="C12" s="966"/>
      <c r="D12" s="52"/>
      <c r="E12" s="549" t="s">
        <v>205</v>
      </c>
      <c r="F12" s="1183"/>
      <c r="G12" s="866"/>
      <c r="H12" s="1251"/>
      <c r="I12" s="1270"/>
      <c r="J12" s="1151" t="s">
        <v>228</v>
      </c>
      <c r="K12" s="1157" t="s">
        <v>13</v>
      </c>
      <c r="L12" s="1268" t="s">
        <v>12</v>
      </c>
      <c r="M12" s="1127"/>
      <c r="N12" s="1127"/>
      <c r="O12" s="1214"/>
      <c r="P12" s="1161"/>
      <c r="Q12" s="1273"/>
      <c r="R12" s="1128"/>
      <c r="S12" s="1128"/>
      <c r="T12" s="1128"/>
      <c r="U12" s="1152"/>
      <c r="V12" s="1073"/>
      <c r="W12" s="1144"/>
      <c r="X12" s="1158"/>
      <c r="Y12" s="1078"/>
      <c r="Z12" s="1066"/>
      <c r="AA12" s="1205"/>
      <c r="AB12" s="1073"/>
      <c r="AC12" s="1144"/>
      <c r="AD12" s="1078"/>
      <c r="AE12" s="1073"/>
      <c r="AF12" s="1066"/>
      <c r="AG12" s="1247"/>
      <c r="AH12" s="1247"/>
      <c r="AI12" s="1247"/>
      <c r="AJ12" s="1247"/>
      <c r="AK12" s="1248"/>
      <c r="AL12" s="15"/>
      <c r="AM12" s="6"/>
    </row>
    <row r="13" spans="1:42" s="13" customFormat="1" ht="36" customHeight="1" x14ac:dyDescent="0.75">
      <c r="A13" s="569"/>
      <c r="B13" s="609" t="s">
        <v>132</v>
      </c>
      <c r="C13" s="489"/>
      <c r="D13" s="489"/>
      <c r="E13" s="549" t="s">
        <v>203</v>
      </c>
      <c r="F13" s="1183"/>
      <c r="G13" s="866"/>
      <c r="H13" s="1251"/>
      <c r="I13" s="1271"/>
      <c r="J13" s="1152"/>
      <c r="K13" s="1158"/>
      <c r="L13" s="1078"/>
      <c r="M13" s="1128"/>
      <c r="N13" s="1128"/>
      <c r="O13" s="1214"/>
      <c r="P13" s="1161"/>
      <c r="Q13" s="1273"/>
      <c r="R13" s="1128"/>
      <c r="S13" s="1128"/>
      <c r="T13" s="1128"/>
      <c r="U13" s="1152"/>
      <c r="V13" s="1073"/>
      <c r="W13" s="1144"/>
      <c r="X13" s="1158"/>
      <c r="Y13" s="1078"/>
      <c r="Z13" s="1066"/>
      <c r="AA13" s="1205"/>
      <c r="AB13" s="1073"/>
      <c r="AC13" s="1144"/>
      <c r="AD13" s="1078"/>
      <c r="AE13" s="1073"/>
      <c r="AF13" s="1066"/>
      <c r="AG13" s="1247"/>
      <c r="AH13" s="1247"/>
      <c r="AI13" s="1247"/>
      <c r="AJ13" s="1247"/>
      <c r="AK13" s="1248"/>
      <c r="AL13" s="1172"/>
      <c r="AM13" s="6"/>
    </row>
    <row r="14" spans="1:42" s="13" customFormat="1" ht="36" customHeight="1" thickBot="1" x14ac:dyDescent="0.8">
      <c r="A14" s="1010"/>
      <c r="B14" s="610" t="s">
        <v>228</v>
      </c>
      <c r="C14" s="489"/>
      <c r="D14" s="489"/>
      <c r="E14" s="549" t="s">
        <v>204</v>
      </c>
      <c r="F14" s="1183"/>
      <c r="G14" s="866"/>
      <c r="H14" s="1251"/>
      <c r="I14" s="1271"/>
      <c r="J14" s="1152"/>
      <c r="K14" s="1158"/>
      <c r="L14" s="1078"/>
      <c r="M14" s="1128"/>
      <c r="N14" s="1128"/>
      <c r="O14" s="1214"/>
      <c r="P14" s="1161"/>
      <c r="Q14" s="1273"/>
      <c r="R14" s="1129"/>
      <c r="S14" s="1129"/>
      <c r="T14" s="1129"/>
      <c r="U14" s="1153"/>
      <c r="V14" s="1073"/>
      <c r="W14" s="1144"/>
      <c r="X14" s="1159"/>
      <c r="Y14" s="1079"/>
      <c r="Z14" s="1067"/>
      <c r="AA14" s="1206"/>
      <c r="AB14" s="1073"/>
      <c r="AC14" s="1144"/>
      <c r="AD14" s="1079"/>
      <c r="AE14" s="1073"/>
      <c r="AF14" s="1067"/>
      <c r="AG14" s="1190" t="s">
        <v>124</v>
      </c>
      <c r="AH14" s="1190"/>
      <c r="AI14" s="1190"/>
      <c r="AJ14" s="1190"/>
      <c r="AK14" s="1191"/>
      <c r="AL14" s="1173"/>
      <c r="AM14" s="6"/>
    </row>
    <row r="15" spans="1:42" s="13" customFormat="1" ht="36" customHeight="1" thickBot="1" x14ac:dyDescent="0.25">
      <c r="A15" s="1010"/>
      <c r="B15" s="490" t="s">
        <v>255</v>
      </c>
      <c r="C15" s="489"/>
      <c r="D15" s="489"/>
      <c r="E15" s="865" t="s">
        <v>188</v>
      </c>
      <c r="F15" s="1183"/>
      <c r="G15" s="868"/>
      <c r="H15" s="1251"/>
      <c r="I15" s="1272"/>
      <c r="J15" s="1153"/>
      <c r="K15" s="1159"/>
      <c r="L15" s="1269"/>
      <c r="M15" s="1129"/>
      <c r="N15" s="1129"/>
      <c r="O15" s="1207" t="s">
        <v>146</v>
      </c>
      <c r="P15" s="1207"/>
      <c r="Q15" s="1207"/>
      <c r="R15" s="1207"/>
      <c r="S15" s="1208"/>
      <c r="T15" s="1209"/>
      <c r="U15" s="1137" t="s">
        <v>146</v>
      </c>
      <c r="V15" s="1138"/>
      <c r="W15" s="1138"/>
      <c r="X15" s="1138"/>
      <c r="Y15" s="1138"/>
      <c r="Z15" s="1139"/>
      <c r="AA15" s="1221" t="s">
        <v>146</v>
      </c>
      <c r="AB15" s="1222"/>
      <c r="AC15" s="1222"/>
      <c r="AD15" s="1222"/>
      <c r="AE15" s="1138"/>
      <c r="AF15" s="1139"/>
      <c r="AG15" s="1192" t="s">
        <v>146</v>
      </c>
      <c r="AH15" s="1193"/>
      <c r="AI15" s="1193"/>
      <c r="AJ15" s="1193"/>
      <c r="AK15" s="1194"/>
      <c r="AL15" s="15"/>
      <c r="AM15" s="6"/>
    </row>
    <row r="16" spans="1:42" s="13" customFormat="1" ht="36" customHeight="1" x14ac:dyDescent="0.2">
      <c r="A16" s="1010"/>
      <c r="B16" s="491" t="s">
        <v>309</v>
      </c>
      <c r="C16" s="492"/>
      <c r="D16" s="492"/>
      <c r="E16" s="690" t="s">
        <v>187</v>
      </c>
      <c r="F16" s="505"/>
      <c r="G16" s="579"/>
      <c r="H16" s="579"/>
      <c r="I16" s="1201" t="s">
        <v>146</v>
      </c>
      <c r="J16" s="1202"/>
      <c r="K16" s="1202"/>
      <c r="L16" s="1202"/>
      <c r="M16" s="1203"/>
      <c r="N16" s="1203"/>
      <c r="O16" s="1231" t="s">
        <v>460</v>
      </c>
      <c r="P16" s="1144" t="s">
        <v>487</v>
      </c>
      <c r="Q16" s="1077" t="s">
        <v>12</v>
      </c>
      <c r="R16" s="1252" t="s">
        <v>431</v>
      </c>
      <c r="S16" s="1123" t="s">
        <v>432</v>
      </c>
      <c r="T16" s="1073"/>
      <c r="U16" s="1166" t="s">
        <v>216</v>
      </c>
      <c r="V16" s="1167"/>
      <c r="W16" s="1167"/>
      <c r="X16" s="1167"/>
      <c r="Y16" s="1167"/>
      <c r="Z16" s="1168"/>
      <c r="AA16" s="1165" t="s">
        <v>460</v>
      </c>
      <c r="AB16" s="1108" t="s">
        <v>412</v>
      </c>
      <c r="AC16" s="1157" t="s">
        <v>13</v>
      </c>
      <c r="AD16" s="1123" t="s">
        <v>432</v>
      </c>
      <c r="AE16" s="1213" t="s">
        <v>132</v>
      </c>
      <c r="AF16" s="1287" t="s">
        <v>525</v>
      </c>
      <c r="AG16" s="1195" t="s">
        <v>372</v>
      </c>
      <c r="AH16" s="1196"/>
      <c r="AI16" s="1196"/>
      <c r="AJ16" s="1196"/>
      <c r="AK16" s="1197"/>
      <c r="AL16" s="15"/>
      <c r="AM16" s="6"/>
    </row>
    <row r="17" spans="1:39" s="13" customFormat="1" ht="36" customHeight="1" thickBot="1" x14ac:dyDescent="0.25">
      <c r="A17" s="1010"/>
      <c r="B17" s="974"/>
      <c r="C17" s="451"/>
      <c r="D17" s="451"/>
      <c r="E17" s="825" t="s">
        <v>189</v>
      </c>
      <c r="F17" s="505"/>
      <c r="G17" s="578"/>
      <c r="H17" s="578"/>
      <c r="I17" s="1210" t="s">
        <v>526</v>
      </c>
      <c r="J17" s="1210"/>
      <c r="K17" s="1210"/>
      <c r="L17" s="1210"/>
      <c r="M17" s="1210"/>
      <c r="N17" s="1210"/>
      <c r="O17" s="1231"/>
      <c r="P17" s="1144"/>
      <c r="Q17" s="1078"/>
      <c r="R17" s="1253"/>
      <c r="S17" s="1124"/>
      <c r="T17" s="1073"/>
      <c r="U17" s="1169"/>
      <c r="V17" s="1170"/>
      <c r="W17" s="1170"/>
      <c r="X17" s="1170"/>
      <c r="Y17" s="1170"/>
      <c r="Z17" s="1171"/>
      <c r="AA17" s="1165"/>
      <c r="AB17" s="1109"/>
      <c r="AC17" s="1158"/>
      <c r="AD17" s="1124"/>
      <c r="AE17" s="1214"/>
      <c r="AF17" s="1288"/>
      <c r="AG17" s="1198"/>
      <c r="AH17" s="1199"/>
      <c r="AI17" s="1199"/>
      <c r="AJ17" s="1199"/>
      <c r="AK17" s="1200"/>
      <c r="AL17" s="15"/>
      <c r="AM17" s="6"/>
    </row>
    <row r="18" spans="1:39" s="13" customFormat="1" ht="36" customHeight="1" x14ac:dyDescent="0.2">
      <c r="A18" s="1010"/>
      <c r="B18" s="974"/>
      <c r="C18" s="966"/>
      <c r="D18" s="52"/>
      <c r="E18" s="825" t="s">
        <v>190</v>
      </c>
      <c r="F18" s="505"/>
      <c r="G18" s="578"/>
      <c r="H18" s="578"/>
      <c r="I18" s="1211"/>
      <c r="J18" s="1211"/>
      <c r="K18" s="1211"/>
      <c r="L18" s="1211"/>
      <c r="M18" s="1211"/>
      <c r="N18" s="1211"/>
      <c r="O18" s="1231"/>
      <c r="P18" s="1144"/>
      <c r="Q18" s="1078"/>
      <c r="R18" s="1253"/>
      <c r="S18" s="1124"/>
      <c r="T18" s="1073"/>
      <c r="U18" s="1255" t="s">
        <v>123</v>
      </c>
      <c r="V18" s="1256"/>
      <c r="W18" s="1256"/>
      <c r="X18" s="1256"/>
      <c r="Y18" s="1256"/>
      <c r="Z18" s="1257"/>
      <c r="AA18" s="1165"/>
      <c r="AB18" s="1109"/>
      <c r="AC18" s="1158"/>
      <c r="AD18" s="1124"/>
      <c r="AE18" s="1214"/>
      <c r="AF18" s="1288"/>
      <c r="AG18" s="1215" t="s">
        <v>33</v>
      </c>
      <c r="AH18" s="1216"/>
      <c r="AI18" s="1216"/>
      <c r="AJ18" s="1216"/>
      <c r="AK18" s="1217"/>
      <c r="AL18" s="15"/>
      <c r="AM18" s="6"/>
    </row>
    <row r="19" spans="1:39" s="13" customFormat="1" ht="36" customHeight="1" thickBot="1" x14ac:dyDescent="0.25">
      <c r="A19" s="569"/>
      <c r="B19" s="735" t="s">
        <v>344</v>
      </c>
      <c r="C19" s="489"/>
      <c r="D19" s="489"/>
      <c r="E19" s="825" t="s">
        <v>191</v>
      </c>
      <c r="F19" s="505"/>
      <c r="G19" s="578"/>
      <c r="H19" s="578"/>
      <c r="I19" s="1212"/>
      <c r="J19" s="1212"/>
      <c r="K19" s="1212"/>
      <c r="L19" s="1212"/>
      <c r="M19" s="1212"/>
      <c r="N19" s="1212"/>
      <c r="O19" s="1231"/>
      <c r="P19" s="1144"/>
      <c r="Q19" s="1079"/>
      <c r="R19" s="1254"/>
      <c r="S19" s="1125"/>
      <c r="T19" s="1073"/>
      <c r="U19" s="1244" t="s">
        <v>90</v>
      </c>
      <c r="V19" s="1245"/>
      <c r="W19" s="1245"/>
      <c r="X19" s="1245"/>
      <c r="Y19" s="1245"/>
      <c r="Z19" s="1246"/>
      <c r="AA19" s="1165"/>
      <c r="AB19" s="1110"/>
      <c r="AC19" s="1159"/>
      <c r="AD19" s="1125"/>
      <c r="AE19" s="1214"/>
      <c r="AF19" s="1289"/>
      <c r="AG19" s="1218"/>
      <c r="AH19" s="1219"/>
      <c r="AI19" s="1219"/>
      <c r="AJ19" s="1219"/>
      <c r="AK19" s="1220"/>
      <c r="AL19" s="15"/>
      <c r="AM19" s="6"/>
    </row>
    <row r="20" spans="1:39" s="13" customFormat="1" ht="36" customHeight="1" thickBot="1" x14ac:dyDescent="0.65">
      <c r="A20" s="1010"/>
      <c r="B20" s="608" t="s">
        <v>345</v>
      </c>
      <c r="C20" s="966"/>
      <c r="D20" s="52"/>
      <c r="E20" s="550" t="s">
        <v>210</v>
      </c>
      <c r="F20" s="505"/>
      <c r="G20" s="506"/>
      <c r="H20" s="506"/>
      <c r="I20" s="1145" t="s">
        <v>200</v>
      </c>
      <c r="J20" s="1146"/>
      <c r="K20" s="1146"/>
      <c r="L20" s="1146"/>
      <c r="M20" s="1146"/>
      <c r="N20" s="1147"/>
      <c r="O20" s="1148" t="s">
        <v>200</v>
      </c>
      <c r="P20" s="1149"/>
      <c r="Q20" s="1149"/>
      <c r="R20" s="1149"/>
      <c r="S20" s="1149"/>
      <c r="T20" s="1150"/>
      <c r="U20" s="1145" t="s">
        <v>200</v>
      </c>
      <c r="V20" s="1146"/>
      <c r="W20" s="1146"/>
      <c r="X20" s="1146"/>
      <c r="Y20" s="1146"/>
      <c r="Z20" s="1147"/>
      <c r="AA20" s="1148" t="s">
        <v>200</v>
      </c>
      <c r="AB20" s="1149"/>
      <c r="AC20" s="1149"/>
      <c r="AD20" s="1149"/>
      <c r="AE20" s="1149"/>
      <c r="AF20" s="1150"/>
      <c r="AG20" s="1134" t="s">
        <v>63</v>
      </c>
      <c r="AH20" s="1135"/>
      <c r="AI20" s="1135"/>
      <c r="AJ20" s="1135"/>
      <c r="AK20" s="1136"/>
      <c r="AL20" s="15"/>
      <c r="AM20" s="6"/>
    </row>
    <row r="21" spans="1:39" s="13" customFormat="1" ht="36" customHeight="1" thickBot="1" x14ac:dyDescent="0.65">
      <c r="A21" s="569"/>
      <c r="B21" s="774" t="s">
        <v>368</v>
      </c>
      <c r="C21" s="489"/>
      <c r="D21" s="489"/>
      <c r="E21" s="550" t="s">
        <v>211</v>
      </c>
      <c r="F21" s="505"/>
      <c r="G21" s="506"/>
      <c r="H21" s="506"/>
      <c r="I21" s="1148"/>
      <c r="J21" s="1149"/>
      <c r="K21" s="1149"/>
      <c r="L21" s="1149"/>
      <c r="M21" s="1149"/>
      <c r="N21" s="1150"/>
      <c r="O21" s="1274"/>
      <c r="P21" s="1275"/>
      <c r="Q21" s="1275"/>
      <c r="R21" s="1275"/>
      <c r="S21" s="1275"/>
      <c r="T21" s="1150"/>
      <c r="U21" s="1148"/>
      <c r="V21" s="1149"/>
      <c r="W21" s="1149"/>
      <c r="X21" s="1149"/>
      <c r="Y21" s="1149"/>
      <c r="Z21" s="1150"/>
      <c r="AA21" s="1148"/>
      <c r="AB21" s="1149"/>
      <c r="AC21" s="1149"/>
      <c r="AD21" s="1149"/>
      <c r="AE21" s="1149"/>
      <c r="AF21" s="1150"/>
      <c r="AG21" s="1130" t="s">
        <v>461</v>
      </c>
      <c r="AH21" s="1130"/>
      <c r="AI21" s="1130"/>
      <c r="AJ21" s="1130"/>
      <c r="AK21" s="1131"/>
      <c r="AL21" s="15"/>
      <c r="AM21" s="6"/>
    </row>
    <row r="22" spans="1:39" s="13" customFormat="1" ht="36" customHeight="1" x14ac:dyDescent="0.25">
      <c r="A22" s="1010"/>
      <c r="B22" s="736" t="s">
        <v>308</v>
      </c>
      <c r="C22" s="489"/>
      <c r="D22" s="489"/>
      <c r="E22" s="911" t="s">
        <v>484</v>
      </c>
      <c r="F22" s="504"/>
      <c r="G22" s="578"/>
      <c r="H22" s="578"/>
      <c r="I22" s="1108" t="s">
        <v>367</v>
      </c>
      <c r="J22" s="1111" t="s">
        <v>363</v>
      </c>
      <c r="K22" s="1157" t="s">
        <v>13</v>
      </c>
      <c r="L22" s="1077" t="s">
        <v>12</v>
      </c>
      <c r="M22" s="1252" t="s">
        <v>431</v>
      </c>
      <c r="N22" s="1290" t="s">
        <v>525</v>
      </c>
      <c r="O22" s="1157" t="s">
        <v>604</v>
      </c>
      <c r="P22" s="1144" t="s">
        <v>487</v>
      </c>
      <c r="Q22" s="1077" t="s">
        <v>12</v>
      </c>
      <c r="R22" s="1111" t="s">
        <v>363</v>
      </c>
      <c r="S22" s="1154" t="s">
        <v>255</v>
      </c>
      <c r="T22" s="1065" t="s">
        <v>592</v>
      </c>
      <c r="U22" s="1160" t="s">
        <v>308</v>
      </c>
      <c r="V22" s="1111" t="s">
        <v>363</v>
      </c>
      <c r="W22" s="1154" t="s">
        <v>255</v>
      </c>
      <c r="X22" s="1157" t="s">
        <v>13</v>
      </c>
      <c r="Y22" s="1074" t="s">
        <v>12</v>
      </c>
      <c r="Z22" s="1065" t="s">
        <v>592</v>
      </c>
      <c r="AA22" s="1162" t="s">
        <v>363</v>
      </c>
      <c r="AB22" s="1073"/>
      <c r="AC22" s="1140" t="s">
        <v>487</v>
      </c>
      <c r="AD22" s="1077" t="s">
        <v>12</v>
      </c>
      <c r="AE22" s="1154" t="s">
        <v>255</v>
      </c>
      <c r="AF22" s="1073"/>
      <c r="AG22" s="1132"/>
      <c r="AH22" s="1132"/>
      <c r="AI22" s="1132"/>
      <c r="AJ22" s="1132"/>
      <c r="AK22" s="1133"/>
      <c r="AL22" s="15"/>
      <c r="AM22" s="6"/>
    </row>
    <row r="23" spans="1:39" s="13" customFormat="1" ht="36" customHeight="1" x14ac:dyDescent="0.25">
      <c r="A23" s="1010"/>
      <c r="B23" s="737" t="s">
        <v>324</v>
      </c>
      <c r="C23" s="489"/>
      <c r="D23" s="489"/>
      <c r="E23" s="911" t="s">
        <v>485</v>
      </c>
      <c r="F23" s="504"/>
      <c r="G23" s="578"/>
      <c r="H23" s="578"/>
      <c r="I23" s="1109"/>
      <c r="J23" s="1112"/>
      <c r="K23" s="1158"/>
      <c r="L23" s="1078"/>
      <c r="M23" s="1253"/>
      <c r="N23" s="1291"/>
      <c r="O23" s="1158"/>
      <c r="P23" s="1144"/>
      <c r="Q23" s="1078"/>
      <c r="R23" s="1112"/>
      <c r="S23" s="1155"/>
      <c r="T23" s="1066"/>
      <c r="U23" s="1161"/>
      <c r="V23" s="1112"/>
      <c r="W23" s="1155"/>
      <c r="X23" s="1158"/>
      <c r="Y23" s="1075"/>
      <c r="Z23" s="1066"/>
      <c r="AA23" s="1163"/>
      <c r="AB23" s="1073"/>
      <c r="AC23" s="1141"/>
      <c r="AD23" s="1078"/>
      <c r="AE23" s="1155"/>
      <c r="AF23" s="1073"/>
      <c r="AG23" s="1132"/>
      <c r="AH23" s="1132"/>
      <c r="AI23" s="1132"/>
      <c r="AJ23" s="1132"/>
      <c r="AK23" s="1133"/>
      <c r="AL23" s="15"/>
      <c r="AM23" s="6"/>
    </row>
    <row r="24" spans="1:39" s="13" customFormat="1" ht="36" customHeight="1" x14ac:dyDescent="0.6">
      <c r="A24" s="1010"/>
      <c r="B24" s="775" t="s">
        <v>13</v>
      </c>
      <c r="C24" s="489"/>
      <c r="D24" s="489"/>
      <c r="E24" s="937" t="s">
        <v>486</v>
      </c>
      <c r="F24" s="520"/>
      <c r="G24" s="578"/>
      <c r="H24" s="578"/>
      <c r="I24" s="1109"/>
      <c r="J24" s="1112"/>
      <c r="K24" s="1158"/>
      <c r="L24" s="1078"/>
      <c r="M24" s="1253"/>
      <c r="N24" s="1291"/>
      <c r="O24" s="1158"/>
      <c r="P24" s="1144"/>
      <c r="Q24" s="1078"/>
      <c r="R24" s="1112"/>
      <c r="S24" s="1155"/>
      <c r="T24" s="1066"/>
      <c r="U24" s="1161"/>
      <c r="V24" s="1112"/>
      <c r="W24" s="1155"/>
      <c r="X24" s="1158"/>
      <c r="Y24" s="1075"/>
      <c r="Z24" s="1066"/>
      <c r="AA24" s="1163"/>
      <c r="AB24" s="1073"/>
      <c r="AC24" s="1141"/>
      <c r="AD24" s="1078"/>
      <c r="AE24" s="1155"/>
      <c r="AF24" s="1073"/>
      <c r="AG24" s="1132"/>
      <c r="AH24" s="1132"/>
      <c r="AI24" s="1132"/>
      <c r="AJ24" s="1132"/>
      <c r="AK24" s="1133"/>
      <c r="AL24" s="15"/>
      <c r="AM24" s="6"/>
    </row>
    <row r="25" spans="1:39" s="13" customFormat="1" ht="36" customHeight="1" thickBot="1" x14ac:dyDescent="0.25">
      <c r="A25" s="1010"/>
      <c r="B25" s="776" t="s">
        <v>12</v>
      </c>
      <c r="C25" s="489"/>
      <c r="D25" s="489"/>
      <c r="E25" s="937" t="s">
        <v>507</v>
      </c>
      <c r="F25" s="521"/>
      <c r="G25" s="578"/>
      <c r="H25" s="578"/>
      <c r="I25" s="1110"/>
      <c r="J25" s="1113"/>
      <c r="K25" s="1159"/>
      <c r="L25" s="1079"/>
      <c r="M25" s="1254"/>
      <c r="N25" s="1292"/>
      <c r="O25" s="1159"/>
      <c r="P25" s="1144"/>
      <c r="Q25" s="1079"/>
      <c r="R25" s="1113"/>
      <c r="S25" s="1156"/>
      <c r="T25" s="1067"/>
      <c r="U25" s="1161"/>
      <c r="V25" s="1113"/>
      <c r="W25" s="1156"/>
      <c r="X25" s="1159"/>
      <c r="Y25" s="1076"/>
      <c r="Z25" s="1067"/>
      <c r="AA25" s="1164"/>
      <c r="AB25" s="1073"/>
      <c r="AC25" s="1142"/>
      <c r="AD25" s="1079"/>
      <c r="AE25" s="1156"/>
      <c r="AF25" s="1073"/>
      <c r="AG25" s="1132"/>
      <c r="AH25" s="1132"/>
      <c r="AI25" s="1132"/>
      <c r="AJ25" s="1132"/>
      <c r="AK25" s="1133"/>
      <c r="AL25" s="15"/>
      <c r="AM25" s="6"/>
    </row>
    <row r="26" spans="1:39" s="13" customFormat="1" ht="36" customHeight="1" x14ac:dyDescent="0.2">
      <c r="A26" s="1010"/>
      <c r="B26" s="777" t="s">
        <v>412</v>
      </c>
      <c r="C26" s="489"/>
      <c r="D26" s="489"/>
      <c r="E26" s="939" t="s">
        <v>192</v>
      </c>
      <c r="F26" s="522"/>
      <c r="G26" s="580"/>
      <c r="H26" s="580"/>
      <c r="I26" s="1104" t="s">
        <v>146</v>
      </c>
      <c r="J26" s="1105"/>
      <c r="K26" s="1105"/>
      <c r="L26" s="1105"/>
      <c r="M26" s="1105"/>
      <c r="N26" s="1293"/>
      <c r="O26" s="1221" t="s">
        <v>146</v>
      </c>
      <c r="P26" s="1222"/>
      <c r="Q26" s="1222"/>
      <c r="R26" s="1222"/>
      <c r="S26" s="1222"/>
      <c r="T26" s="1139"/>
      <c r="U26" s="1104" t="s">
        <v>146</v>
      </c>
      <c r="V26" s="1105"/>
      <c r="W26" s="1105"/>
      <c r="X26" s="1105"/>
      <c r="Y26" s="1105"/>
      <c r="Z26" s="1106"/>
      <c r="AA26" s="1070" t="s">
        <v>146</v>
      </c>
      <c r="AB26" s="1071"/>
      <c r="AC26" s="1071"/>
      <c r="AD26" s="1071"/>
      <c r="AE26" s="1071"/>
      <c r="AF26" s="1072"/>
      <c r="AG26" s="1132"/>
      <c r="AH26" s="1132"/>
      <c r="AI26" s="1132"/>
      <c r="AJ26" s="1132"/>
      <c r="AK26" s="1133"/>
      <c r="AL26" s="15"/>
      <c r="AM26" s="6"/>
    </row>
    <row r="27" spans="1:39" s="13" customFormat="1" ht="36" customHeight="1" x14ac:dyDescent="0.2">
      <c r="A27" s="1010"/>
      <c r="B27" s="863" t="s">
        <v>431</v>
      </c>
      <c r="C27" s="966"/>
      <c r="D27" s="52"/>
      <c r="E27" s="938" t="s">
        <v>168</v>
      </c>
      <c r="F27" s="1282" t="s">
        <v>98</v>
      </c>
      <c r="G27" s="581"/>
      <c r="H27" s="581"/>
      <c r="I27" s="1165" t="s">
        <v>460</v>
      </c>
      <c r="J27" s="1294" t="s">
        <v>324</v>
      </c>
      <c r="K27" s="1144" t="s">
        <v>487</v>
      </c>
      <c r="L27" s="1123" t="s">
        <v>432</v>
      </c>
      <c r="M27" s="1073"/>
      <c r="N27" s="1107" t="s">
        <v>313</v>
      </c>
      <c r="O27" s="1108" t="s">
        <v>412</v>
      </c>
      <c r="P27" s="1144" t="s">
        <v>487</v>
      </c>
      <c r="Q27" s="1077" t="s">
        <v>12</v>
      </c>
      <c r="R27" s="1111" t="s">
        <v>363</v>
      </c>
      <c r="S27" s="1073"/>
      <c r="T27" s="1107" t="s">
        <v>313</v>
      </c>
      <c r="U27" s="1126" t="s">
        <v>309</v>
      </c>
      <c r="V27" s="1111" t="s">
        <v>363</v>
      </c>
      <c r="W27" s="1144" t="s">
        <v>487</v>
      </c>
      <c r="X27" s="1073"/>
      <c r="Y27" s="1108" t="s">
        <v>412</v>
      </c>
      <c r="Z27" s="1107" t="s">
        <v>313</v>
      </c>
      <c r="AA27" s="1111" t="s">
        <v>363</v>
      </c>
      <c r="AB27" s="1108" t="s">
        <v>412</v>
      </c>
      <c r="AC27" s="1157" t="s">
        <v>13</v>
      </c>
      <c r="AD27" s="1123" t="s">
        <v>432</v>
      </c>
      <c r="AE27" s="1144" t="s">
        <v>487</v>
      </c>
      <c r="AF27" s="1073"/>
      <c r="AG27" s="1132"/>
      <c r="AH27" s="1132"/>
      <c r="AI27" s="1132"/>
      <c r="AJ27" s="1132"/>
      <c r="AK27" s="1133"/>
      <c r="AL27" s="15"/>
      <c r="AM27" s="6"/>
    </row>
    <row r="28" spans="1:39" s="13" customFormat="1" ht="36" customHeight="1" x14ac:dyDescent="0.2">
      <c r="A28" s="569"/>
      <c r="B28" s="780" t="s">
        <v>432</v>
      </c>
      <c r="C28" s="489"/>
      <c r="D28" s="489"/>
      <c r="E28" s="938" t="s">
        <v>169</v>
      </c>
      <c r="F28" s="1283"/>
      <c r="G28" s="581"/>
      <c r="H28" s="581"/>
      <c r="I28" s="1165"/>
      <c r="J28" s="1294"/>
      <c r="K28" s="1144"/>
      <c r="L28" s="1124"/>
      <c r="M28" s="1073"/>
      <c r="N28" s="1107"/>
      <c r="O28" s="1109"/>
      <c r="P28" s="1144"/>
      <c r="Q28" s="1078"/>
      <c r="R28" s="1112"/>
      <c r="S28" s="1073"/>
      <c r="T28" s="1107"/>
      <c r="U28" s="1126"/>
      <c r="V28" s="1112"/>
      <c r="W28" s="1144"/>
      <c r="X28" s="1073"/>
      <c r="Y28" s="1109"/>
      <c r="Z28" s="1107"/>
      <c r="AA28" s="1112"/>
      <c r="AB28" s="1109"/>
      <c r="AC28" s="1158"/>
      <c r="AD28" s="1124"/>
      <c r="AE28" s="1144"/>
      <c r="AF28" s="1073"/>
      <c r="AG28" s="1132"/>
      <c r="AH28" s="1132"/>
      <c r="AI28" s="1132"/>
      <c r="AJ28" s="1132"/>
      <c r="AK28" s="1133"/>
      <c r="AL28" s="15"/>
      <c r="AM28" s="6"/>
    </row>
    <row r="29" spans="1:39" s="13" customFormat="1" ht="36" customHeight="1" x14ac:dyDescent="0.2">
      <c r="A29" s="1010"/>
      <c r="B29" s="974"/>
      <c r="C29" s="489"/>
      <c r="D29" s="489"/>
      <c r="E29" s="938" t="s">
        <v>207</v>
      </c>
      <c r="F29" s="1284"/>
      <c r="G29" s="581"/>
      <c r="H29" s="581"/>
      <c r="I29" s="1165"/>
      <c r="J29" s="1294"/>
      <c r="K29" s="1144"/>
      <c r="L29" s="1124"/>
      <c r="M29" s="1073"/>
      <c r="N29" s="1107"/>
      <c r="O29" s="1109"/>
      <c r="P29" s="1144"/>
      <c r="Q29" s="1078"/>
      <c r="R29" s="1112"/>
      <c r="S29" s="1073"/>
      <c r="T29" s="1107"/>
      <c r="U29" s="1126"/>
      <c r="V29" s="1112"/>
      <c r="W29" s="1144"/>
      <c r="X29" s="1073"/>
      <c r="Y29" s="1109"/>
      <c r="Z29" s="1107"/>
      <c r="AA29" s="1112"/>
      <c r="AB29" s="1109"/>
      <c r="AC29" s="1158"/>
      <c r="AD29" s="1124"/>
      <c r="AE29" s="1144"/>
      <c r="AF29" s="1073"/>
      <c r="AG29" s="1132"/>
      <c r="AH29" s="1132"/>
      <c r="AI29" s="1132"/>
      <c r="AJ29" s="1132"/>
      <c r="AK29" s="1133"/>
      <c r="AL29" s="15"/>
      <c r="AM29" s="6"/>
    </row>
    <row r="30" spans="1:39" s="13" customFormat="1" ht="36" customHeight="1" thickBot="1" x14ac:dyDescent="0.25">
      <c r="A30" s="1010"/>
      <c r="B30" s="974"/>
      <c r="C30" s="489"/>
      <c r="D30" s="489"/>
      <c r="E30" s="825" t="s">
        <v>208</v>
      </c>
      <c r="F30" s="1022"/>
      <c r="G30" s="581"/>
      <c r="H30" s="581"/>
      <c r="I30" s="1165"/>
      <c r="J30" s="1294"/>
      <c r="K30" s="1144"/>
      <c r="L30" s="1125"/>
      <c r="M30" s="1073"/>
      <c r="N30" s="1107"/>
      <c r="O30" s="1110"/>
      <c r="P30" s="1144"/>
      <c r="Q30" s="1079"/>
      <c r="R30" s="1113"/>
      <c r="S30" s="1073"/>
      <c r="T30" s="1107"/>
      <c r="U30" s="1126"/>
      <c r="V30" s="1113"/>
      <c r="W30" s="1144"/>
      <c r="X30" s="1073"/>
      <c r="Y30" s="1110"/>
      <c r="Z30" s="1107"/>
      <c r="AA30" s="1143"/>
      <c r="AB30" s="1110"/>
      <c r="AC30" s="1159"/>
      <c r="AD30" s="1125"/>
      <c r="AE30" s="1144"/>
      <c r="AF30" s="1073"/>
      <c r="AG30" s="1132"/>
      <c r="AH30" s="1132"/>
      <c r="AI30" s="1132"/>
      <c r="AJ30" s="1132"/>
      <c r="AK30" s="1133"/>
      <c r="AL30" s="15"/>
      <c r="AM30" s="6"/>
    </row>
    <row r="31" spans="1:39" s="13" customFormat="1" ht="36" customHeight="1" x14ac:dyDescent="0.2">
      <c r="A31" s="1010"/>
      <c r="B31" s="974"/>
      <c r="C31" s="966"/>
      <c r="D31" s="52"/>
      <c r="E31" s="551" t="s">
        <v>193</v>
      </c>
      <c r="F31" s="1305" t="s">
        <v>144</v>
      </c>
      <c r="G31" s="1103"/>
      <c r="H31" s="940"/>
      <c r="I31" s="1302"/>
      <c r="J31" s="1303"/>
      <c r="K31" s="1303"/>
      <c r="L31" s="1303"/>
      <c r="M31" s="1303"/>
      <c r="N31" s="1304"/>
      <c r="O31" s="1298" t="s">
        <v>459</v>
      </c>
      <c r="P31" s="1296"/>
      <c r="Q31" s="1296"/>
      <c r="R31" s="1296"/>
      <c r="S31" s="1296"/>
      <c r="T31" s="1296"/>
      <c r="U31" s="1114"/>
      <c r="V31" s="1115"/>
      <c r="W31" s="1115"/>
      <c r="X31" s="1115"/>
      <c r="Y31" s="1115"/>
      <c r="Z31" s="1116"/>
      <c r="AA31" s="1094" t="s">
        <v>264</v>
      </c>
      <c r="AB31" s="1095"/>
      <c r="AC31" s="1095"/>
      <c r="AD31" s="1095"/>
      <c r="AE31" s="1095"/>
      <c r="AF31" s="1096"/>
      <c r="AG31" s="68"/>
      <c r="AH31" s="35"/>
      <c r="AI31" s="35"/>
      <c r="AJ31" s="35"/>
      <c r="AK31" s="101"/>
      <c r="AL31" s="15"/>
      <c r="AM31" s="6"/>
    </row>
    <row r="32" spans="1:39" s="13" customFormat="1" ht="36" customHeight="1" x14ac:dyDescent="0.2">
      <c r="A32" s="1010"/>
      <c r="B32" s="607" t="s">
        <v>346</v>
      </c>
      <c r="C32" s="966"/>
      <c r="D32" s="52"/>
      <c r="E32" s="551" t="s">
        <v>194</v>
      </c>
      <c r="F32" s="1305"/>
      <c r="G32" s="1103"/>
      <c r="H32" s="940"/>
      <c r="I32" s="1306" t="s">
        <v>603</v>
      </c>
      <c r="J32" s="1307"/>
      <c r="K32" s="1307"/>
      <c r="L32" s="1307"/>
      <c r="M32" s="1307"/>
      <c r="N32" s="1308"/>
      <c r="O32" s="1298"/>
      <c r="P32" s="1296"/>
      <c r="Q32" s="1296"/>
      <c r="R32" s="1296"/>
      <c r="S32" s="1296"/>
      <c r="T32" s="1296"/>
      <c r="U32" s="1117" t="s">
        <v>523</v>
      </c>
      <c r="V32" s="1118"/>
      <c r="W32" s="1118"/>
      <c r="X32" s="1118"/>
      <c r="Y32" s="1118"/>
      <c r="Z32" s="1119"/>
      <c r="AA32" s="1097"/>
      <c r="AB32" s="1098"/>
      <c r="AC32" s="1098"/>
      <c r="AD32" s="1098"/>
      <c r="AE32" s="1098"/>
      <c r="AF32" s="1099"/>
      <c r="AG32" s="68"/>
      <c r="AH32" s="35"/>
      <c r="AI32" s="35"/>
      <c r="AJ32" s="35"/>
      <c r="AK32" s="101"/>
      <c r="AL32" s="15"/>
      <c r="AM32" s="6"/>
    </row>
    <row r="33" spans="1:49" s="13" customFormat="1" ht="36" customHeight="1" thickBot="1" x14ac:dyDescent="0.25">
      <c r="A33" s="1010"/>
      <c r="B33" s="608" t="s">
        <v>347</v>
      </c>
      <c r="C33" s="966"/>
      <c r="D33" s="52"/>
      <c r="E33" s="551" t="s">
        <v>195</v>
      </c>
      <c r="F33" s="1305"/>
      <c r="G33" s="1103"/>
      <c r="H33" s="940"/>
      <c r="I33" s="1295" t="s">
        <v>534</v>
      </c>
      <c r="J33" s="1296"/>
      <c r="K33" s="1296"/>
      <c r="L33" s="1296"/>
      <c r="M33" s="1296"/>
      <c r="N33" s="1297"/>
      <c r="O33" s="1298"/>
      <c r="P33" s="1296"/>
      <c r="Q33" s="1296"/>
      <c r="R33" s="1296"/>
      <c r="S33" s="1296"/>
      <c r="T33" s="1296"/>
      <c r="U33" s="1117"/>
      <c r="V33" s="1118"/>
      <c r="W33" s="1118"/>
      <c r="X33" s="1118"/>
      <c r="Y33" s="1118"/>
      <c r="Z33" s="1119"/>
      <c r="AA33" s="1100"/>
      <c r="AB33" s="1101"/>
      <c r="AC33" s="1101"/>
      <c r="AD33" s="1101"/>
      <c r="AE33" s="1101"/>
      <c r="AF33" s="1102"/>
      <c r="AG33" s="68"/>
      <c r="AH33" s="35"/>
      <c r="AI33" s="35"/>
      <c r="AJ33" s="35"/>
      <c r="AK33" s="101"/>
      <c r="AL33" s="15"/>
      <c r="AM33" s="6"/>
    </row>
    <row r="34" spans="1:49" s="13" customFormat="1" ht="36" customHeight="1" x14ac:dyDescent="0.2">
      <c r="A34" s="1010"/>
      <c r="B34" s="934" t="s">
        <v>487</v>
      </c>
      <c r="C34" s="966"/>
      <c r="D34" s="52"/>
      <c r="E34" s="825" t="s">
        <v>196</v>
      </c>
      <c r="F34" s="1305"/>
      <c r="G34" s="1285"/>
      <c r="H34" s="941"/>
      <c r="I34" s="1298"/>
      <c r="J34" s="1296"/>
      <c r="K34" s="1296"/>
      <c r="L34" s="1296"/>
      <c r="M34" s="1296"/>
      <c r="N34" s="1297"/>
      <c r="O34" s="1298"/>
      <c r="P34" s="1296"/>
      <c r="Q34" s="1296"/>
      <c r="R34" s="1296"/>
      <c r="S34" s="1296"/>
      <c r="T34" s="1296"/>
      <c r="U34" s="1117"/>
      <c r="V34" s="1118"/>
      <c r="W34" s="1118"/>
      <c r="X34" s="1118"/>
      <c r="Y34" s="1118"/>
      <c r="Z34" s="1119"/>
      <c r="AA34" s="1088" t="s">
        <v>181</v>
      </c>
      <c r="AB34" s="1089"/>
      <c r="AC34" s="1089"/>
      <c r="AD34" s="1089"/>
      <c r="AE34" s="1089"/>
      <c r="AF34" s="1090"/>
      <c r="AG34" s="68"/>
      <c r="AH34" s="35"/>
      <c r="AI34" s="35"/>
      <c r="AJ34" s="35"/>
      <c r="AK34" s="101"/>
      <c r="AL34" s="15"/>
      <c r="AM34" s="6"/>
    </row>
    <row r="35" spans="1:49" s="13" customFormat="1" ht="36" customHeight="1" x14ac:dyDescent="0.2">
      <c r="A35" s="569"/>
      <c r="B35" s="974"/>
      <c r="C35" s="489"/>
      <c r="D35" s="489"/>
      <c r="E35" s="825" t="s">
        <v>197</v>
      </c>
      <c r="F35" s="505"/>
      <c r="G35" s="1285"/>
      <c r="H35" s="941"/>
      <c r="I35" s="1298"/>
      <c r="J35" s="1296"/>
      <c r="K35" s="1296"/>
      <c r="L35" s="1296"/>
      <c r="M35" s="1296"/>
      <c r="N35" s="1297"/>
      <c r="O35" s="1298"/>
      <c r="P35" s="1296"/>
      <c r="Q35" s="1296"/>
      <c r="R35" s="1296"/>
      <c r="S35" s="1296"/>
      <c r="T35" s="1296"/>
      <c r="U35" s="1117"/>
      <c r="V35" s="1118"/>
      <c r="W35" s="1118"/>
      <c r="X35" s="1118"/>
      <c r="Y35" s="1118"/>
      <c r="Z35" s="1119"/>
      <c r="AA35" s="1091"/>
      <c r="AB35" s="1092"/>
      <c r="AC35" s="1092"/>
      <c r="AD35" s="1092"/>
      <c r="AE35" s="1092"/>
      <c r="AF35" s="1093"/>
      <c r="AG35" s="68"/>
      <c r="AH35" s="35"/>
      <c r="AI35" s="35"/>
      <c r="AJ35" s="35"/>
      <c r="AK35" s="101"/>
      <c r="AL35" s="15"/>
      <c r="AM35" s="6"/>
    </row>
    <row r="36" spans="1:49" s="13" customFormat="1" ht="36" customHeight="1" x14ac:dyDescent="0.2">
      <c r="A36" s="1010"/>
      <c r="B36" s="974"/>
      <c r="C36" s="966"/>
      <c r="D36" s="52"/>
      <c r="E36" s="825" t="s">
        <v>198</v>
      </c>
      <c r="F36" s="505"/>
      <c r="G36" s="1285"/>
      <c r="H36" s="941"/>
      <c r="I36" s="1298"/>
      <c r="J36" s="1296"/>
      <c r="K36" s="1296"/>
      <c r="L36" s="1296"/>
      <c r="M36" s="1296"/>
      <c r="N36" s="1297"/>
      <c r="O36" s="1298"/>
      <c r="P36" s="1296"/>
      <c r="Q36" s="1296"/>
      <c r="R36" s="1296"/>
      <c r="S36" s="1296"/>
      <c r="T36" s="1296"/>
      <c r="U36" s="1117"/>
      <c r="V36" s="1118"/>
      <c r="W36" s="1118"/>
      <c r="X36" s="1118"/>
      <c r="Y36" s="1118"/>
      <c r="Z36" s="1119"/>
      <c r="AA36" s="1082" t="s">
        <v>220</v>
      </c>
      <c r="AB36" s="1083"/>
      <c r="AC36" s="1083"/>
      <c r="AD36" s="1083"/>
      <c r="AE36" s="1083"/>
      <c r="AF36" s="1084"/>
      <c r="AG36" s="68"/>
      <c r="AH36" s="35"/>
      <c r="AI36" s="35"/>
      <c r="AJ36" s="35"/>
      <c r="AK36" s="101"/>
      <c r="AL36" s="15"/>
      <c r="AM36" s="6"/>
    </row>
    <row r="37" spans="1:49" s="13" customFormat="1" ht="36" customHeight="1" thickBot="1" x14ac:dyDescent="0.25">
      <c r="A37" s="1010"/>
      <c r="B37" s="974"/>
      <c r="C37" s="489"/>
      <c r="D37" s="489"/>
      <c r="E37" s="552" t="s">
        <v>199</v>
      </c>
      <c r="F37" s="553"/>
      <c r="G37" s="1285"/>
      <c r="H37" s="941"/>
      <c r="I37" s="1299"/>
      <c r="J37" s="1300"/>
      <c r="K37" s="1300"/>
      <c r="L37" s="1300"/>
      <c r="M37" s="1300"/>
      <c r="N37" s="1301"/>
      <c r="O37" s="1299"/>
      <c r="P37" s="1300"/>
      <c r="Q37" s="1300"/>
      <c r="R37" s="1300"/>
      <c r="S37" s="1300"/>
      <c r="T37" s="1300"/>
      <c r="U37" s="1120"/>
      <c r="V37" s="1121"/>
      <c r="W37" s="1121"/>
      <c r="X37" s="1121"/>
      <c r="Y37" s="1121"/>
      <c r="Z37" s="1122"/>
      <c r="AA37" s="1085"/>
      <c r="AB37" s="1086"/>
      <c r="AC37" s="1086"/>
      <c r="AD37" s="1086"/>
      <c r="AE37" s="1086"/>
      <c r="AF37" s="1087"/>
      <c r="AG37" s="68"/>
      <c r="AH37" s="35"/>
      <c r="AI37" s="35"/>
      <c r="AJ37" s="35"/>
      <c r="AK37" s="101"/>
      <c r="AL37" s="15"/>
      <c r="AM37" s="6"/>
    </row>
    <row r="38" spans="1:49" s="13" customFormat="1" ht="36" customHeight="1" x14ac:dyDescent="0.2">
      <c r="A38" s="1010"/>
      <c r="B38" s="1034" t="s">
        <v>357</v>
      </c>
      <c r="C38" s="489"/>
      <c r="D38" s="489"/>
      <c r="E38" s="554" t="s">
        <v>213</v>
      </c>
      <c r="F38" s="523"/>
      <c r="G38" s="1285"/>
      <c r="H38" s="941"/>
      <c r="I38" s="1276"/>
      <c r="J38" s="1277"/>
      <c r="K38" s="1277"/>
      <c r="L38" s="1277"/>
      <c r="M38" s="1277"/>
      <c r="N38" s="1278"/>
      <c r="O38" s="555"/>
      <c r="P38" s="441"/>
      <c r="Q38" s="441"/>
      <c r="R38" s="441"/>
      <c r="S38" s="441"/>
      <c r="T38" s="441"/>
      <c r="U38" s="95"/>
      <c r="V38" s="32"/>
      <c r="W38" s="32"/>
      <c r="X38" s="32"/>
      <c r="Y38" s="32"/>
      <c r="Z38" s="766"/>
      <c r="AA38" s="100"/>
      <c r="AB38" s="33"/>
      <c r="AC38" s="33"/>
      <c r="AD38" s="33"/>
      <c r="AE38" s="33"/>
      <c r="AF38" s="770"/>
      <c r="AG38" s="68"/>
      <c r="AH38" s="35"/>
      <c r="AI38" s="35"/>
      <c r="AJ38" s="35"/>
      <c r="AK38" s="101"/>
      <c r="AL38" s="15"/>
      <c r="AM38" s="6"/>
    </row>
    <row r="39" spans="1:49" s="13" customFormat="1" ht="36" customHeight="1" thickBot="1" x14ac:dyDescent="0.25">
      <c r="A39" s="974"/>
      <c r="B39" s="1035"/>
      <c r="C39" s="974"/>
      <c r="D39" s="53"/>
      <c r="E39" s="758" t="s">
        <v>214</v>
      </c>
      <c r="F39" s="523"/>
      <c r="G39" s="1286"/>
      <c r="H39" s="941"/>
      <c r="I39" s="1279"/>
      <c r="J39" s="1280"/>
      <c r="K39" s="1280"/>
      <c r="L39" s="1280"/>
      <c r="M39" s="1280"/>
      <c r="N39" s="1281"/>
      <c r="O39" s="443"/>
      <c r="P39" s="442"/>
      <c r="Q39" s="442"/>
      <c r="R39" s="442"/>
      <c r="S39" s="442"/>
      <c r="T39" s="442"/>
      <c r="U39" s="95"/>
      <c r="V39" s="32"/>
      <c r="W39" s="32"/>
      <c r="X39" s="32"/>
      <c r="Y39" s="32"/>
      <c r="Z39" s="766"/>
      <c r="AA39" s="102"/>
      <c r="AB39" s="103" t="s">
        <v>121</v>
      </c>
      <c r="AC39" s="103"/>
      <c r="AD39" s="103"/>
      <c r="AE39" s="103"/>
      <c r="AF39" s="771"/>
      <c r="AG39" s="104"/>
      <c r="AH39" s="105"/>
      <c r="AI39" s="105"/>
      <c r="AJ39" s="105"/>
      <c r="AK39" s="106"/>
      <c r="AL39"/>
      <c r="AM39"/>
    </row>
    <row r="40" spans="1:49" s="17" customFormat="1" ht="36" customHeight="1" thickBot="1" x14ac:dyDescent="0.25">
      <c r="A40" s="974"/>
      <c r="B40" s="701" t="s">
        <v>354</v>
      </c>
      <c r="C40" s="974"/>
      <c r="D40" s="53"/>
      <c r="E40" s="759"/>
      <c r="F40" s="760"/>
      <c r="G40" s="760"/>
      <c r="H40" s="131"/>
      <c r="I40" s="131"/>
      <c r="J40" s="131"/>
      <c r="K40" s="131"/>
      <c r="L40" s="131"/>
      <c r="M40" s="131"/>
      <c r="N40" s="131"/>
      <c r="O40" s="131"/>
      <c r="P40" s="131"/>
      <c r="Q40" s="131"/>
      <c r="R40" s="131"/>
      <c r="S40" s="131"/>
      <c r="T40" s="131"/>
      <c r="U40" s="767"/>
      <c r="V40" s="768"/>
      <c r="W40" s="768"/>
      <c r="X40" s="768"/>
      <c r="Y40" s="768"/>
      <c r="Z40" s="769"/>
      <c r="AA40" s="131"/>
      <c r="AB40" s="131"/>
      <c r="AC40" s="131"/>
      <c r="AD40" s="131"/>
      <c r="AE40" s="131"/>
      <c r="AF40" s="131"/>
      <c r="AG40" s="131"/>
      <c r="AH40" s="131"/>
      <c r="AI40" s="131"/>
      <c r="AJ40" s="131"/>
      <c r="AK40" s="772"/>
      <c r="AL40"/>
      <c r="AM40"/>
    </row>
    <row r="41" spans="1:49" s="17" customFormat="1" ht="36" customHeight="1" x14ac:dyDescent="0.2">
      <c r="A41" s="974"/>
      <c r="B41" s="783" t="s">
        <v>323</v>
      </c>
      <c r="C41" s="974"/>
      <c r="D41" s="53"/>
      <c r="E41" s="761"/>
      <c r="F41" s="1080"/>
      <c r="G41" s="1080"/>
      <c r="H41" s="1080"/>
      <c r="I41" s="1080"/>
      <c r="J41" s="1080"/>
      <c r="K41" s="1080"/>
      <c r="L41" s="1080"/>
      <c r="M41" s="1080"/>
      <c r="N41" s="1080"/>
      <c r="O41" s="1080"/>
      <c r="P41" s="1080"/>
      <c r="Q41" s="1080"/>
      <c r="R41" s="1080"/>
      <c r="S41" s="1080"/>
      <c r="T41" s="1080"/>
      <c r="U41" s="1080"/>
      <c r="V41" s="1080"/>
      <c r="W41" s="1080"/>
      <c r="X41" s="1080"/>
      <c r="Y41" s="1080"/>
      <c r="Z41" s="1080"/>
      <c r="AA41" s="1080"/>
      <c r="AB41" s="1080"/>
      <c r="AC41" s="1080"/>
      <c r="AD41" s="1080"/>
      <c r="AE41" s="1080"/>
      <c r="AF41" s="1080"/>
      <c r="AG41" s="1080"/>
      <c r="AH41" s="1080"/>
      <c r="AI41" s="1080"/>
      <c r="AJ41" s="1080"/>
      <c r="AK41" s="1081"/>
      <c r="AL41"/>
      <c r="AM41"/>
    </row>
    <row r="42" spans="1:49" s="13" customFormat="1" ht="44.25" customHeight="1" thickBot="1" x14ac:dyDescent="0.25">
      <c r="A42" s="974"/>
      <c r="B42" s="974"/>
      <c r="C42" s="974"/>
      <c r="D42" s="53"/>
      <c r="E42" s="762"/>
      <c r="F42" s="1068" t="s">
        <v>524</v>
      </c>
      <c r="G42" s="1068"/>
      <c r="H42" s="1068"/>
      <c r="I42" s="1068"/>
      <c r="J42" s="1068"/>
      <c r="K42" s="1068"/>
      <c r="L42" s="1068"/>
      <c r="M42" s="1068"/>
      <c r="N42" s="1068"/>
      <c r="O42" s="1068"/>
      <c r="P42" s="1068"/>
      <c r="Q42" s="1068"/>
      <c r="R42" s="1068"/>
      <c r="S42" s="1068"/>
      <c r="T42" s="1068"/>
      <c r="U42" s="1068"/>
      <c r="V42" s="1068"/>
      <c r="W42" s="1068"/>
      <c r="X42" s="1068"/>
      <c r="Y42" s="1068"/>
      <c r="Z42" s="1068"/>
      <c r="AA42" s="1068"/>
      <c r="AB42" s="1068"/>
      <c r="AC42" s="1068"/>
      <c r="AD42" s="1068"/>
      <c r="AE42" s="1068"/>
      <c r="AF42" s="1068"/>
      <c r="AG42" s="1068"/>
      <c r="AH42" s="1068"/>
      <c r="AI42" s="1068"/>
      <c r="AJ42" s="1068"/>
      <c r="AK42" s="1069"/>
      <c r="AL42"/>
      <c r="AM42"/>
      <c r="AN42" s="78"/>
    </row>
    <row r="43" spans="1:49" s="11" customFormat="1" ht="29.25" customHeight="1" x14ac:dyDescent="0.2">
      <c r="A43" s="1010"/>
      <c r="B43" s="559" t="s">
        <v>271</v>
      </c>
      <c r="C43" s="966"/>
      <c r="D43" s="52"/>
      <c r="E43" s="763"/>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5"/>
      <c r="AL43"/>
      <c r="AM43"/>
      <c r="AN43" s="10"/>
      <c r="AO43" s="10"/>
      <c r="AP43" s="10"/>
      <c r="AQ43" s="10"/>
      <c r="AR43" s="10"/>
      <c r="AS43" s="10"/>
      <c r="AT43" s="10"/>
      <c r="AU43" s="10"/>
    </row>
    <row r="44" spans="1:49" s="17" customFormat="1" ht="29.25" customHeight="1" x14ac:dyDescent="0.2">
      <c r="A44" s="1010"/>
      <c r="B44" s="560" t="s">
        <v>235</v>
      </c>
      <c r="C44" s="966"/>
      <c r="D44" s="52"/>
      <c r="E44" s="823"/>
      <c r="F44" s="823"/>
      <c r="G44" s="823"/>
      <c r="H44" s="936"/>
      <c r="I44" s="823"/>
      <c r="J44" s="823"/>
      <c r="K44" s="823"/>
      <c r="L44" s="823"/>
      <c r="M44" s="906"/>
      <c r="N44" s="823"/>
      <c r="O44" s="823"/>
      <c r="P44" s="823"/>
      <c r="Q44" s="823"/>
      <c r="R44" s="823"/>
      <c r="S44" s="906"/>
      <c r="T44" s="823"/>
      <c r="U44" s="823"/>
      <c r="V44" s="823"/>
      <c r="W44" s="936"/>
      <c r="X44" s="823"/>
      <c r="Y44" s="823"/>
      <c r="Z44" s="823"/>
      <c r="AA44" s="823"/>
      <c r="AB44" s="823"/>
      <c r="AC44" s="823"/>
      <c r="AD44" s="823"/>
      <c r="AE44" s="1018"/>
      <c r="AF44" s="823"/>
      <c r="AG44" s="823"/>
      <c r="AH44" s="823"/>
      <c r="AI44" s="823"/>
      <c r="AJ44" s="823"/>
      <c r="AK44" s="823"/>
      <c r="AL44"/>
      <c r="AM44"/>
      <c r="AN44"/>
      <c r="AO44"/>
      <c r="AP44" s="94"/>
      <c r="AQ44" s="94"/>
      <c r="AR44" s="94"/>
      <c r="AS44" s="94"/>
      <c r="AT44" s="94"/>
      <c r="AU44" s="94"/>
      <c r="AV44" s="94"/>
      <c r="AW44" s="94"/>
    </row>
    <row r="45" spans="1:49" s="17" customFormat="1" ht="29.25" customHeight="1" x14ac:dyDescent="0.2">
      <c r="A45" s="1010"/>
      <c r="B45" s="494" t="s">
        <v>222</v>
      </c>
      <c r="C45" s="493"/>
      <c r="D45" s="493"/>
      <c r="E45"/>
      <c r="F45"/>
      <c r="G45"/>
      <c r="H45" s="936"/>
      <c r="I45"/>
      <c r="J45"/>
      <c r="K45"/>
      <c r="L45"/>
      <c r="M45" s="906"/>
      <c r="N45"/>
      <c r="O45"/>
      <c r="P45"/>
      <c r="Q45"/>
      <c r="R45"/>
      <c r="S45" s="906"/>
      <c r="T45"/>
      <c r="U45"/>
      <c r="V45"/>
      <c r="W45" s="936"/>
      <c r="X45"/>
      <c r="Y45"/>
      <c r="Z45"/>
      <c r="AA45"/>
      <c r="AB45"/>
      <c r="AC45"/>
      <c r="AD45"/>
      <c r="AE45" s="1018"/>
      <c r="AF45"/>
      <c r="AG45"/>
      <c r="AH45" s="750"/>
      <c r="AI45"/>
      <c r="AJ45"/>
      <c r="AK45"/>
      <c r="AL45"/>
      <c r="AM45"/>
      <c r="AN45"/>
      <c r="AO45"/>
      <c r="AP45" s="94"/>
      <c r="AQ45" s="94"/>
      <c r="AR45" s="94"/>
      <c r="AS45" s="94"/>
      <c r="AT45" s="94"/>
      <c r="AU45" s="94"/>
      <c r="AV45" s="94"/>
      <c r="AW45" s="94"/>
    </row>
    <row r="46" spans="1:49" s="17" customFormat="1" ht="29.25" customHeight="1" x14ac:dyDescent="0.2">
      <c r="A46" s="1010"/>
      <c r="B46" s="495" t="s">
        <v>81</v>
      </c>
      <c r="C46" s="493"/>
      <c r="D46" s="493"/>
      <c r="E46"/>
      <c r="F46"/>
      <c r="G46"/>
      <c r="H46" s="936"/>
      <c r="I46"/>
      <c r="J46"/>
      <c r="K46"/>
      <c r="L46"/>
      <c r="M46" s="906"/>
      <c r="N46"/>
      <c r="O46"/>
      <c r="P46"/>
      <c r="Q46"/>
      <c r="R46"/>
      <c r="S46" s="906"/>
      <c r="T46"/>
      <c r="U46"/>
      <c r="V46"/>
      <c r="W46" s="936"/>
      <c r="X46"/>
      <c r="Y46"/>
      <c r="Z46"/>
      <c r="AA46"/>
      <c r="AB46"/>
      <c r="AC46"/>
      <c r="AD46"/>
      <c r="AE46" s="1018"/>
      <c r="AF46"/>
      <c r="AG46"/>
      <c r="AH46" s="750"/>
      <c r="AI46"/>
      <c r="AJ46"/>
      <c r="AK46"/>
      <c r="AL46"/>
      <c r="AM46"/>
      <c r="AN46"/>
      <c r="AO46"/>
      <c r="AP46" s="94"/>
      <c r="AQ46" s="94"/>
      <c r="AR46" s="94"/>
      <c r="AS46" s="94"/>
      <c r="AT46" s="94"/>
      <c r="AU46" s="94"/>
      <c r="AV46" s="94"/>
      <c r="AW46" s="94"/>
    </row>
    <row r="47" spans="1:49" s="17" customFormat="1" ht="29.25" customHeight="1" x14ac:dyDescent="0.2">
      <c r="A47" s="1010"/>
      <c r="B47" s="496" t="s">
        <v>82</v>
      </c>
      <c r="C47" s="493"/>
      <c r="D47" s="493"/>
      <c r="E47"/>
      <c r="F47"/>
      <c r="G47"/>
      <c r="H47" s="936"/>
      <c r="I47"/>
      <c r="J47"/>
      <c r="K47"/>
      <c r="L47"/>
      <c r="M47" s="906"/>
      <c r="N47"/>
      <c r="O47"/>
      <c r="P47"/>
      <c r="Q47"/>
      <c r="R47"/>
      <c r="S47" s="906"/>
      <c r="T47"/>
      <c r="U47"/>
      <c r="V47"/>
      <c r="W47" s="936"/>
      <c r="X47"/>
      <c r="Y47"/>
      <c r="Z47"/>
      <c r="AA47"/>
      <c r="AB47"/>
      <c r="AC47"/>
      <c r="AD47"/>
      <c r="AE47" s="1018"/>
      <c r="AF47"/>
      <c r="AG47"/>
      <c r="AH47" s="750"/>
      <c r="AI47"/>
      <c r="AJ47"/>
      <c r="AK47"/>
      <c r="AL47"/>
      <c r="AM47"/>
      <c r="AN47"/>
      <c r="AO47"/>
      <c r="AP47" s="94"/>
      <c r="AQ47" s="94"/>
      <c r="AR47" s="94"/>
      <c r="AS47" s="94"/>
      <c r="AT47" s="94"/>
      <c r="AU47" s="94"/>
      <c r="AV47" s="94"/>
      <c r="AW47" s="94"/>
    </row>
    <row r="48" spans="1:49" s="17" customFormat="1" ht="29.25" customHeight="1" x14ac:dyDescent="0.2">
      <c r="A48" s="1010"/>
      <c r="B48" s="781" t="s">
        <v>79</v>
      </c>
      <c r="C48" s="493"/>
      <c r="D48" s="493"/>
      <c r="E48"/>
      <c r="F48"/>
      <c r="G48"/>
      <c r="H48" s="936"/>
      <c r="I48"/>
      <c r="J48"/>
      <c r="K48"/>
      <c r="L48"/>
      <c r="M48" s="906"/>
      <c r="N48"/>
      <c r="O48"/>
      <c r="P48"/>
      <c r="Q48"/>
      <c r="R48"/>
      <c r="S48" s="906"/>
      <c r="T48"/>
      <c r="U48"/>
      <c r="V48"/>
      <c r="W48" s="936"/>
      <c r="X48"/>
      <c r="Y48"/>
      <c r="Z48"/>
      <c r="AA48"/>
      <c r="AB48"/>
      <c r="AC48"/>
      <c r="AD48"/>
      <c r="AE48" s="1018"/>
      <c r="AF48"/>
      <c r="AG48"/>
      <c r="AH48" s="750"/>
      <c r="AI48"/>
      <c r="AJ48"/>
      <c r="AK48"/>
      <c r="AL48"/>
      <c r="AM48"/>
      <c r="AN48"/>
      <c r="AO48"/>
      <c r="AP48" s="94"/>
      <c r="AQ48" s="94"/>
      <c r="AR48" s="94"/>
      <c r="AS48" s="94"/>
      <c r="AT48" s="94"/>
      <c r="AU48" s="94"/>
      <c r="AV48" s="94"/>
      <c r="AW48" s="94"/>
    </row>
    <row r="49" spans="1:49" s="17" customFormat="1" ht="29.25" customHeight="1" x14ac:dyDescent="0.2">
      <c r="A49" s="1010"/>
      <c r="B49" s="497" t="s">
        <v>231</v>
      </c>
      <c r="C49" s="493"/>
      <c r="D49" s="493"/>
      <c r="E49"/>
      <c r="F49"/>
      <c r="G49"/>
      <c r="H49" s="936"/>
      <c r="I49"/>
      <c r="J49"/>
      <c r="K49"/>
      <c r="L49"/>
      <c r="M49" s="906"/>
      <c r="N49"/>
      <c r="O49"/>
      <c r="P49"/>
      <c r="Q49"/>
      <c r="R49"/>
      <c r="S49" s="906"/>
      <c r="T49"/>
      <c r="U49"/>
      <c r="V49"/>
      <c r="W49" s="936"/>
      <c r="X49"/>
      <c r="Y49"/>
      <c r="Z49"/>
      <c r="AA49" t="s">
        <v>501</v>
      </c>
      <c r="AB49"/>
      <c r="AC49"/>
      <c r="AD49"/>
      <c r="AE49" s="1018"/>
      <c r="AF49"/>
      <c r="AG49"/>
      <c r="AH49" s="750"/>
      <c r="AI49"/>
      <c r="AJ49"/>
      <c r="AK49"/>
      <c r="AL49"/>
      <c r="AM49"/>
      <c r="AN49"/>
      <c r="AO49"/>
      <c r="AP49" s="94"/>
      <c r="AQ49" s="94"/>
      <c r="AR49" s="94"/>
      <c r="AS49" s="94"/>
      <c r="AT49" s="94"/>
      <c r="AU49" s="94"/>
      <c r="AV49" s="94"/>
      <c r="AW49" s="94"/>
    </row>
    <row r="50" spans="1:49" s="557" customFormat="1" ht="36" customHeight="1" x14ac:dyDescent="0.4">
      <c r="A50" s="1010"/>
      <c r="B50" s="497" t="s">
        <v>232</v>
      </c>
      <c r="C50" s="493"/>
      <c r="D50" s="493"/>
      <c r="E50" s="556"/>
      <c r="F50" s="556"/>
      <c r="G50"/>
      <c r="H50" s="936"/>
      <c r="I50"/>
      <c r="J50"/>
      <c r="K50"/>
      <c r="L50"/>
      <c r="M50" s="906"/>
      <c r="N50"/>
      <c r="O50"/>
      <c r="P50"/>
      <c r="Q50"/>
      <c r="R50"/>
      <c r="S50" s="906"/>
      <c r="T50"/>
      <c r="U50"/>
      <c r="V50"/>
      <c r="W50" s="936"/>
      <c r="X50"/>
      <c r="Y50"/>
      <c r="Z50"/>
      <c r="AA50"/>
      <c r="AB50"/>
      <c r="AC50"/>
      <c r="AD50"/>
      <c r="AE50" s="1018"/>
      <c r="AF50"/>
      <c r="AG50"/>
      <c r="AH50" s="750"/>
      <c r="AI50" s="556"/>
      <c r="AJ50" s="556"/>
      <c r="AK50" s="556"/>
      <c r="AL50" s="556"/>
      <c r="AM50" s="556"/>
      <c r="AU50" s="558"/>
    </row>
    <row r="51" spans="1:49" s="557" customFormat="1" ht="36" customHeight="1" x14ac:dyDescent="0.4">
      <c r="A51" s="1010"/>
      <c r="B51" s="497" t="s">
        <v>110</v>
      </c>
      <c r="C51" s="493"/>
      <c r="D51" s="493"/>
      <c r="E51" s="556"/>
      <c r="F51" s="556"/>
      <c r="G51"/>
      <c r="H51" s="936"/>
      <c r="I51"/>
      <c r="J51"/>
      <c r="K51"/>
      <c r="L51"/>
      <c r="M51" s="906"/>
      <c r="N51"/>
      <c r="O51"/>
      <c r="P51"/>
      <c r="Q51"/>
      <c r="R51"/>
      <c r="S51" s="906"/>
      <c r="T51"/>
      <c r="U51"/>
      <c r="V51"/>
      <c r="W51" s="936"/>
      <c r="X51"/>
      <c r="Y51"/>
      <c r="Z51"/>
      <c r="AA51"/>
      <c r="AB51"/>
      <c r="AC51"/>
      <c r="AD51"/>
      <c r="AE51" s="1018"/>
      <c r="AF51"/>
      <c r="AG51"/>
      <c r="AH51" s="750"/>
      <c r="AI51" s="556"/>
      <c r="AJ51" s="556"/>
      <c r="AK51" s="556"/>
      <c r="AL51" s="556"/>
      <c r="AM51" s="556"/>
      <c r="AU51" s="558"/>
    </row>
    <row r="52" spans="1:49" s="557" customFormat="1" ht="36" customHeight="1" x14ac:dyDescent="0.4">
      <c r="A52" s="1010"/>
      <c r="B52" s="497" t="s">
        <v>237</v>
      </c>
      <c r="C52" s="493"/>
      <c r="D52" s="493"/>
      <c r="E52" s="556"/>
      <c r="F52" s="556"/>
      <c r="G52"/>
      <c r="H52" s="936"/>
      <c r="I52"/>
      <c r="J52"/>
      <c r="K52"/>
      <c r="L52"/>
      <c r="M52" s="906"/>
      <c r="N52"/>
      <c r="O52"/>
      <c r="P52"/>
      <c r="Q52"/>
      <c r="R52"/>
      <c r="S52" s="906"/>
      <c r="T52"/>
      <c r="U52"/>
      <c r="V52"/>
      <c r="W52" s="936"/>
      <c r="X52"/>
      <c r="Y52"/>
      <c r="Z52"/>
      <c r="AA52"/>
      <c r="AB52"/>
      <c r="AC52"/>
      <c r="AD52"/>
      <c r="AE52" s="1018"/>
      <c r="AF52"/>
      <c r="AG52"/>
      <c r="AH52" s="750"/>
      <c r="AI52" s="556"/>
      <c r="AJ52" s="556"/>
      <c r="AK52" s="556"/>
      <c r="AL52" s="556"/>
      <c r="AM52" s="556"/>
      <c r="AU52" s="558"/>
    </row>
    <row r="53" spans="1:49" s="557" customFormat="1" ht="36" customHeight="1" x14ac:dyDescent="0.4">
      <c r="A53" s="1010"/>
      <c r="B53" s="497" t="s">
        <v>233</v>
      </c>
      <c r="C53" s="493"/>
      <c r="D53" s="493"/>
      <c r="E53" s="556"/>
      <c r="F53" s="556"/>
      <c r="G53"/>
      <c r="H53" s="936"/>
      <c r="I53"/>
      <c r="J53"/>
      <c r="K53"/>
      <c r="L53"/>
      <c r="M53" s="906"/>
      <c r="N53"/>
      <c r="O53"/>
      <c r="P53"/>
      <c r="Q53"/>
      <c r="R53"/>
      <c r="S53" s="906"/>
      <c r="T53"/>
      <c r="U53"/>
      <c r="V53"/>
      <c r="W53" s="936"/>
      <c r="X53"/>
      <c r="Y53"/>
      <c r="Z53"/>
      <c r="AA53"/>
      <c r="AB53"/>
      <c r="AC53"/>
      <c r="AD53"/>
      <c r="AE53" s="1018"/>
      <c r="AF53"/>
      <c r="AG53"/>
      <c r="AH53" s="750"/>
      <c r="AI53" s="556"/>
      <c r="AJ53" s="556"/>
      <c r="AK53" s="556"/>
      <c r="AL53" s="556"/>
      <c r="AM53" s="556"/>
      <c r="AU53" s="558"/>
    </row>
    <row r="54" spans="1:49" s="557" customFormat="1" ht="36" customHeight="1" x14ac:dyDescent="0.4">
      <c r="A54" s="1010"/>
      <c r="B54" s="497" t="s">
        <v>109</v>
      </c>
      <c r="C54" s="493"/>
      <c r="D54" s="493"/>
      <c r="E54" s="556"/>
      <c r="F54" s="556"/>
      <c r="G54"/>
      <c r="H54" s="936"/>
      <c r="I54"/>
      <c r="J54"/>
      <c r="K54"/>
      <c r="L54"/>
      <c r="M54" s="906"/>
      <c r="N54"/>
      <c r="O54"/>
      <c r="P54"/>
      <c r="Q54"/>
      <c r="R54"/>
      <c r="S54" s="906"/>
      <c r="T54"/>
      <c r="U54"/>
      <c r="V54"/>
      <c r="W54" s="936"/>
      <c r="X54"/>
      <c r="Y54"/>
      <c r="Z54"/>
      <c r="AA54"/>
      <c r="AB54"/>
      <c r="AC54"/>
      <c r="AD54"/>
      <c r="AE54" s="1018"/>
      <c r="AF54"/>
      <c r="AG54"/>
      <c r="AH54" s="750"/>
      <c r="AI54" s="556"/>
      <c r="AJ54" s="556"/>
      <c r="AK54" s="556"/>
      <c r="AL54" s="556"/>
      <c r="AM54" s="556"/>
      <c r="AU54" s="558"/>
    </row>
    <row r="55" spans="1:49" s="557" customFormat="1" ht="36" customHeight="1" x14ac:dyDescent="0.4">
      <c r="A55" s="1010"/>
      <c r="B55" s="497" t="s">
        <v>234</v>
      </c>
      <c r="C55" s="493"/>
      <c r="D55" s="493"/>
      <c r="E55" s="556"/>
      <c r="F55"/>
      <c r="G55"/>
      <c r="H55" s="936"/>
      <c r="I55"/>
      <c r="J55"/>
      <c r="K55"/>
      <c r="L55"/>
      <c r="M55" s="906"/>
      <c r="N55"/>
      <c r="O55"/>
      <c r="P55"/>
      <c r="Q55"/>
      <c r="R55"/>
      <c r="S55" s="906"/>
      <c r="T55"/>
      <c r="U55"/>
      <c r="V55"/>
      <c r="W55" s="936"/>
      <c r="X55"/>
      <c r="Y55"/>
      <c r="Z55"/>
      <c r="AA55"/>
      <c r="AB55"/>
      <c r="AC55"/>
      <c r="AD55"/>
      <c r="AE55" s="1018"/>
      <c r="AF55"/>
      <c r="AG55"/>
      <c r="AH55" s="750"/>
      <c r="AI55" s="556"/>
      <c r="AJ55" s="556"/>
      <c r="AK55" s="556"/>
      <c r="AL55" s="556"/>
      <c r="AM55" s="556"/>
      <c r="AU55" s="558"/>
    </row>
    <row r="56" spans="1:49" s="557" customFormat="1" ht="36" customHeight="1" x14ac:dyDescent="0.4">
      <c r="A56" s="1010"/>
      <c r="B56" s="611" t="s">
        <v>83</v>
      </c>
      <c r="C56" s="493"/>
      <c r="D56" s="493"/>
      <c r="E56" s="556"/>
      <c r="F56"/>
      <c r="G56"/>
      <c r="H56" s="936"/>
      <c r="I56"/>
      <c r="J56"/>
      <c r="K56"/>
      <c r="L56"/>
      <c r="M56" s="906"/>
      <c r="N56"/>
      <c r="O56"/>
      <c r="P56"/>
      <c r="Q56"/>
      <c r="R56"/>
      <c r="S56" s="906"/>
      <c r="T56"/>
      <c r="U56"/>
      <c r="V56"/>
      <c r="W56" s="936"/>
      <c r="X56"/>
      <c r="Y56"/>
      <c r="Z56"/>
      <c r="AA56"/>
      <c r="AB56"/>
      <c r="AC56"/>
      <c r="AD56"/>
      <c r="AE56" s="1018"/>
      <c r="AF56"/>
      <c r="AG56"/>
      <c r="AH56" s="750"/>
      <c r="AI56" s="556"/>
      <c r="AJ56" s="556"/>
      <c r="AK56" s="556"/>
      <c r="AL56" s="556"/>
      <c r="AM56" s="556"/>
      <c r="AU56" s="558"/>
    </row>
    <row r="57" spans="1:49" s="557" customFormat="1" ht="36" customHeight="1" x14ac:dyDescent="0.4">
      <c r="A57" s="1010"/>
      <c r="B57" s="974"/>
      <c r="C57" s="493"/>
      <c r="D57" s="493"/>
      <c r="E57" s="556"/>
      <c r="F57"/>
      <c r="G57"/>
      <c r="H57" s="936"/>
      <c r="I57"/>
      <c r="J57"/>
      <c r="K57"/>
      <c r="L57"/>
      <c r="M57" s="906"/>
      <c r="N57"/>
      <c r="O57"/>
      <c r="P57"/>
      <c r="Q57"/>
      <c r="R57"/>
      <c r="S57" s="906"/>
      <c r="T57"/>
      <c r="U57"/>
      <c r="V57"/>
      <c r="W57" s="936"/>
      <c r="X57"/>
      <c r="Y57"/>
      <c r="Z57"/>
      <c r="AA57"/>
      <c r="AB57"/>
      <c r="AC57"/>
      <c r="AD57"/>
      <c r="AE57" s="1018"/>
      <c r="AF57"/>
      <c r="AG57"/>
      <c r="AH57" s="750"/>
      <c r="AI57" s="556"/>
      <c r="AJ57" s="556"/>
      <c r="AK57" s="556"/>
      <c r="AL57" s="556"/>
      <c r="AM57" s="556"/>
      <c r="AU57" s="558"/>
    </row>
    <row r="58" spans="1:49" ht="36" customHeight="1" x14ac:dyDescent="0.2">
      <c r="A58" s="1010"/>
      <c r="B58" s="974"/>
      <c r="C58" s="493"/>
      <c r="D58" s="493"/>
    </row>
    <row r="59" spans="1:49" ht="36" customHeight="1" x14ac:dyDescent="0.2">
      <c r="A59" s="1010"/>
      <c r="B59" s="974"/>
      <c r="C59" s="966"/>
      <c r="D59" s="52"/>
    </row>
    <row r="60" spans="1:49" ht="36" customHeight="1" x14ac:dyDescent="0.2">
      <c r="A60" s="954"/>
      <c r="B60" s="953" t="str">
        <f>B1</f>
        <v>NOV '13</v>
      </c>
      <c r="C60" s="952"/>
      <c r="D60" s="91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M27:M30"/>
    <mergeCell ref="I33:N37"/>
    <mergeCell ref="I31:N31"/>
    <mergeCell ref="F31:F34"/>
    <mergeCell ref="AE22:AE25"/>
    <mergeCell ref="I32:N32"/>
    <mergeCell ref="O22:O25"/>
    <mergeCell ref="AE11:AE14"/>
    <mergeCell ref="Q27:Q30"/>
    <mergeCell ref="O31:T37"/>
    <mergeCell ref="N27:N30"/>
    <mergeCell ref="T22:T25"/>
    <mergeCell ref="R22:R25"/>
    <mergeCell ref="O27:O30"/>
    <mergeCell ref="AE27:AE30"/>
    <mergeCell ref="I38:N39"/>
    <mergeCell ref="F27:F29"/>
    <mergeCell ref="G34:G36"/>
    <mergeCell ref="G37:G39"/>
    <mergeCell ref="AF16:AF19"/>
    <mergeCell ref="I22:I25"/>
    <mergeCell ref="J22:J25"/>
    <mergeCell ref="K22:K25"/>
    <mergeCell ref="L22:L25"/>
    <mergeCell ref="M22:M25"/>
    <mergeCell ref="N22:N25"/>
    <mergeCell ref="I26:N26"/>
    <mergeCell ref="J27:J30"/>
    <mergeCell ref="K27:K30"/>
    <mergeCell ref="L27:L30"/>
    <mergeCell ref="P27:P30"/>
    <mergeCell ref="Q22:Q25"/>
    <mergeCell ref="I20:N21"/>
    <mergeCell ref="R27:R30"/>
    <mergeCell ref="P22:P25"/>
    <mergeCell ref="S16:S19"/>
    <mergeCell ref="I27:I30"/>
    <mergeCell ref="T27:T30"/>
    <mergeCell ref="S27:S30"/>
    <mergeCell ref="E2:E4"/>
    <mergeCell ref="T11:T14"/>
    <mergeCell ref="E9:E10"/>
    <mergeCell ref="O9:T10"/>
    <mergeCell ref="L12:L15"/>
    <mergeCell ref="N12:N15"/>
    <mergeCell ref="I12:I15"/>
    <mergeCell ref="T16:T19"/>
    <mergeCell ref="O26:T26"/>
    <mergeCell ref="Q11:Q14"/>
    <mergeCell ref="O20:T21"/>
    <mergeCell ref="S22:S25"/>
    <mergeCell ref="U8:Z8"/>
    <mergeCell ref="G8:N8"/>
    <mergeCell ref="F2:AK3"/>
    <mergeCell ref="AD11:AD14"/>
    <mergeCell ref="X11:X14"/>
    <mergeCell ref="P11:P14"/>
    <mergeCell ref="O16:O19"/>
    <mergeCell ref="F4:AD5"/>
    <mergeCell ref="U9:Z10"/>
    <mergeCell ref="AE16:AE19"/>
    <mergeCell ref="F6:AD6"/>
    <mergeCell ref="O8:T8"/>
    <mergeCell ref="AG8:AK8"/>
    <mergeCell ref="M12:M15"/>
    <mergeCell ref="R11:R14"/>
    <mergeCell ref="U19:Z19"/>
    <mergeCell ref="AG11:AK13"/>
    <mergeCell ref="AA8:AF8"/>
    <mergeCell ref="H9:N10"/>
    <mergeCell ref="H11:H15"/>
    <mergeCell ref="Q16:Q19"/>
    <mergeCell ref="R16:R19"/>
    <mergeCell ref="U18:Z18"/>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I17:N19"/>
    <mergeCell ref="J12:J15"/>
    <mergeCell ref="O11:O14"/>
    <mergeCell ref="AG18:AK19"/>
    <mergeCell ref="P16:P19"/>
    <mergeCell ref="AB16:AB19"/>
    <mergeCell ref="AA15:AF15"/>
    <mergeCell ref="AG20:AK20"/>
    <mergeCell ref="U15:Z15"/>
    <mergeCell ref="AC22:AC25"/>
    <mergeCell ref="AF22:AF25"/>
    <mergeCell ref="AA27:AA30"/>
    <mergeCell ref="W27:W30"/>
    <mergeCell ref="U20:Z21"/>
    <mergeCell ref="U11:U14"/>
    <mergeCell ref="Z11:Z14"/>
    <mergeCell ref="AD16:AD19"/>
    <mergeCell ref="W22:W25"/>
    <mergeCell ref="V22:V25"/>
    <mergeCell ref="AD22:AD25"/>
    <mergeCell ref="AA20:AF21"/>
    <mergeCell ref="X22:X25"/>
    <mergeCell ref="W11:W14"/>
    <mergeCell ref="X27:X30"/>
    <mergeCell ref="U22:U25"/>
    <mergeCell ref="AC27:AC30"/>
    <mergeCell ref="AB27:AB30"/>
    <mergeCell ref="AA22:AA25"/>
    <mergeCell ref="AA16:AA19"/>
    <mergeCell ref="U16:Z17"/>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U31:Z31"/>
    <mergeCell ref="U32:Z37"/>
    <mergeCell ref="AD27:AD30"/>
    <mergeCell ref="U27:U30"/>
    <mergeCell ref="S11:S14"/>
    <mergeCell ref="AG21:AK30"/>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 ref="U22:U25" location="'TGac Agenda'!Print_Area" display="AC"/>
  </hyperlinks>
  <printOptions horizontalCentered="1" verticalCentered="1" gridLines="1"/>
  <pageMargins left="0.25" right="0.25" top="0.75" bottom="0.75" header="0.3" footer="0.3"/>
  <pageSetup scale="28"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topLeftCell="C1" zoomScale="25" zoomScaleNormal="25" workbookViewId="0">
      <selection activeCell="S50" sqref="S50"/>
    </sheetView>
  </sheetViews>
  <sheetFormatPr defaultColWidth="9.140625" defaultRowHeight="36" customHeight="1" x14ac:dyDescent="0.2"/>
  <cols>
    <col min="1" max="1" width="1.42578125" style="1023" customWidth="1"/>
    <col min="2" max="2" width="13.5703125" style="1023" customWidth="1"/>
    <col min="3" max="4" width="1.42578125" style="1023" customWidth="1"/>
    <col min="5" max="5" width="38.85546875" style="1023" customWidth="1"/>
    <col min="6" max="6" width="58.140625" style="1023" customWidth="1"/>
    <col min="7" max="7" width="18.140625" style="1023" hidden="1" customWidth="1"/>
    <col min="8" max="8" width="28.5703125" style="1023" customWidth="1"/>
    <col min="9" max="9" width="21.28515625" style="1023" customWidth="1"/>
    <col min="10" max="10" width="24.7109375" style="1023" customWidth="1"/>
    <col min="11" max="11" width="26.42578125" style="1023" customWidth="1"/>
    <col min="12" max="12" width="25.140625" style="1023" customWidth="1"/>
    <col min="13" max="13" width="21.28515625" style="1023" customWidth="1"/>
    <col min="14" max="15" width="25.85546875" style="1023" customWidth="1"/>
    <col min="16" max="16" width="26.42578125" style="1023" customWidth="1"/>
    <col min="17" max="17" width="25.140625" style="1023" customWidth="1"/>
    <col min="18" max="18" width="24.5703125" style="1023" customWidth="1"/>
    <col min="19" max="19" width="29" style="1023" customWidth="1"/>
    <col min="20" max="20" width="27.140625" style="1023" customWidth="1"/>
    <col min="21" max="21" width="25.85546875" style="1023" customWidth="1"/>
    <col min="22" max="22" width="21.28515625" style="1023" customWidth="1"/>
    <col min="23" max="23" width="26.140625" style="1023" customWidth="1"/>
    <col min="24" max="25" width="24.5703125" style="1023" customWidth="1"/>
    <col min="26" max="26" width="28" style="1023" customWidth="1"/>
    <col min="27" max="28" width="21.28515625" style="1023" customWidth="1"/>
    <col min="29" max="29" width="27.85546875" style="1023" customWidth="1"/>
    <col min="30" max="31" width="29.7109375" style="1023" customWidth="1"/>
    <col min="32" max="32" width="31.42578125" style="1023" customWidth="1"/>
    <col min="33" max="33" width="20.85546875" style="1023" customWidth="1"/>
    <col min="34" max="34" width="25.85546875" style="1023" customWidth="1"/>
    <col min="35" max="39" width="15.28515625" style="1023"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954"/>
      <c r="B1" s="953" t="s">
        <v>583</v>
      </c>
      <c r="C1" s="952"/>
      <c r="D1" s="914"/>
      <c r="E1" s="45"/>
      <c r="F1" s="586"/>
      <c r="AL1" s="1023"/>
      <c r="AM1" s="1023"/>
      <c r="AN1" s="14"/>
    </row>
    <row r="2" spans="1:42" s="586" customFormat="1" ht="36" customHeight="1" thickBot="1" x14ac:dyDescent="0.25">
      <c r="A2" s="569"/>
      <c r="B2" s="965"/>
      <c r="C2" s="966"/>
      <c r="D2" s="966"/>
      <c r="E2" s="1258"/>
      <c r="F2" s="1229"/>
      <c r="G2" s="1229"/>
      <c r="H2" s="1229"/>
      <c r="I2" s="1229"/>
      <c r="J2" s="1229"/>
      <c r="K2" s="1229"/>
      <c r="L2" s="1229"/>
      <c r="M2" s="1229"/>
      <c r="N2" s="1229"/>
      <c r="O2" s="1229"/>
      <c r="P2" s="1229"/>
      <c r="Q2" s="1229"/>
      <c r="R2" s="1229"/>
      <c r="S2" s="1229"/>
      <c r="T2" s="1229"/>
      <c r="U2" s="1229"/>
      <c r="V2" s="1229"/>
      <c r="W2" s="1229"/>
      <c r="X2" s="1229"/>
      <c r="Y2" s="1229"/>
      <c r="Z2" s="1229"/>
      <c r="AA2" s="1229"/>
      <c r="AB2" s="1229"/>
      <c r="AC2" s="1229"/>
      <c r="AD2" s="1229"/>
      <c r="AE2" s="1229"/>
      <c r="AF2" s="1229"/>
      <c r="AG2" s="1229"/>
      <c r="AH2" s="1229"/>
      <c r="AI2" s="1229"/>
      <c r="AJ2" s="1229"/>
      <c r="AK2" s="1229"/>
      <c r="AL2" s="1023"/>
      <c r="AM2" s="1023"/>
      <c r="AN2" s="14"/>
      <c r="AO2" s="6"/>
    </row>
    <row r="3" spans="1:42" s="6" customFormat="1" ht="13.15" customHeight="1" thickBot="1" x14ac:dyDescent="0.25">
      <c r="A3" s="569"/>
      <c r="B3" s="967" t="str">
        <f>[1]Title!B3</f>
        <v>Interim</v>
      </c>
      <c r="C3" s="966"/>
      <c r="D3" s="966"/>
      <c r="E3" s="1259"/>
      <c r="F3" s="1230"/>
      <c r="G3" s="1230"/>
      <c r="H3" s="1230"/>
      <c r="I3" s="1230"/>
      <c r="J3" s="1230"/>
      <c r="K3" s="1230"/>
      <c r="L3" s="1230"/>
      <c r="M3" s="1230"/>
      <c r="N3" s="1230"/>
      <c r="O3" s="1230"/>
      <c r="P3" s="1230"/>
      <c r="Q3" s="1230"/>
      <c r="R3" s="1230"/>
      <c r="S3" s="1230"/>
      <c r="T3" s="1230"/>
      <c r="U3" s="1230"/>
      <c r="V3" s="1230"/>
      <c r="W3" s="1230"/>
      <c r="X3" s="1230"/>
      <c r="Y3" s="1230"/>
      <c r="Z3" s="1230"/>
      <c r="AA3" s="1230"/>
      <c r="AB3" s="1230"/>
      <c r="AC3" s="1230"/>
      <c r="AD3" s="1230"/>
      <c r="AE3" s="1230"/>
      <c r="AF3" s="1230"/>
      <c r="AG3" s="1230"/>
      <c r="AH3" s="1230"/>
      <c r="AI3" s="1230"/>
      <c r="AJ3" s="1230"/>
      <c r="AK3" s="1230"/>
      <c r="AL3" s="1023"/>
      <c r="AM3" s="1023"/>
      <c r="AN3" s="14"/>
    </row>
    <row r="4" spans="1:42" s="6" customFormat="1" ht="88.5" customHeight="1" x14ac:dyDescent="0.2">
      <c r="A4" s="569"/>
      <c r="B4" s="1036" t="str">
        <f>Title!$B$4</f>
        <v>R5</v>
      </c>
      <c r="C4" s="966"/>
      <c r="D4" s="966"/>
      <c r="E4" s="1259"/>
      <c r="F4" s="1232" t="str">
        <f>'802.11 Cover'!$E$5</f>
        <v>Hyatt Regency Reunion, Dallas, TX, US 75207</v>
      </c>
      <c r="G4" s="1232"/>
      <c r="H4" s="1232"/>
      <c r="I4" s="1232"/>
      <c r="J4" s="1232"/>
      <c r="K4" s="1232"/>
      <c r="L4" s="1232"/>
      <c r="M4" s="1232"/>
      <c r="N4" s="1232"/>
      <c r="O4" s="1232"/>
      <c r="P4" s="1232"/>
      <c r="Q4" s="1232"/>
      <c r="R4" s="1232"/>
      <c r="S4" s="1232"/>
      <c r="T4" s="1232"/>
      <c r="U4" s="1232"/>
      <c r="V4" s="1232"/>
      <c r="W4" s="1232"/>
      <c r="X4" s="1232"/>
      <c r="Y4" s="1232"/>
      <c r="Z4" s="1232"/>
      <c r="AA4" s="1232"/>
      <c r="AB4" s="1232"/>
      <c r="AC4" s="1232"/>
      <c r="AD4" s="1232"/>
      <c r="AE4" s="1025"/>
      <c r="AF4" s="507"/>
      <c r="AG4" s="507"/>
      <c r="AH4" s="507"/>
      <c r="AI4" s="507"/>
      <c r="AJ4" s="507"/>
      <c r="AK4" s="507"/>
      <c r="AL4" s="1023"/>
      <c r="AM4" s="1023"/>
      <c r="AN4" s="14"/>
    </row>
    <row r="5" spans="1:42" s="6" customFormat="1" ht="58.5" customHeight="1" x14ac:dyDescent="0.2">
      <c r="A5" s="569"/>
      <c r="B5" s="1037"/>
      <c r="C5" s="966"/>
      <c r="D5" s="966"/>
      <c r="E5" s="1024"/>
      <c r="F5" s="1233"/>
      <c r="G5" s="1233"/>
      <c r="H5" s="1233"/>
      <c r="I5" s="1233"/>
      <c r="J5" s="1233"/>
      <c r="K5" s="1233"/>
      <c r="L5" s="1233"/>
      <c r="M5" s="1233"/>
      <c r="N5" s="1233"/>
      <c r="O5" s="1233"/>
      <c r="P5" s="1233"/>
      <c r="Q5" s="1233"/>
      <c r="R5" s="1233"/>
      <c r="S5" s="1233"/>
      <c r="T5" s="1233"/>
      <c r="U5" s="1233"/>
      <c r="V5" s="1233"/>
      <c r="W5" s="1233"/>
      <c r="X5" s="1233"/>
      <c r="Y5" s="1233"/>
      <c r="Z5" s="1233"/>
      <c r="AA5" s="1233"/>
      <c r="AB5" s="1233"/>
      <c r="AC5" s="1233"/>
      <c r="AD5" s="1233"/>
      <c r="AE5" s="1026"/>
      <c r="AF5" s="508"/>
      <c r="AG5" s="508"/>
      <c r="AH5" s="508"/>
      <c r="AI5" s="508"/>
      <c r="AJ5" s="508"/>
      <c r="AK5" s="508"/>
      <c r="AL5" s="1023"/>
      <c r="AM5" s="1023"/>
      <c r="AN5" s="1028"/>
    </row>
    <row r="6" spans="1:42" s="6" customFormat="1" ht="85.5" customHeight="1" thickBot="1" x14ac:dyDescent="0.25">
      <c r="A6" s="569"/>
      <c r="B6" s="1038"/>
      <c r="C6" s="966"/>
      <c r="D6" s="966"/>
      <c r="E6" s="99"/>
      <c r="F6" s="1240" t="str">
        <f>'802.11 Cover'!$E$7</f>
        <v>November 10-15, 2013</v>
      </c>
      <c r="G6" s="1240"/>
      <c r="H6" s="1240"/>
      <c r="I6" s="1240"/>
      <c r="J6" s="1240"/>
      <c r="K6" s="1240"/>
      <c r="L6" s="1240"/>
      <c r="M6" s="1240"/>
      <c r="N6" s="1240"/>
      <c r="O6" s="1240"/>
      <c r="P6" s="1240"/>
      <c r="Q6" s="1240"/>
      <c r="R6" s="1240"/>
      <c r="S6" s="1240"/>
      <c r="T6" s="1240"/>
      <c r="U6" s="1240"/>
      <c r="V6" s="1240"/>
      <c r="W6" s="1240"/>
      <c r="X6" s="1240"/>
      <c r="Y6" s="1240"/>
      <c r="Z6" s="1240"/>
      <c r="AA6" s="1240"/>
      <c r="AB6" s="1240"/>
      <c r="AC6" s="1240"/>
      <c r="AD6" s="1240"/>
      <c r="AE6" s="1027"/>
      <c r="AF6" s="503"/>
      <c r="AG6" s="503"/>
      <c r="AH6" s="503"/>
      <c r="AI6" s="503"/>
      <c r="AJ6" s="503"/>
      <c r="AK6" s="503"/>
      <c r="AL6" s="1023"/>
      <c r="AM6" s="1023"/>
      <c r="AN6" s="1028"/>
    </row>
    <row r="7" spans="1:42" s="6" customFormat="1" ht="36" customHeight="1" thickBot="1" x14ac:dyDescent="0.5">
      <c r="A7" s="569"/>
      <c r="B7" s="974"/>
      <c r="C7" s="975"/>
      <c r="D7" s="975"/>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s="1023"/>
      <c r="AM7" s="1023"/>
      <c r="AN7" s="1028"/>
      <c r="AP7" s="372"/>
    </row>
    <row r="8" spans="1:42" s="6" customFormat="1" ht="36" customHeight="1" thickBot="1" x14ac:dyDescent="0.25">
      <c r="A8" s="569"/>
      <c r="B8" s="773" t="s">
        <v>80</v>
      </c>
      <c r="C8" s="489"/>
      <c r="D8" s="489"/>
      <c r="E8" s="910" t="s">
        <v>223</v>
      </c>
      <c r="F8" s="909" t="s">
        <v>517</v>
      </c>
      <c r="G8" s="1226" t="s">
        <v>518</v>
      </c>
      <c r="H8" s="1227"/>
      <c r="I8" s="1227"/>
      <c r="J8" s="1227"/>
      <c r="K8" s="1227"/>
      <c r="L8" s="1227"/>
      <c r="M8" s="1227"/>
      <c r="N8" s="1228"/>
      <c r="O8" s="1226" t="s">
        <v>519</v>
      </c>
      <c r="P8" s="1227"/>
      <c r="Q8" s="1227"/>
      <c r="R8" s="1227"/>
      <c r="S8" s="1227"/>
      <c r="T8" s="1228"/>
      <c r="U8" s="1223" t="s">
        <v>520</v>
      </c>
      <c r="V8" s="1224"/>
      <c r="W8" s="1224"/>
      <c r="X8" s="1224"/>
      <c r="Y8" s="1224"/>
      <c r="Z8" s="1225"/>
      <c r="AA8" s="1223" t="s">
        <v>521</v>
      </c>
      <c r="AB8" s="1224"/>
      <c r="AC8" s="1224"/>
      <c r="AD8" s="1224"/>
      <c r="AE8" s="1224"/>
      <c r="AF8" s="1225"/>
      <c r="AG8" s="1241" t="s">
        <v>522</v>
      </c>
      <c r="AH8" s="1242"/>
      <c r="AI8" s="1242"/>
      <c r="AJ8" s="1242"/>
      <c r="AK8" s="1243"/>
      <c r="AL8" s="1023"/>
      <c r="AM8" s="1028"/>
    </row>
    <row r="9" spans="1:42" s="6" customFormat="1" ht="36" customHeight="1" x14ac:dyDescent="0.5">
      <c r="A9" s="569"/>
      <c r="B9" s="604" t="s">
        <v>106</v>
      </c>
      <c r="C9" s="489"/>
      <c r="D9" s="489"/>
      <c r="E9" s="1260" t="s">
        <v>130</v>
      </c>
      <c r="F9" s="1174" t="str">
        <f>Title!$B$4</f>
        <v>R5</v>
      </c>
      <c r="G9" s="577"/>
      <c r="H9" s="1249" t="str">
        <f>$F$9</f>
        <v>R5</v>
      </c>
      <c r="I9" s="1249"/>
      <c r="J9" s="1249"/>
      <c r="K9" s="1249"/>
      <c r="L9" s="1249"/>
      <c r="M9" s="1249"/>
      <c r="N9" s="1250"/>
      <c r="O9" s="1262" t="s">
        <v>142</v>
      </c>
      <c r="P9" s="1263"/>
      <c r="Q9" s="1263"/>
      <c r="R9" s="1263"/>
      <c r="S9" s="1263"/>
      <c r="T9" s="1264"/>
      <c r="U9" s="1234" t="str">
        <f>$F$9</f>
        <v>R5</v>
      </c>
      <c r="V9" s="1235"/>
      <c r="W9" s="1235"/>
      <c r="X9" s="1235"/>
      <c r="Y9" s="1235"/>
      <c r="Z9" s="1236"/>
      <c r="AA9" s="1176" t="str">
        <f>$F$9</f>
        <v>R5</v>
      </c>
      <c r="AB9" s="1177"/>
      <c r="AC9" s="1177"/>
      <c r="AD9" s="1177"/>
      <c r="AE9" s="1177"/>
      <c r="AF9" s="1178"/>
      <c r="AG9" s="1184" t="str">
        <f>$F$9</f>
        <v>R5</v>
      </c>
      <c r="AH9" s="1185"/>
      <c r="AI9" s="1185"/>
      <c r="AJ9" s="1185"/>
      <c r="AK9" s="1186"/>
      <c r="AL9" s="829"/>
    </row>
    <row r="10" spans="1:42" s="31" customFormat="1" ht="36" customHeight="1" thickBot="1" x14ac:dyDescent="0.55000000000000004">
      <c r="A10" s="569"/>
      <c r="B10" s="605"/>
      <c r="C10" s="606"/>
      <c r="D10" s="606"/>
      <c r="E10" s="1261"/>
      <c r="F10" s="1175"/>
      <c r="G10" s="577"/>
      <c r="H10" s="1238"/>
      <c r="I10" s="1238"/>
      <c r="J10" s="1238"/>
      <c r="K10" s="1238"/>
      <c r="L10" s="1238"/>
      <c r="M10" s="1238"/>
      <c r="N10" s="1239"/>
      <c r="O10" s="1265"/>
      <c r="P10" s="1266"/>
      <c r="Q10" s="1266"/>
      <c r="R10" s="1266"/>
      <c r="S10" s="1266"/>
      <c r="T10" s="1267"/>
      <c r="U10" s="1237"/>
      <c r="V10" s="1238"/>
      <c r="W10" s="1238"/>
      <c r="X10" s="1238"/>
      <c r="Y10" s="1238"/>
      <c r="Z10" s="1239"/>
      <c r="AA10" s="1179"/>
      <c r="AB10" s="1180"/>
      <c r="AC10" s="1180"/>
      <c r="AD10" s="1180"/>
      <c r="AE10" s="1181"/>
      <c r="AF10" s="1182"/>
      <c r="AG10" s="1187"/>
      <c r="AH10" s="1188"/>
      <c r="AI10" s="1188"/>
      <c r="AJ10" s="1188"/>
      <c r="AK10" s="1189"/>
      <c r="AL10" s="829"/>
      <c r="AM10" s="6"/>
    </row>
    <row r="11" spans="1:42" s="13" customFormat="1" ht="36" customHeight="1" thickBot="1" x14ac:dyDescent="0.8">
      <c r="A11" s="569"/>
      <c r="B11" s="607" t="s">
        <v>342</v>
      </c>
      <c r="C11" s="489"/>
      <c r="D11" s="489"/>
      <c r="E11" s="548" t="s">
        <v>206</v>
      </c>
      <c r="F11" s="1183"/>
      <c r="G11" s="866"/>
      <c r="H11" s="1251" t="s">
        <v>461</v>
      </c>
      <c r="I11" s="866"/>
      <c r="J11" s="867"/>
      <c r="K11" s="867"/>
      <c r="L11" s="867"/>
      <c r="M11" s="867"/>
      <c r="N11" s="867"/>
      <c r="O11" s="1213" t="s">
        <v>132</v>
      </c>
      <c r="P11" s="1160" t="s">
        <v>308</v>
      </c>
      <c r="Q11" s="1273" t="s">
        <v>309</v>
      </c>
      <c r="R11" s="1127"/>
      <c r="S11" s="1127"/>
      <c r="T11" s="1127"/>
      <c r="U11" s="1151" t="s">
        <v>228</v>
      </c>
      <c r="V11" s="1073"/>
      <c r="W11" s="1144" t="s">
        <v>487</v>
      </c>
      <c r="X11" s="1157" t="s">
        <v>13</v>
      </c>
      <c r="Y11" s="1077" t="s">
        <v>12</v>
      </c>
      <c r="Z11" s="1065" t="s">
        <v>592</v>
      </c>
      <c r="AA11" s="1204" t="s">
        <v>431</v>
      </c>
      <c r="AB11" s="1073"/>
      <c r="AC11" s="1144" t="s">
        <v>487</v>
      </c>
      <c r="AD11" s="1077" t="s">
        <v>12</v>
      </c>
      <c r="AE11" s="1073"/>
      <c r="AF11" s="1065" t="s">
        <v>592</v>
      </c>
      <c r="AG11" s="1196" t="s">
        <v>216</v>
      </c>
      <c r="AH11" s="1196"/>
      <c r="AI11" s="1196"/>
      <c r="AJ11" s="1196"/>
      <c r="AK11" s="1197"/>
      <c r="AL11" s="15"/>
      <c r="AM11" s="6"/>
    </row>
    <row r="12" spans="1:42" s="13" customFormat="1" ht="36" customHeight="1" thickTop="1" x14ac:dyDescent="0.75">
      <c r="A12" s="1010"/>
      <c r="B12" s="608" t="s">
        <v>343</v>
      </c>
      <c r="C12" s="966"/>
      <c r="D12" s="966"/>
      <c r="E12" s="549" t="s">
        <v>205</v>
      </c>
      <c r="F12" s="1183"/>
      <c r="G12" s="866"/>
      <c r="H12" s="1251"/>
      <c r="I12" s="1270"/>
      <c r="J12" s="1151" t="s">
        <v>228</v>
      </c>
      <c r="K12" s="1157" t="s">
        <v>13</v>
      </c>
      <c r="L12" s="1268" t="s">
        <v>12</v>
      </c>
      <c r="M12" s="1127"/>
      <c r="N12" s="1127"/>
      <c r="O12" s="1214"/>
      <c r="P12" s="1161"/>
      <c r="Q12" s="1273"/>
      <c r="R12" s="1128"/>
      <c r="S12" s="1128"/>
      <c r="T12" s="1128"/>
      <c r="U12" s="1152"/>
      <c r="V12" s="1073"/>
      <c r="W12" s="1144"/>
      <c r="X12" s="1158"/>
      <c r="Y12" s="1078"/>
      <c r="Z12" s="1066"/>
      <c r="AA12" s="1205"/>
      <c r="AB12" s="1073"/>
      <c r="AC12" s="1144"/>
      <c r="AD12" s="1078"/>
      <c r="AE12" s="1073"/>
      <c r="AF12" s="1066"/>
      <c r="AG12" s="1247"/>
      <c r="AH12" s="1247"/>
      <c r="AI12" s="1247"/>
      <c r="AJ12" s="1247"/>
      <c r="AK12" s="1248"/>
      <c r="AL12" s="15"/>
      <c r="AM12" s="6"/>
    </row>
    <row r="13" spans="1:42" s="13" customFormat="1" ht="36" customHeight="1" x14ac:dyDescent="0.75">
      <c r="A13" s="569"/>
      <c r="B13" s="609" t="s">
        <v>132</v>
      </c>
      <c r="C13" s="489"/>
      <c r="D13" s="489"/>
      <c r="E13" s="549" t="s">
        <v>203</v>
      </c>
      <c r="F13" s="1183"/>
      <c r="G13" s="866"/>
      <c r="H13" s="1251"/>
      <c r="I13" s="1271"/>
      <c r="J13" s="1152"/>
      <c r="K13" s="1158"/>
      <c r="L13" s="1078"/>
      <c r="M13" s="1128"/>
      <c r="N13" s="1128"/>
      <c r="O13" s="1214"/>
      <c r="P13" s="1161"/>
      <c r="Q13" s="1273"/>
      <c r="R13" s="1128"/>
      <c r="S13" s="1128"/>
      <c r="T13" s="1128"/>
      <c r="U13" s="1152"/>
      <c r="V13" s="1073"/>
      <c r="W13" s="1144"/>
      <c r="X13" s="1158"/>
      <c r="Y13" s="1078"/>
      <c r="Z13" s="1066"/>
      <c r="AA13" s="1205"/>
      <c r="AB13" s="1073"/>
      <c r="AC13" s="1144"/>
      <c r="AD13" s="1078"/>
      <c r="AE13" s="1073"/>
      <c r="AF13" s="1066"/>
      <c r="AG13" s="1247"/>
      <c r="AH13" s="1247"/>
      <c r="AI13" s="1247"/>
      <c r="AJ13" s="1247"/>
      <c r="AK13" s="1248"/>
      <c r="AL13" s="1172"/>
      <c r="AM13" s="6"/>
    </row>
    <row r="14" spans="1:42" s="13" customFormat="1" ht="36" customHeight="1" thickBot="1" x14ac:dyDescent="0.8">
      <c r="A14" s="1010"/>
      <c r="B14" s="610" t="s">
        <v>228</v>
      </c>
      <c r="C14" s="489"/>
      <c r="D14" s="489"/>
      <c r="E14" s="549" t="s">
        <v>204</v>
      </c>
      <c r="F14" s="1183"/>
      <c r="G14" s="866"/>
      <c r="H14" s="1251"/>
      <c r="I14" s="1271"/>
      <c r="J14" s="1152"/>
      <c r="K14" s="1158"/>
      <c r="L14" s="1078"/>
      <c r="M14" s="1128"/>
      <c r="N14" s="1128"/>
      <c r="O14" s="1214"/>
      <c r="P14" s="1161"/>
      <c r="Q14" s="1273"/>
      <c r="R14" s="1129"/>
      <c r="S14" s="1129"/>
      <c r="T14" s="1129"/>
      <c r="U14" s="1153"/>
      <c r="V14" s="1073"/>
      <c r="W14" s="1144"/>
      <c r="X14" s="1159"/>
      <c r="Y14" s="1079"/>
      <c r="Z14" s="1067"/>
      <c r="AA14" s="1206"/>
      <c r="AB14" s="1073"/>
      <c r="AC14" s="1144"/>
      <c r="AD14" s="1079"/>
      <c r="AE14" s="1073"/>
      <c r="AF14" s="1067"/>
      <c r="AG14" s="1190" t="s">
        <v>124</v>
      </c>
      <c r="AH14" s="1190"/>
      <c r="AI14" s="1190"/>
      <c r="AJ14" s="1190"/>
      <c r="AK14" s="1191"/>
      <c r="AL14" s="1173"/>
      <c r="AM14" s="6"/>
    </row>
    <row r="15" spans="1:42" s="13" customFormat="1" ht="36" customHeight="1" thickBot="1" x14ac:dyDescent="0.25">
      <c r="A15" s="1010"/>
      <c r="B15" s="490" t="s">
        <v>255</v>
      </c>
      <c r="C15" s="489"/>
      <c r="D15" s="489"/>
      <c r="E15" s="865" t="s">
        <v>188</v>
      </c>
      <c r="F15" s="1183"/>
      <c r="G15" s="868"/>
      <c r="H15" s="1251"/>
      <c r="I15" s="1272"/>
      <c r="J15" s="1153"/>
      <c r="K15" s="1159"/>
      <c r="L15" s="1269"/>
      <c r="M15" s="1129"/>
      <c r="N15" s="1129"/>
      <c r="O15" s="1207" t="s">
        <v>146</v>
      </c>
      <c r="P15" s="1207"/>
      <c r="Q15" s="1207"/>
      <c r="R15" s="1207"/>
      <c r="S15" s="1208"/>
      <c r="T15" s="1209"/>
      <c r="U15" s="1137" t="s">
        <v>146</v>
      </c>
      <c r="V15" s="1138"/>
      <c r="W15" s="1138"/>
      <c r="X15" s="1138"/>
      <c r="Y15" s="1138"/>
      <c r="Z15" s="1139"/>
      <c r="AA15" s="1221" t="s">
        <v>146</v>
      </c>
      <c r="AB15" s="1222"/>
      <c r="AC15" s="1222"/>
      <c r="AD15" s="1222"/>
      <c r="AE15" s="1138"/>
      <c r="AF15" s="1139"/>
      <c r="AG15" s="1192" t="s">
        <v>146</v>
      </c>
      <c r="AH15" s="1193"/>
      <c r="AI15" s="1193"/>
      <c r="AJ15" s="1193"/>
      <c r="AK15" s="1194"/>
      <c r="AL15" s="15"/>
      <c r="AM15" s="6"/>
    </row>
    <row r="16" spans="1:42" s="13" customFormat="1" ht="36" customHeight="1" x14ac:dyDescent="0.2">
      <c r="A16" s="1010"/>
      <c r="B16" s="491" t="s">
        <v>309</v>
      </c>
      <c r="C16" s="492"/>
      <c r="D16" s="492"/>
      <c r="E16" s="690" t="s">
        <v>187</v>
      </c>
      <c r="F16" s="505"/>
      <c r="G16" s="579"/>
      <c r="H16" s="579"/>
      <c r="I16" s="1201" t="s">
        <v>146</v>
      </c>
      <c r="J16" s="1202"/>
      <c r="K16" s="1202"/>
      <c r="L16" s="1202"/>
      <c r="M16" s="1203"/>
      <c r="N16" s="1203"/>
      <c r="O16" s="1231" t="s">
        <v>460</v>
      </c>
      <c r="P16" s="1144" t="s">
        <v>487</v>
      </c>
      <c r="Q16" s="1077" t="s">
        <v>12</v>
      </c>
      <c r="R16" s="1252" t="s">
        <v>431</v>
      </c>
      <c r="S16" s="1123" t="s">
        <v>432</v>
      </c>
      <c r="T16" s="1073"/>
      <c r="U16" s="1166" t="s">
        <v>216</v>
      </c>
      <c r="V16" s="1167"/>
      <c r="W16" s="1167"/>
      <c r="X16" s="1167"/>
      <c r="Y16" s="1167"/>
      <c r="Z16" s="1168"/>
      <c r="AA16" s="1165" t="s">
        <v>460</v>
      </c>
      <c r="AB16" s="1108" t="s">
        <v>412</v>
      </c>
      <c r="AC16" s="1157" t="s">
        <v>13</v>
      </c>
      <c r="AD16" s="1123" t="s">
        <v>432</v>
      </c>
      <c r="AE16" s="1213" t="s">
        <v>132</v>
      </c>
      <c r="AF16" s="1287" t="s">
        <v>525</v>
      </c>
      <c r="AG16" s="1195" t="s">
        <v>372</v>
      </c>
      <c r="AH16" s="1196"/>
      <c r="AI16" s="1196"/>
      <c r="AJ16" s="1196"/>
      <c r="AK16" s="1197"/>
      <c r="AL16" s="15"/>
      <c r="AM16" s="6"/>
    </row>
    <row r="17" spans="1:39" s="13" customFormat="1" ht="36" customHeight="1" thickBot="1" x14ac:dyDescent="0.25">
      <c r="A17" s="1010"/>
      <c r="B17" s="974"/>
      <c r="C17" s="451"/>
      <c r="D17" s="451"/>
      <c r="E17" s="825" t="s">
        <v>189</v>
      </c>
      <c r="F17" s="505"/>
      <c r="G17" s="578"/>
      <c r="H17" s="578"/>
      <c r="I17" s="1210" t="s">
        <v>526</v>
      </c>
      <c r="J17" s="1210"/>
      <c r="K17" s="1210"/>
      <c r="L17" s="1210"/>
      <c r="M17" s="1210"/>
      <c r="N17" s="1210"/>
      <c r="O17" s="1231"/>
      <c r="P17" s="1144"/>
      <c r="Q17" s="1078"/>
      <c r="R17" s="1253"/>
      <c r="S17" s="1124"/>
      <c r="T17" s="1073"/>
      <c r="U17" s="1169"/>
      <c r="V17" s="1170"/>
      <c r="W17" s="1170"/>
      <c r="X17" s="1170"/>
      <c r="Y17" s="1170"/>
      <c r="Z17" s="1171"/>
      <c r="AA17" s="1165"/>
      <c r="AB17" s="1109"/>
      <c r="AC17" s="1158"/>
      <c r="AD17" s="1124"/>
      <c r="AE17" s="1214"/>
      <c r="AF17" s="1288"/>
      <c r="AG17" s="1198"/>
      <c r="AH17" s="1199"/>
      <c r="AI17" s="1199"/>
      <c r="AJ17" s="1199"/>
      <c r="AK17" s="1200"/>
      <c r="AL17" s="15"/>
      <c r="AM17" s="6"/>
    </row>
    <row r="18" spans="1:39" s="13" customFormat="1" ht="36" customHeight="1" x14ac:dyDescent="0.2">
      <c r="A18" s="1010"/>
      <c r="B18" s="974"/>
      <c r="C18" s="966"/>
      <c r="D18" s="966"/>
      <c r="E18" s="825" t="s">
        <v>190</v>
      </c>
      <c r="F18" s="505"/>
      <c r="G18" s="578"/>
      <c r="H18" s="578"/>
      <c r="I18" s="1211"/>
      <c r="J18" s="1211"/>
      <c r="K18" s="1211"/>
      <c r="L18" s="1211"/>
      <c r="M18" s="1211"/>
      <c r="N18" s="1211"/>
      <c r="O18" s="1231"/>
      <c r="P18" s="1144"/>
      <c r="Q18" s="1078"/>
      <c r="R18" s="1253"/>
      <c r="S18" s="1124"/>
      <c r="T18" s="1073"/>
      <c r="U18" s="1255" t="s">
        <v>123</v>
      </c>
      <c r="V18" s="1256"/>
      <c r="W18" s="1256"/>
      <c r="X18" s="1256"/>
      <c r="Y18" s="1256"/>
      <c r="Z18" s="1257"/>
      <c r="AA18" s="1165"/>
      <c r="AB18" s="1109"/>
      <c r="AC18" s="1158"/>
      <c r="AD18" s="1124"/>
      <c r="AE18" s="1214"/>
      <c r="AF18" s="1288"/>
      <c r="AG18" s="1215" t="s">
        <v>33</v>
      </c>
      <c r="AH18" s="1216"/>
      <c r="AI18" s="1216"/>
      <c r="AJ18" s="1216"/>
      <c r="AK18" s="1217"/>
      <c r="AL18" s="15"/>
      <c r="AM18" s="6"/>
    </row>
    <row r="19" spans="1:39" s="13" customFormat="1" ht="36" customHeight="1" thickBot="1" x14ac:dyDescent="0.25">
      <c r="A19" s="569"/>
      <c r="B19" s="735" t="s">
        <v>344</v>
      </c>
      <c r="C19" s="489"/>
      <c r="D19" s="489"/>
      <c r="E19" s="825" t="s">
        <v>191</v>
      </c>
      <c r="F19" s="505"/>
      <c r="G19" s="578"/>
      <c r="H19" s="578"/>
      <c r="I19" s="1212"/>
      <c r="J19" s="1212"/>
      <c r="K19" s="1212"/>
      <c r="L19" s="1212"/>
      <c r="M19" s="1212"/>
      <c r="N19" s="1212"/>
      <c r="O19" s="1231"/>
      <c r="P19" s="1144"/>
      <c r="Q19" s="1079"/>
      <c r="R19" s="1254"/>
      <c r="S19" s="1125"/>
      <c r="T19" s="1073"/>
      <c r="U19" s="1244" t="s">
        <v>90</v>
      </c>
      <c r="V19" s="1245"/>
      <c r="W19" s="1245"/>
      <c r="X19" s="1245"/>
      <c r="Y19" s="1245"/>
      <c r="Z19" s="1246"/>
      <c r="AA19" s="1165"/>
      <c r="AB19" s="1110"/>
      <c r="AC19" s="1159"/>
      <c r="AD19" s="1125"/>
      <c r="AE19" s="1214"/>
      <c r="AF19" s="1289"/>
      <c r="AG19" s="1218"/>
      <c r="AH19" s="1219"/>
      <c r="AI19" s="1219"/>
      <c r="AJ19" s="1219"/>
      <c r="AK19" s="1220"/>
      <c r="AL19" s="15"/>
      <c r="AM19" s="6"/>
    </row>
    <row r="20" spans="1:39" s="13" customFormat="1" ht="36" customHeight="1" thickBot="1" x14ac:dyDescent="0.65">
      <c r="A20" s="1010"/>
      <c r="B20" s="608" t="s">
        <v>345</v>
      </c>
      <c r="C20" s="966"/>
      <c r="D20" s="966"/>
      <c r="E20" s="550" t="s">
        <v>210</v>
      </c>
      <c r="F20" s="505"/>
      <c r="G20" s="506"/>
      <c r="H20" s="506"/>
      <c r="I20" s="1145" t="s">
        <v>200</v>
      </c>
      <c r="J20" s="1146"/>
      <c r="K20" s="1146"/>
      <c r="L20" s="1146"/>
      <c r="M20" s="1146"/>
      <c r="N20" s="1147"/>
      <c r="O20" s="1148" t="s">
        <v>200</v>
      </c>
      <c r="P20" s="1149"/>
      <c r="Q20" s="1149"/>
      <c r="R20" s="1149"/>
      <c r="S20" s="1149"/>
      <c r="T20" s="1150"/>
      <c r="U20" s="1145" t="s">
        <v>200</v>
      </c>
      <c r="V20" s="1146"/>
      <c r="W20" s="1146"/>
      <c r="X20" s="1146"/>
      <c r="Y20" s="1146"/>
      <c r="Z20" s="1147"/>
      <c r="AA20" s="1148" t="s">
        <v>200</v>
      </c>
      <c r="AB20" s="1149"/>
      <c r="AC20" s="1149"/>
      <c r="AD20" s="1149"/>
      <c r="AE20" s="1149"/>
      <c r="AF20" s="1150"/>
      <c r="AG20" s="1134" t="s">
        <v>63</v>
      </c>
      <c r="AH20" s="1135"/>
      <c r="AI20" s="1135"/>
      <c r="AJ20" s="1135"/>
      <c r="AK20" s="1136"/>
      <c r="AL20" s="15"/>
      <c r="AM20" s="6"/>
    </row>
    <row r="21" spans="1:39" s="13" customFormat="1" ht="36" customHeight="1" x14ac:dyDescent="0.6">
      <c r="A21" s="569"/>
      <c r="B21" s="774" t="s">
        <v>368</v>
      </c>
      <c r="C21" s="489"/>
      <c r="D21" s="489"/>
      <c r="E21" s="550" t="s">
        <v>211</v>
      </c>
      <c r="F21" s="505"/>
      <c r="G21" s="506"/>
      <c r="H21" s="506"/>
      <c r="I21" s="1148"/>
      <c r="J21" s="1149"/>
      <c r="K21" s="1149"/>
      <c r="L21" s="1149"/>
      <c r="M21" s="1149"/>
      <c r="N21" s="1150"/>
      <c r="O21" s="1274"/>
      <c r="P21" s="1275"/>
      <c r="Q21" s="1275"/>
      <c r="R21" s="1275"/>
      <c r="S21" s="1275"/>
      <c r="T21" s="1150"/>
      <c r="U21" s="1148"/>
      <c r="V21" s="1149"/>
      <c r="W21" s="1149"/>
      <c r="X21" s="1149"/>
      <c r="Y21" s="1149"/>
      <c r="Z21" s="1150"/>
      <c r="AA21" s="1148"/>
      <c r="AB21" s="1149"/>
      <c r="AC21" s="1149"/>
      <c r="AD21" s="1149"/>
      <c r="AE21" s="1149"/>
      <c r="AF21" s="1150"/>
      <c r="AG21" s="1130" t="s">
        <v>461</v>
      </c>
      <c r="AH21" s="1130"/>
      <c r="AI21" s="1130"/>
      <c r="AJ21" s="1130"/>
      <c r="AK21" s="1131"/>
      <c r="AL21" s="15"/>
      <c r="AM21" s="6"/>
    </row>
    <row r="22" spans="1:39" s="13" customFormat="1" ht="36" customHeight="1" x14ac:dyDescent="0.25">
      <c r="A22" s="1010"/>
      <c r="B22" s="736" t="s">
        <v>308</v>
      </c>
      <c r="C22" s="489"/>
      <c r="D22" s="489"/>
      <c r="E22" s="911" t="s">
        <v>484</v>
      </c>
      <c r="F22" s="504"/>
      <c r="G22" s="578"/>
      <c r="H22" s="578"/>
      <c r="I22" s="1108" t="s">
        <v>367</v>
      </c>
      <c r="J22" s="1111" t="s">
        <v>363</v>
      </c>
      <c r="K22" s="1157" t="s">
        <v>13</v>
      </c>
      <c r="L22" s="1077" t="s">
        <v>12</v>
      </c>
      <c r="M22" s="1252" t="s">
        <v>431</v>
      </c>
      <c r="N22" s="1290" t="s">
        <v>525</v>
      </c>
      <c r="O22" s="1157" t="s">
        <v>604</v>
      </c>
      <c r="P22" s="1144" t="s">
        <v>487</v>
      </c>
      <c r="Q22" s="1077" t="s">
        <v>12</v>
      </c>
      <c r="R22" s="1111" t="s">
        <v>363</v>
      </c>
      <c r="S22" s="1154" t="s">
        <v>255</v>
      </c>
      <c r="T22" s="1065" t="s">
        <v>592</v>
      </c>
      <c r="U22" s="1144" t="s">
        <v>487</v>
      </c>
      <c r="V22" s="1111" t="s">
        <v>363</v>
      </c>
      <c r="W22" s="1154" t="s">
        <v>255</v>
      </c>
      <c r="X22" s="1157" t="s">
        <v>13</v>
      </c>
      <c r="Y22" s="1074" t="s">
        <v>12</v>
      </c>
      <c r="Z22" s="1065" t="s">
        <v>592</v>
      </c>
      <c r="AA22" s="1162" t="s">
        <v>363</v>
      </c>
      <c r="AB22" s="1073"/>
      <c r="AC22" s="1140" t="s">
        <v>487</v>
      </c>
      <c r="AD22" s="1077" t="s">
        <v>12</v>
      </c>
      <c r="AE22" s="1154" t="s">
        <v>255</v>
      </c>
      <c r="AF22" s="1073"/>
      <c r="AG22" s="1132"/>
      <c r="AH22" s="1132"/>
      <c r="AI22" s="1132"/>
      <c r="AJ22" s="1132"/>
      <c r="AK22" s="1133"/>
      <c r="AL22" s="15"/>
      <c r="AM22" s="6"/>
    </row>
    <row r="23" spans="1:39" s="13" customFormat="1" ht="36" customHeight="1" x14ac:dyDescent="0.25">
      <c r="A23" s="1010"/>
      <c r="B23" s="737" t="s">
        <v>324</v>
      </c>
      <c r="C23" s="489"/>
      <c r="D23" s="489"/>
      <c r="E23" s="911" t="s">
        <v>485</v>
      </c>
      <c r="F23" s="504"/>
      <c r="G23" s="578"/>
      <c r="H23" s="578"/>
      <c r="I23" s="1109"/>
      <c r="J23" s="1112"/>
      <c r="K23" s="1158"/>
      <c r="L23" s="1078"/>
      <c r="M23" s="1253"/>
      <c r="N23" s="1291"/>
      <c r="O23" s="1158"/>
      <c r="P23" s="1144"/>
      <c r="Q23" s="1078"/>
      <c r="R23" s="1112"/>
      <c r="S23" s="1155"/>
      <c r="T23" s="1066"/>
      <c r="U23" s="1144"/>
      <c r="V23" s="1112"/>
      <c r="W23" s="1155"/>
      <c r="X23" s="1158"/>
      <c r="Y23" s="1075"/>
      <c r="Z23" s="1066"/>
      <c r="AA23" s="1163"/>
      <c r="AB23" s="1073"/>
      <c r="AC23" s="1141"/>
      <c r="AD23" s="1078"/>
      <c r="AE23" s="1155"/>
      <c r="AF23" s="1073"/>
      <c r="AG23" s="1132"/>
      <c r="AH23" s="1132"/>
      <c r="AI23" s="1132"/>
      <c r="AJ23" s="1132"/>
      <c r="AK23" s="1133"/>
      <c r="AL23" s="15"/>
      <c r="AM23" s="6"/>
    </row>
    <row r="24" spans="1:39" s="13" customFormat="1" ht="36" customHeight="1" x14ac:dyDescent="0.6">
      <c r="A24" s="1010"/>
      <c r="B24" s="775" t="s">
        <v>13</v>
      </c>
      <c r="C24" s="489"/>
      <c r="D24" s="489"/>
      <c r="E24" s="937" t="s">
        <v>486</v>
      </c>
      <c r="F24" s="520"/>
      <c r="G24" s="578"/>
      <c r="H24" s="578"/>
      <c r="I24" s="1109"/>
      <c r="J24" s="1112"/>
      <c r="K24" s="1158"/>
      <c r="L24" s="1078"/>
      <c r="M24" s="1253"/>
      <c r="N24" s="1291"/>
      <c r="O24" s="1158"/>
      <c r="P24" s="1144"/>
      <c r="Q24" s="1078"/>
      <c r="R24" s="1112"/>
      <c r="S24" s="1155"/>
      <c r="T24" s="1066"/>
      <c r="U24" s="1144"/>
      <c r="V24" s="1112"/>
      <c r="W24" s="1155"/>
      <c r="X24" s="1158"/>
      <c r="Y24" s="1075"/>
      <c r="Z24" s="1066"/>
      <c r="AA24" s="1163"/>
      <c r="AB24" s="1073"/>
      <c r="AC24" s="1141"/>
      <c r="AD24" s="1078"/>
      <c r="AE24" s="1155"/>
      <c r="AF24" s="1073"/>
      <c r="AG24" s="1132"/>
      <c r="AH24" s="1132"/>
      <c r="AI24" s="1132"/>
      <c r="AJ24" s="1132"/>
      <c r="AK24" s="1133"/>
      <c r="AL24" s="15"/>
      <c r="AM24" s="6"/>
    </row>
    <row r="25" spans="1:39" s="13" customFormat="1" ht="36" customHeight="1" thickBot="1" x14ac:dyDescent="0.25">
      <c r="A25" s="1010"/>
      <c r="B25" s="776" t="s">
        <v>12</v>
      </c>
      <c r="C25" s="489"/>
      <c r="D25" s="489"/>
      <c r="E25" s="937" t="s">
        <v>507</v>
      </c>
      <c r="F25" s="521"/>
      <c r="G25" s="578"/>
      <c r="H25" s="578"/>
      <c r="I25" s="1110"/>
      <c r="J25" s="1113"/>
      <c r="K25" s="1159"/>
      <c r="L25" s="1079"/>
      <c r="M25" s="1254"/>
      <c r="N25" s="1292"/>
      <c r="O25" s="1159"/>
      <c r="P25" s="1144"/>
      <c r="Q25" s="1079"/>
      <c r="R25" s="1113"/>
      <c r="S25" s="1156"/>
      <c r="T25" s="1067"/>
      <c r="U25" s="1144"/>
      <c r="V25" s="1113"/>
      <c r="W25" s="1156"/>
      <c r="X25" s="1159"/>
      <c r="Y25" s="1076"/>
      <c r="Z25" s="1067"/>
      <c r="AA25" s="1164"/>
      <c r="AB25" s="1073"/>
      <c r="AC25" s="1142"/>
      <c r="AD25" s="1079"/>
      <c r="AE25" s="1156"/>
      <c r="AF25" s="1073"/>
      <c r="AG25" s="1132"/>
      <c r="AH25" s="1132"/>
      <c r="AI25" s="1132"/>
      <c r="AJ25" s="1132"/>
      <c r="AK25" s="1133"/>
      <c r="AL25" s="15"/>
      <c r="AM25" s="6"/>
    </row>
    <row r="26" spans="1:39" s="13" customFormat="1" ht="36" customHeight="1" x14ac:dyDescent="0.2">
      <c r="A26" s="1010"/>
      <c r="B26" s="777" t="s">
        <v>412</v>
      </c>
      <c r="C26" s="489"/>
      <c r="D26" s="489"/>
      <c r="E26" s="939" t="s">
        <v>192</v>
      </c>
      <c r="F26" s="522"/>
      <c r="G26" s="580"/>
      <c r="H26" s="580"/>
      <c r="I26" s="1104" t="s">
        <v>146</v>
      </c>
      <c r="J26" s="1105"/>
      <c r="K26" s="1105"/>
      <c r="L26" s="1105"/>
      <c r="M26" s="1105"/>
      <c r="N26" s="1293"/>
      <c r="O26" s="1221" t="s">
        <v>146</v>
      </c>
      <c r="P26" s="1222"/>
      <c r="Q26" s="1222"/>
      <c r="R26" s="1222"/>
      <c r="S26" s="1222"/>
      <c r="T26" s="1139"/>
      <c r="U26" s="1104" t="s">
        <v>146</v>
      </c>
      <c r="V26" s="1105"/>
      <c r="W26" s="1105"/>
      <c r="X26" s="1105"/>
      <c r="Y26" s="1105"/>
      <c r="Z26" s="1106"/>
      <c r="AA26" s="1070" t="s">
        <v>146</v>
      </c>
      <c r="AB26" s="1071"/>
      <c r="AC26" s="1071"/>
      <c r="AD26" s="1071"/>
      <c r="AE26" s="1071"/>
      <c r="AF26" s="1072"/>
      <c r="AG26" s="1132"/>
      <c r="AH26" s="1132"/>
      <c r="AI26" s="1132"/>
      <c r="AJ26" s="1132"/>
      <c r="AK26" s="1133"/>
      <c r="AL26" s="15"/>
      <c r="AM26" s="6"/>
    </row>
    <row r="27" spans="1:39" s="13" customFormat="1" ht="36" customHeight="1" x14ac:dyDescent="0.2">
      <c r="A27" s="1010"/>
      <c r="B27" s="863" t="s">
        <v>431</v>
      </c>
      <c r="C27" s="966"/>
      <c r="D27" s="966"/>
      <c r="E27" s="938" t="s">
        <v>168</v>
      </c>
      <c r="F27" s="1282" t="s">
        <v>98</v>
      </c>
      <c r="G27" s="581"/>
      <c r="H27" s="581"/>
      <c r="I27" s="1165" t="s">
        <v>460</v>
      </c>
      <c r="J27" s="1294" t="s">
        <v>324</v>
      </c>
      <c r="K27" s="1144" t="s">
        <v>487</v>
      </c>
      <c r="L27" s="1123" t="s">
        <v>432</v>
      </c>
      <c r="M27" s="1073"/>
      <c r="N27" s="1107" t="s">
        <v>313</v>
      </c>
      <c r="O27" s="1108" t="s">
        <v>412</v>
      </c>
      <c r="P27" s="1144" t="s">
        <v>487</v>
      </c>
      <c r="Q27" s="1077" t="s">
        <v>12</v>
      </c>
      <c r="R27" s="1111" t="s">
        <v>363</v>
      </c>
      <c r="S27" s="1073"/>
      <c r="T27" s="1107" t="s">
        <v>313</v>
      </c>
      <c r="U27" s="1126" t="s">
        <v>309</v>
      </c>
      <c r="V27" s="1111" t="s">
        <v>363</v>
      </c>
      <c r="W27" s="1144" t="s">
        <v>487</v>
      </c>
      <c r="X27" s="1108" t="s">
        <v>412</v>
      </c>
      <c r="Y27" s="1074" t="s">
        <v>12</v>
      </c>
      <c r="Z27" s="1107" t="s">
        <v>313</v>
      </c>
      <c r="AA27" s="1111" t="s">
        <v>363</v>
      </c>
      <c r="AB27" s="1108" t="s">
        <v>412</v>
      </c>
      <c r="AC27" s="1157" t="s">
        <v>13</v>
      </c>
      <c r="AD27" s="1123" t="s">
        <v>432</v>
      </c>
      <c r="AE27" s="1144" t="s">
        <v>487</v>
      </c>
      <c r="AF27" s="1073"/>
      <c r="AG27" s="1132"/>
      <c r="AH27" s="1132"/>
      <c r="AI27" s="1132"/>
      <c r="AJ27" s="1132"/>
      <c r="AK27" s="1133"/>
      <c r="AL27" s="15"/>
      <c r="AM27" s="6"/>
    </row>
    <row r="28" spans="1:39" s="13" customFormat="1" ht="36" customHeight="1" x14ac:dyDescent="0.2">
      <c r="A28" s="569"/>
      <c r="B28" s="780" t="s">
        <v>432</v>
      </c>
      <c r="C28" s="489"/>
      <c r="D28" s="489"/>
      <c r="E28" s="938" t="s">
        <v>169</v>
      </c>
      <c r="F28" s="1283"/>
      <c r="G28" s="581"/>
      <c r="H28" s="581"/>
      <c r="I28" s="1165"/>
      <c r="J28" s="1294"/>
      <c r="K28" s="1144"/>
      <c r="L28" s="1124"/>
      <c r="M28" s="1073"/>
      <c r="N28" s="1107"/>
      <c r="O28" s="1109"/>
      <c r="P28" s="1144"/>
      <c r="Q28" s="1078"/>
      <c r="R28" s="1112"/>
      <c r="S28" s="1073"/>
      <c r="T28" s="1107"/>
      <c r="U28" s="1126"/>
      <c r="V28" s="1112"/>
      <c r="W28" s="1144"/>
      <c r="X28" s="1109"/>
      <c r="Y28" s="1075"/>
      <c r="Z28" s="1107"/>
      <c r="AA28" s="1112"/>
      <c r="AB28" s="1109"/>
      <c r="AC28" s="1158"/>
      <c r="AD28" s="1124"/>
      <c r="AE28" s="1144"/>
      <c r="AF28" s="1073"/>
      <c r="AG28" s="1132"/>
      <c r="AH28" s="1132"/>
      <c r="AI28" s="1132"/>
      <c r="AJ28" s="1132"/>
      <c r="AK28" s="1133"/>
      <c r="AL28" s="15"/>
      <c r="AM28" s="6"/>
    </row>
    <row r="29" spans="1:39" s="13" customFormat="1" ht="36" customHeight="1" x14ac:dyDescent="0.2">
      <c r="A29" s="1010"/>
      <c r="B29" s="974"/>
      <c r="C29" s="489"/>
      <c r="D29" s="489"/>
      <c r="E29" s="938" t="s">
        <v>207</v>
      </c>
      <c r="F29" s="1284"/>
      <c r="G29" s="581"/>
      <c r="H29" s="581"/>
      <c r="I29" s="1165"/>
      <c r="J29" s="1294"/>
      <c r="K29" s="1144"/>
      <c r="L29" s="1124"/>
      <c r="M29" s="1073"/>
      <c r="N29" s="1107"/>
      <c r="O29" s="1109"/>
      <c r="P29" s="1144"/>
      <c r="Q29" s="1078"/>
      <c r="R29" s="1112"/>
      <c r="S29" s="1073"/>
      <c r="T29" s="1107"/>
      <c r="U29" s="1126"/>
      <c r="V29" s="1112"/>
      <c r="W29" s="1144"/>
      <c r="X29" s="1109"/>
      <c r="Y29" s="1075"/>
      <c r="Z29" s="1107"/>
      <c r="AA29" s="1112"/>
      <c r="AB29" s="1109"/>
      <c r="AC29" s="1158"/>
      <c r="AD29" s="1124"/>
      <c r="AE29" s="1144"/>
      <c r="AF29" s="1073"/>
      <c r="AG29" s="1132"/>
      <c r="AH29" s="1132"/>
      <c r="AI29" s="1132"/>
      <c r="AJ29" s="1132"/>
      <c r="AK29" s="1133"/>
      <c r="AL29" s="15"/>
      <c r="AM29" s="6"/>
    </row>
    <row r="30" spans="1:39" s="13" customFormat="1" ht="36" customHeight="1" thickBot="1" x14ac:dyDescent="0.25">
      <c r="A30" s="1010"/>
      <c r="B30" s="974"/>
      <c r="C30" s="489"/>
      <c r="D30" s="489"/>
      <c r="E30" s="825" t="s">
        <v>208</v>
      </c>
      <c r="F30" s="1022"/>
      <c r="G30" s="581"/>
      <c r="H30" s="581"/>
      <c r="I30" s="1165"/>
      <c r="J30" s="1294"/>
      <c r="K30" s="1144"/>
      <c r="L30" s="1125"/>
      <c r="M30" s="1073"/>
      <c r="N30" s="1107"/>
      <c r="O30" s="1110"/>
      <c r="P30" s="1144"/>
      <c r="Q30" s="1079"/>
      <c r="R30" s="1113"/>
      <c r="S30" s="1073"/>
      <c r="T30" s="1107"/>
      <c r="U30" s="1126"/>
      <c r="V30" s="1113"/>
      <c r="W30" s="1144"/>
      <c r="X30" s="1110"/>
      <c r="Y30" s="1076"/>
      <c r="Z30" s="1107"/>
      <c r="AA30" s="1143"/>
      <c r="AB30" s="1110"/>
      <c r="AC30" s="1159"/>
      <c r="AD30" s="1125"/>
      <c r="AE30" s="1144"/>
      <c r="AF30" s="1073"/>
      <c r="AG30" s="1132"/>
      <c r="AH30" s="1132"/>
      <c r="AI30" s="1132"/>
      <c r="AJ30" s="1132"/>
      <c r="AK30" s="1133"/>
      <c r="AL30" s="15"/>
      <c r="AM30" s="6"/>
    </row>
    <row r="31" spans="1:39" s="13" customFormat="1" ht="36" customHeight="1" x14ac:dyDescent="0.2">
      <c r="A31" s="1010"/>
      <c r="B31" s="974"/>
      <c r="C31" s="966"/>
      <c r="D31" s="966"/>
      <c r="E31" s="551" t="s">
        <v>193</v>
      </c>
      <c r="F31" s="1305" t="s">
        <v>144</v>
      </c>
      <c r="G31" s="1103"/>
      <c r="H31" s="940"/>
      <c r="I31" s="1302"/>
      <c r="J31" s="1303"/>
      <c r="K31" s="1303"/>
      <c r="L31" s="1303"/>
      <c r="M31" s="1303"/>
      <c r="N31" s="1304"/>
      <c r="O31" s="1298" t="s">
        <v>459</v>
      </c>
      <c r="P31" s="1296"/>
      <c r="Q31" s="1296"/>
      <c r="R31" s="1296"/>
      <c r="S31" s="1296"/>
      <c r="T31" s="1296"/>
      <c r="U31" s="1114"/>
      <c r="V31" s="1115"/>
      <c r="W31" s="1115"/>
      <c r="X31" s="1115"/>
      <c r="Y31" s="1115"/>
      <c r="Z31" s="1116"/>
      <c r="AA31" s="1094" t="s">
        <v>264</v>
      </c>
      <c r="AB31" s="1095"/>
      <c r="AC31" s="1095"/>
      <c r="AD31" s="1095"/>
      <c r="AE31" s="1095"/>
      <c r="AF31" s="1096"/>
      <c r="AG31" s="68"/>
      <c r="AH31" s="35"/>
      <c r="AI31" s="35"/>
      <c r="AJ31" s="35"/>
      <c r="AK31" s="101"/>
      <c r="AL31" s="15"/>
      <c r="AM31" s="6"/>
    </row>
    <row r="32" spans="1:39" s="13" customFormat="1" ht="36" customHeight="1" x14ac:dyDescent="0.2">
      <c r="A32" s="1010"/>
      <c r="B32" s="607" t="s">
        <v>346</v>
      </c>
      <c r="C32" s="966"/>
      <c r="D32" s="966"/>
      <c r="E32" s="551" t="s">
        <v>194</v>
      </c>
      <c r="F32" s="1305"/>
      <c r="G32" s="1103"/>
      <c r="H32" s="940"/>
      <c r="I32" s="1306" t="s">
        <v>603</v>
      </c>
      <c r="J32" s="1307"/>
      <c r="K32" s="1307"/>
      <c r="L32" s="1307"/>
      <c r="M32" s="1307"/>
      <c r="N32" s="1308"/>
      <c r="O32" s="1298"/>
      <c r="P32" s="1296"/>
      <c r="Q32" s="1296"/>
      <c r="R32" s="1296"/>
      <c r="S32" s="1296"/>
      <c r="T32" s="1296"/>
      <c r="U32" s="1117" t="s">
        <v>523</v>
      </c>
      <c r="V32" s="1118"/>
      <c r="W32" s="1118"/>
      <c r="X32" s="1118"/>
      <c r="Y32" s="1118"/>
      <c r="Z32" s="1119"/>
      <c r="AA32" s="1097"/>
      <c r="AB32" s="1098"/>
      <c r="AC32" s="1098"/>
      <c r="AD32" s="1098"/>
      <c r="AE32" s="1098"/>
      <c r="AF32" s="1099"/>
      <c r="AG32" s="68"/>
      <c r="AH32" s="35"/>
      <c r="AI32" s="35"/>
      <c r="AJ32" s="35"/>
      <c r="AK32" s="101"/>
      <c r="AL32" s="15"/>
      <c r="AM32" s="6"/>
    </row>
    <row r="33" spans="1:49" s="13" customFormat="1" ht="36" customHeight="1" thickBot="1" x14ac:dyDescent="0.25">
      <c r="A33" s="1010"/>
      <c r="B33" s="608" t="s">
        <v>347</v>
      </c>
      <c r="C33" s="966"/>
      <c r="D33" s="966"/>
      <c r="E33" s="551" t="s">
        <v>195</v>
      </c>
      <c r="F33" s="1305"/>
      <c r="G33" s="1103"/>
      <c r="H33" s="940"/>
      <c r="I33" s="1295" t="s">
        <v>534</v>
      </c>
      <c r="J33" s="1296"/>
      <c r="K33" s="1296"/>
      <c r="L33" s="1296"/>
      <c r="M33" s="1296"/>
      <c r="N33" s="1297"/>
      <c r="O33" s="1298"/>
      <c r="P33" s="1296"/>
      <c r="Q33" s="1296"/>
      <c r="R33" s="1296"/>
      <c r="S33" s="1296"/>
      <c r="T33" s="1296"/>
      <c r="U33" s="1117"/>
      <c r="V33" s="1118"/>
      <c r="W33" s="1118"/>
      <c r="X33" s="1118"/>
      <c r="Y33" s="1118"/>
      <c r="Z33" s="1119"/>
      <c r="AA33" s="1100"/>
      <c r="AB33" s="1101"/>
      <c r="AC33" s="1101"/>
      <c r="AD33" s="1101"/>
      <c r="AE33" s="1101"/>
      <c r="AF33" s="1102"/>
      <c r="AG33" s="68"/>
      <c r="AH33" s="35"/>
      <c r="AI33" s="35"/>
      <c r="AJ33" s="35"/>
      <c r="AK33" s="101"/>
      <c r="AL33" s="15"/>
      <c r="AM33" s="6"/>
    </row>
    <row r="34" spans="1:49" s="13" customFormat="1" ht="36" customHeight="1" x14ac:dyDescent="0.2">
      <c r="A34" s="1010"/>
      <c r="B34" s="934" t="s">
        <v>487</v>
      </c>
      <c r="C34" s="966"/>
      <c r="D34" s="966"/>
      <c r="E34" s="825" t="s">
        <v>196</v>
      </c>
      <c r="F34" s="1305"/>
      <c r="G34" s="1285"/>
      <c r="H34" s="941"/>
      <c r="I34" s="1298"/>
      <c r="J34" s="1296"/>
      <c r="K34" s="1296"/>
      <c r="L34" s="1296"/>
      <c r="M34" s="1296"/>
      <c r="N34" s="1297"/>
      <c r="O34" s="1298"/>
      <c r="P34" s="1296"/>
      <c r="Q34" s="1296"/>
      <c r="R34" s="1296"/>
      <c r="S34" s="1296"/>
      <c r="T34" s="1296"/>
      <c r="U34" s="1117"/>
      <c r="V34" s="1118"/>
      <c r="W34" s="1118"/>
      <c r="X34" s="1118"/>
      <c r="Y34" s="1118"/>
      <c r="Z34" s="1119"/>
      <c r="AA34" s="1088" t="s">
        <v>181</v>
      </c>
      <c r="AB34" s="1089"/>
      <c r="AC34" s="1089"/>
      <c r="AD34" s="1089"/>
      <c r="AE34" s="1089"/>
      <c r="AF34" s="1090"/>
      <c r="AG34" s="68"/>
      <c r="AH34" s="35"/>
      <c r="AI34" s="35"/>
      <c r="AJ34" s="35"/>
      <c r="AK34" s="101"/>
      <c r="AL34" s="15"/>
      <c r="AM34" s="6"/>
    </row>
    <row r="35" spans="1:49" s="13" customFormat="1" ht="36" customHeight="1" x14ac:dyDescent="0.2">
      <c r="A35" s="569"/>
      <c r="B35" s="974"/>
      <c r="C35" s="489"/>
      <c r="D35" s="489"/>
      <c r="E35" s="825" t="s">
        <v>197</v>
      </c>
      <c r="F35" s="505"/>
      <c r="G35" s="1285"/>
      <c r="H35" s="941"/>
      <c r="I35" s="1298"/>
      <c r="J35" s="1296"/>
      <c r="K35" s="1296"/>
      <c r="L35" s="1296"/>
      <c r="M35" s="1296"/>
      <c r="N35" s="1297"/>
      <c r="O35" s="1298"/>
      <c r="P35" s="1296"/>
      <c r="Q35" s="1296"/>
      <c r="R35" s="1296"/>
      <c r="S35" s="1296"/>
      <c r="T35" s="1296"/>
      <c r="U35" s="1117"/>
      <c r="V35" s="1118"/>
      <c r="W35" s="1118"/>
      <c r="X35" s="1118"/>
      <c r="Y35" s="1118"/>
      <c r="Z35" s="1119"/>
      <c r="AA35" s="1091"/>
      <c r="AB35" s="1092"/>
      <c r="AC35" s="1092"/>
      <c r="AD35" s="1092"/>
      <c r="AE35" s="1092"/>
      <c r="AF35" s="1093"/>
      <c r="AG35" s="68"/>
      <c r="AH35" s="35"/>
      <c r="AI35" s="35"/>
      <c r="AJ35" s="35"/>
      <c r="AK35" s="101"/>
      <c r="AL35" s="15"/>
      <c r="AM35" s="6"/>
    </row>
    <row r="36" spans="1:49" s="13" customFormat="1" ht="36" customHeight="1" x14ac:dyDescent="0.2">
      <c r="A36" s="1010"/>
      <c r="B36" s="974"/>
      <c r="C36" s="966"/>
      <c r="D36" s="966"/>
      <c r="E36" s="825" t="s">
        <v>198</v>
      </c>
      <c r="F36" s="505"/>
      <c r="G36" s="1285"/>
      <c r="H36" s="941"/>
      <c r="I36" s="1298"/>
      <c r="J36" s="1296"/>
      <c r="K36" s="1296"/>
      <c r="L36" s="1296"/>
      <c r="M36" s="1296"/>
      <c r="N36" s="1297"/>
      <c r="O36" s="1298"/>
      <c r="P36" s="1296"/>
      <c r="Q36" s="1296"/>
      <c r="R36" s="1296"/>
      <c r="S36" s="1296"/>
      <c r="T36" s="1296"/>
      <c r="U36" s="1117"/>
      <c r="V36" s="1118"/>
      <c r="W36" s="1118"/>
      <c r="X36" s="1118"/>
      <c r="Y36" s="1118"/>
      <c r="Z36" s="1119"/>
      <c r="AA36" s="1082" t="s">
        <v>220</v>
      </c>
      <c r="AB36" s="1083"/>
      <c r="AC36" s="1083"/>
      <c r="AD36" s="1083"/>
      <c r="AE36" s="1083"/>
      <c r="AF36" s="1084"/>
      <c r="AG36" s="68"/>
      <c r="AH36" s="35"/>
      <c r="AI36" s="35"/>
      <c r="AJ36" s="35"/>
      <c r="AK36" s="101"/>
      <c r="AL36" s="15"/>
      <c r="AM36" s="6"/>
    </row>
    <row r="37" spans="1:49" s="13" customFormat="1" ht="36" customHeight="1" thickBot="1" x14ac:dyDescent="0.25">
      <c r="A37" s="1010"/>
      <c r="B37" s="974"/>
      <c r="C37" s="489"/>
      <c r="D37" s="489"/>
      <c r="E37" s="552" t="s">
        <v>199</v>
      </c>
      <c r="F37" s="553"/>
      <c r="G37" s="1285"/>
      <c r="H37" s="941"/>
      <c r="I37" s="1299"/>
      <c r="J37" s="1300"/>
      <c r="K37" s="1300"/>
      <c r="L37" s="1300"/>
      <c r="M37" s="1300"/>
      <c r="N37" s="1301"/>
      <c r="O37" s="1299"/>
      <c r="P37" s="1300"/>
      <c r="Q37" s="1300"/>
      <c r="R37" s="1300"/>
      <c r="S37" s="1300"/>
      <c r="T37" s="1300"/>
      <c r="U37" s="1120"/>
      <c r="V37" s="1121"/>
      <c r="W37" s="1121"/>
      <c r="X37" s="1121"/>
      <c r="Y37" s="1121"/>
      <c r="Z37" s="1122"/>
      <c r="AA37" s="1085"/>
      <c r="AB37" s="1086"/>
      <c r="AC37" s="1086"/>
      <c r="AD37" s="1086"/>
      <c r="AE37" s="1086"/>
      <c r="AF37" s="1087"/>
      <c r="AG37" s="68"/>
      <c r="AH37" s="35"/>
      <c r="AI37" s="35"/>
      <c r="AJ37" s="35"/>
      <c r="AK37" s="101"/>
      <c r="AL37" s="15"/>
      <c r="AM37" s="6"/>
    </row>
    <row r="38" spans="1:49" s="13" customFormat="1" ht="36" customHeight="1" x14ac:dyDescent="0.2">
      <c r="A38" s="1010"/>
      <c r="B38" s="1034" t="s">
        <v>357</v>
      </c>
      <c r="C38" s="489"/>
      <c r="D38" s="489"/>
      <c r="E38" s="554" t="s">
        <v>213</v>
      </c>
      <c r="F38" s="523"/>
      <c r="G38" s="1285"/>
      <c r="H38" s="941"/>
      <c r="I38" s="1276"/>
      <c r="J38" s="1277"/>
      <c r="K38" s="1277"/>
      <c r="L38" s="1277"/>
      <c r="M38" s="1277"/>
      <c r="N38" s="1278"/>
      <c r="O38" s="555"/>
      <c r="P38" s="441"/>
      <c r="Q38" s="441"/>
      <c r="R38" s="441"/>
      <c r="S38" s="441"/>
      <c r="T38" s="441"/>
      <c r="U38" s="95"/>
      <c r="V38" s="32"/>
      <c r="W38" s="32"/>
      <c r="X38" s="32"/>
      <c r="Y38" s="32"/>
      <c r="Z38" s="766"/>
      <c r="AA38" s="100"/>
      <c r="AB38" s="33"/>
      <c r="AC38" s="33"/>
      <c r="AD38" s="33"/>
      <c r="AE38" s="33"/>
      <c r="AF38" s="770"/>
      <c r="AG38" s="68"/>
      <c r="AH38" s="35"/>
      <c r="AI38" s="35"/>
      <c r="AJ38" s="35"/>
      <c r="AK38" s="101"/>
      <c r="AL38" s="15"/>
      <c r="AM38" s="6"/>
    </row>
    <row r="39" spans="1:49" s="13" customFormat="1" ht="36" customHeight="1" thickBot="1" x14ac:dyDescent="0.25">
      <c r="A39" s="974"/>
      <c r="B39" s="1035"/>
      <c r="C39" s="974"/>
      <c r="D39" s="974"/>
      <c r="E39" s="758" t="s">
        <v>214</v>
      </c>
      <c r="F39" s="523"/>
      <c r="G39" s="1286"/>
      <c r="H39" s="941"/>
      <c r="I39" s="1279"/>
      <c r="J39" s="1280"/>
      <c r="K39" s="1280"/>
      <c r="L39" s="1280"/>
      <c r="M39" s="1280"/>
      <c r="N39" s="1281"/>
      <c r="O39" s="443"/>
      <c r="P39" s="442"/>
      <c r="Q39" s="442"/>
      <c r="R39" s="442"/>
      <c r="S39" s="442"/>
      <c r="T39" s="442"/>
      <c r="U39" s="95"/>
      <c r="V39" s="32"/>
      <c r="W39" s="32"/>
      <c r="X39" s="32"/>
      <c r="Y39" s="32"/>
      <c r="Z39" s="766"/>
      <c r="AA39" s="102"/>
      <c r="AB39" s="103" t="s">
        <v>121</v>
      </c>
      <c r="AC39" s="103"/>
      <c r="AD39" s="103"/>
      <c r="AE39" s="103"/>
      <c r="AF39" s="771"/>
      <c r="AG39" s="104"/>
      <c r="AH39" s="105"/>
      <c r="AI39" s="105"/>
      <c r="AJ39" s="105"/>
      <c r="AK39" s="106"/>
      <c r="AL39" s="1023"/>
      <c r="AM39" s="1023"/>
    </row>
    <row r="40" spans="1:49" s="17" customFormat="1" ht="36" customHeight="1" thickBot="1" x14ac:dyDescent="0.25">
      <c r="A40" s="974"/>
      <c r="B40" s="701" t="s">
        <v>354</v>
      </c>
      <c r="C40" s="974"/>
      <c r="D40" s="974"/>
      <c r="E40" s="759"/>
      <c r="F40" s="760"/>
      <c r="G40" s="760"/>
      <c r="H40" s="131"/>
      <c r="I40" s="131"/>
      <c r="J40" s="131"/>
      <c r="K40" s="131"/>
      <c r="L40" s="131"/>
      <c r="M40" s="131"/>
      <c r="N40" s="131"/>
      <c r="O40" s="131"/>
      <c r="P40" s="131"/>
      <c r="Q40" s="131"/>
      <c r="R40" s="131"/>
      <c r="S40" s="131"/>
      <c r="T40" s="131"/>
      <c r="U40" s="767"/>
      <c r="V40" s="768"/>
      <c r="W40" s="768"/>
      <c r="X40" s="768"/>
      <c r="Y40" s="768"/>
      <c r="Z40" s="769"/>
      <c r="AA40" s="131"/>
      <c r="AB40" s="131"/>
      <c r="AC40" s="131"/>
      <c r="AD40" s="131"/>
      <c r="AE40" s="131"/>
      <c r="AF40" s="131"/>
      <c r="AG40" s="131"/>
      <c r="AH40" s="131"/>
      <c r="AI40" s="131"/>
      <c r="AJ40" s="131"/>
      <c r="AK40" s="772"/>
      <c r="AL40" s="1023"/>
      <c r="AM40" s="1023"/>
    </row>
    <row r="41" spans="1:49" s="17" customFormat="1" ht="36" customHeight="1" x14ac:dyDescent="0.2">
      <c r="A41" s="974"/>
      <c r="B41" s="783" t="s">
        <v>323</v>
      </c>
      <c r="C41" s="974"/>
      <c r="D41" s="974"/>
      <c r="E41" s="761"/>
      <c r="F41" s="1080"/>
      <c r="G41" s="1080"/>
      <c r="H41" s="1080"/>
      <c r="I41" s="1080"/>
      <c r="J41" s="1080"/>
      <c r="K41" s="1080"/>
      <c r="L41" s="1080"/>
      <c r="M41" s="1080"/>
      <c r="N41" s="1080"/>
      <c r="O41" s="1080"/>
      <c r="P41" s="1080"/>
      <c r="Q41" s="1080"/>
      <c r="R41" s="1080"/>
      <c r="S41" s="1080"/>
      <c r="T41" s="1080"/>
      <c r="U41" s="1080"/>
      <c r="V41" s="1080"/>
      <c r="W41" s="1080"/>
      <c r="X41" s="1080"/>
      <c r="Y41" s="1080"/>
      <c r="Z41" s="1080"/>
      <c r="AA41" s="1080"/>
      <c r="AB41" s="1080"/>
      <c r="AC41" s="1080"/>
      <c r="AD41" s="1080"/>
      <c r="AE41" s="1080"/>
      <c r="AF41" s="1080"/>
      <c r="AG41" s="1080"/>
      <c r="AH41" s="1080"/>
      <c r="AI41" s="1080"/>
      <c r="AJ41" s="1080"/>
      <c r="AK41" s="1081"/>
      <c r="AL41" s="1023"/>
      <c r="AM41" s="1023"/>
    </row>
    <row r="42" spans="1:49" s="13" customFormat="1" ht="44.25" customHeight="1" thickBot="1" x14ac:dyDescent="0.25">
      <c r="A42" s="974"/>
      <c r="B42" s="974"/>
      <c r="C42" s="974"/>
      <c r="D42" s="974"/>
      <c r="E42" s="762"/>
      <c r="F42" s="1068" t="s">
        <v>524</v>
      </c>
      <c r="G42" s="1068"/>
      <c r="H42" s="1068"/>
      <c r="I42" s="1068"/>
      <c r="J42" s="1068"/>
      <c r="K42" s="1068"/>
      <c r="L42" s="1068"/>
      <c r="M42" s="1068"/>
      <c r="N42" s="1068"/>
      <c r="O42" s="1068"/>
      <c r="P42" s="1068"/>
      <c r="Q42" s="1068"/>
      <c r="R42" s="1068"/>
      <c r="S42" s="1068"/>
      <c r="T42" s="1068"/>
      <c r="U42" s="1068"/>
      <c r="V42" s="1068"/>
      <c r="W42" s="1068"/>
      <c r="X42" s="1068"/>
      <c r="Y42" s="1068"/>
      <c r="Z42" s="1068"/>
      <c r="AA42" s="1068"/>
      <c r="AB42" s="1068"/>
      <c r="AC42" s="1068"/>
      <c r="AD42" s="1068"/>
      <c r="AE42" s="1068"/>
      <c r="AF42" s="1068"/>
      <c r="AG42" s="1068"/>
      <c r="AH42" s="1068"/>
      <c r="AI42" s="1068"/>
      <c r="AJ42" s="1068"/>
      <c r="AK42" s="1069"/>
      <c r="AL42" s="1023"/>
      <c r="AM42" s="1023"/>
      <c r="AN42" s="78"/>
    </row>
    <row r="43" spans="1:49" s="11" customFormat="1" ht="29.25" customHeight="1" x14ac:dyDescent="0.2">
      <c r="A43" s="1010"/>
      <c r="B43" s="559" t="s">
        <v>271</v>
      </c>
      <c r="C43" s="966"/>
      <c r="D43" s="966"/>
      <c r="E43" s="763"/>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c r="AI43" s="764"/>
      <c r="AJ43" s="764"/>
      <c r="AK43" s="765"/>
      <c r="AL43" s="1023"/>
      <c r="AM43" s="1023"/>
      <c r="AN43" s="10"/>
      <c r="AO43" s="10"/>
      <c r="AP43" s="10"/>
      <c r="AQ43" s="10"/>
      <c r="AR43" s="10"/>
      <c r="AS43" s="10"/>
      <c r="AT43" s="10"/>
      <c r="AU43" s="10"/>
    </row>
    <row r="44" spans="1:49" s="17" customFormat="1" ht="29.25" customHeight="1" x14ac:dyDescent="0.2">
      <c r="A44" s="1010"/>
      <c r="B44" s="560" t="s">
        <v>235</v>
      </c>
      <c r="C44" s="966"/>
      <c r="D44" s="966"/>
      <c r="E44" s="1023"/>
      <c r="F44" s="1023"/>
      <c r="G44" s="1023"/>
      <c r="H44" s="1023"/>
      <c r="I44" s="1023"/>
      <c r="J44" s="1023"/>
      <c r="K44" s="1023"/>
      <c r="L44" s="1023"/>
      <c r="M44" s="1023"/>
      <c r="N44" s="1023"/>
      <c r="O44" s="1023"/>
      <c r="P44" s="1023"/>
      <c r="Q44" s="1023"/>
      <c r="R44" s="1023"/>
      <c r="S44" s="1023"/>
      <c r="T44" s="1023"/>
      <c r="U44" s="1023"/>
      <c r="V44" s="1023"/>
      <c r="W44" s="1023"/>
      <c r="X44" s="1023"/>
      <c r="Y44" s="1023"/>
      <c r="Z44" s="1023"/>
      <c r="AA44" s="1023"/>
      <c r="AB44" s="1023"/>
      <c r="AC44" s="1023"/>
      <c r="AD44" s="1023"/>
      <c r="AE44" s="1023"/>
      <c r="AF44" s="1023"/>
      <c r="AG44" s="1023"/>
      <c r="AH44" s="1023"/>
      <c r="AI44" s="1023"/>
      <c r="AJ44" s="1023"/>
      <c r="AK44" s="1023"/>
      <c r="AL44" s="1023"/>
      <c r="AM44" s="1023"/>
      <c r="AN44" s="1023"/>
      <c r="AO44" s="1023"/>
      <c r="AP44" s="94"/>
      <c r="AQ44" s="94"/>
      <c r="AR44" s="94"/>
      <c r="AS44" s="94"/>
      <c r="AT44" s="94"/>
      <c r="AU44" s="94"/>
      <c r="AV44" s="94"/>
      <c r="AW44" s="94"/>
    </row>
    <row r="45" spans="1:49" s="17" customFormat="1" ht="29.25" customHeight="1" x14ac:dyDescent="0.2">
      <c r="A45" s="1010"/>
      <c r="B45" s="494" t="s">
        <v>222</v>
      </c>
      <c r="C45" s="493"/>
      <c r="D45" s="493"/>
      <c r="E45" s="1023"/>
      <c r="F45" s="1023"/>
      <c r="G45" s="1023"/>
      <c r="H45" s="1023"/>
      <c r="I45" s="1023"/>
      <c r="J45" s="1023"/>
      <c r="K45" s="1023"/>
      <c r="L45" s="1023"/>
      <c r="M45" s="1023"/>
      <c r="N45" s="1023"/>
      <c r="O45" s="1023"/>
      <c r="P45" s="1023"/>
      <c r="Q45" s="1023"/>
      <c r="R45" s="1023"/>
      <c r="S45" s="1023"/>
      <c r="T45" s="1023"/>
      <c r="U45" s="1023"/>
      <c r="V45" s="1023"/>
      <c r="W45" s="1023"/>
      <c r="X45" s="1023"/>
      <c r="Y45" s="1023"/>
      <c r="Z45" s="1023"/>
      <c r="AA45" s="1023"/>
      <c r="AB45" s="1023"/>
      <c r="AC45" s="1023"/>
      <c r="AD45" s="1023"/>
      <c r="AE45" s="1023"/>
      <c r="AF45" s="1023"/>
      <c r="AG45" s="1023"/>
      <c r="AH45" s="1023"/>
      <c r="AI45" s="1023"/>
      <c r="AJ45" s="1023"/>
      <c r="AK45" s="1023"/>
      <c r="AL45" s="1023"/>
      <c r="AM45" s="1023"/>
      <c r="AN45" s="1023"/>
      <c r="AO45" s="1023"/>
      <c r="AP45" s="94"/>
      <c r="AQ45" s="94"/>
      <c r="AR45" s="94"/>
      <c r="AS45" s="94"/>
      <c r="AT45" s="94"/>
      <c r="AU45" s="94"/>
      <c r="AV45" s="94"/>
      <c r="AW45" s="94"/>
    </row>
    <row r="46" spans="1:49" s="17" customFormat="1" ht="29.25" customHeight="1" x14ac:dyDescent="0.2">
      <c r="A46" s="1010"/>
      <c r="B46" s="495" t="s">
        <v>81</v>
      </c>
      <c r="C46" s="493"/>
      <c r="D46" s="493"/>
      <c r="E46" s="1023"/>
      <c r="F46" s="1023"/>
      <c r="G46" s="1023"/>
      <c r="H46" s="1023"/>
      <c r="I46" s="1023"/>
      <c r="J46" s="1023"/>
      <c r="K46" s="1023"/>
      <c r="L46" s="1023"/>
      <c r="M46" s="1023"/>
      <c r="N46" s="1023"/>
      <c r="O46" s="1023"/>
      <c r="P46" s="1023"/>
      <c r="Q46" s="1023"/>
      <c r="R46" s="1023"/>
      <c r="S46" s="1023"/>
      <c r="T46" s="1023"/>
      <c r="U46" s="1023"/>
      <c r="V46" s="1023"/>
      <c r="W46" s="1023"/>
      <c r="X46" s="1023"/>
      <c r="Y46" s="1023"/>
      <c r="Z46" s="1023"/>
      <c r="AA46" s="1023"/>
      <c r="AB46" s="1023"/>
      <c r="AC46" s="1023"/>
      <c r="AD46" s="1023"/>
      <c r="AE46" s="1023"/>
      <c r="AF46" s="1023"/>
      <c r="AG46" s="1023"/>
      <c r="AH46" s="1023"/>
      <c r="AI46" s="1023"/>
      <c r="AJ46" s="1023"/>
      <c r="AK46" s="1023"/>
      <c r="AL46" s="1023"/>
      <c r="AM46" s="1023"/>
      <c r="AN46" s="1023"/>
      <c r="AO46" s="1023"/>
      <c r="AP46" s="94"/>
      <c r="AQ46" s="94"/>
      <c r="AR46" s="94"/>
      <c r="AS46" s="94"/>
      <c r="AT46" s="94"/>
      <c r="AU46" s="94"/>
      <c r="AV46" s="94"/>
      <c r="AW46" s="94"/>
    </row>
    <row r="47" spans="1:49" s="17" customFormat="1" ht="29.25" customHeight="1" x14ac:dyDescent="0.2">
      <c r="A47" s="1010"/>
      <c r="B47" s="496" t="s">
        <v>82</v>
      </c>
      <c r="C47" s="493"/>
      <c r="D47" s="493"/>
      <c r="E47" s="1023"/>
      <c r="F47" s="1023"/>
      <c r="G47" s="1023"/>
      <c r="H47" s="1023"/>
      <c r="I47" s="1023"/>
      <c r="J47" s="1023"/>
      <c r="K47" s="1023"/>
      <c r="L47" s="1023"/>
      <c r="M47" s="1023"/>
      <c r="N47" s="1023"/>
      <c r="O47" s="1023"/>
      <c r="P47" s="1023"/>
      <c r="Q47" s="1023"/>
      <c r="R47" s="1023"/>
      <c r="S47" s="1023"/>
      <c r="T47" s="1023"/>
      <c r="U47" s="1023"/>
      <c r="V47" s="1023"/>
      <c r="W47" s="1023"/>
      <c r="X47" s="1023"/>
      <c r="Y47" s="1023"/>
      <c r="Z47" s="1023"/>
      <c r="AA47" s="1023"/>
      <c r="AB47" s="1023"/>
      <c r="AC47" s="1023"/>
      <c r="AD47" s="1023"/>
      <c r="AE47" s="1023"/>
      <c r="AF47" s="1023"/>
      <c r="AG47" s="1023"/>
      <c r="AH47" s="1023"/>
      <c r="AI47" s="1023"/>
      <c r="AJ47" s="1023"/>
      <c r="AK47" s="1023"/>
      <c r="AL47" s="1023"/>
      <c r="AM47" s="1023"/>
      <c r="AN47" s="1023"/>
      <c r="AO47" s="1023"/>
      <c r="AP47" s="94"/>
      <c r="AQ47" s="94"/>
      <c r="AR47" s="94"/>
      <c r="AS47" s="94"/>
      <c r="AT47" s="94"/>
      <c r="AU47" s="94"/>
      <c r="AV47" s="94"/>
      <c r="AW47" s="94"/>
    </row>
    <row r="48" spans="1:49" s="17" customFormat="1" ht="29.25" customHeight="1" x14ac:dyDescent="0.2">
      <c r="A48" s="1010"/>
      <c r="B48" s="781" t="s">
        <v>79</v>
      </c>
      <c r="C48" s="493"/>
      <c r="D48" s="493"/>
      <c r="E48" s="1023"/>
      <c r="F48" s="1023"/>
      <c r="G48" s="1023"/>
      <c r="H48" s="1023"/>
      <c r="I48" s="1023"/>
      <c r="J48" s="1023"/>
      <c r="K48" s="1023"/>
      <c r="L48" s="1023"/>
      <c r="M48" s="1023"/>
      <c r="N48" s="1023"/>
      <c r="O48" s="1023"/>
      <c r="P48" s="1023"/>
      <c r="Q48" s="1023"/>
      <c r="R48" s="1023"/>
      <c r="S48" s="1023"/>
      <c r="T48" s="1023"/>
      <c r="U48" s="1023"/>
      <c r="V48" s="1023"/>
      <c r="W48" s="1023"/>
      <c r="X48" s="1023"/>
      <c r="Y48" s="1023"/>
      <c r="Z48" s="1023"/>
      <c r="AA48" s="1023"/>
      <c r="AB48" s="1023"/>
      <c r="AC48" s="1023"/>
      <c r="AD48" s="1023"/>
      <c r="AE48" s="1023"/>
      <c r="AF48" s="1023"/>
      <c r="AG48" s="1023"/>
      <c r="AH48" s="1023"/>
      <c r="AI48" s="1023"/>
      <c r="AJ48" s="1023"/>
      <c r="AK48" s="1023"/>
      <c r="AL48" s="1023"/>
      <c r="AM48" s="1023"/>
      <c r="AN48" s="1023"/>
      <c r="AO48" s="1023"/>
      <c r="AP48" s="94"/>
      <c r="AQ48" s="94"/>
      <c r="AR48" s="94"/>
      <c r="AS48" s="94"/>
      <c r="AT48" s="94"/>
      <c r="AU48" s="94"/>
      <c r="AV48" s="94"/>
      <c r="AW48" s="94"/>
    </row>
    <row r="49" spans="1:49" s="17" customFormat="1" ht="29.25" customHeight="1" x14ac:dyDescent="0.2">
      <c r="A49" s="1010"/>
      <c r="B49" s="497" t="s">
        <v>231</v>
      </c>
      <c r="C49" s="493"/>
      <c r="D49" s="493"/>
      <c r="E49" s="1023"/>
      <c r="F49" s="1023"/>
      <c r="G49" s="1023"/>
      <c r="H49" s="1023"/>
      <c r="I49" s="1023"/>
      <c r="J49" s="1023"/>
      <c r="K49" s="1023"/>
      <c r="L49" s="1023"/>
      <c r="M49" s="1023"/>
      <c r="N49" s="1023"/>
      <c r="O49" s="1023"/>
      <c r="P49" s="1023"/>
      <c r="Q49" s="1023"/>
      <c r="R49" s="1023"/>
      <c r="S49" s="1023"/>
      <c r="T49" s="1023"/>
      <c r="U49" s="1023"/>
      <c r="V49" s="1023"/>
      <c r="W49" s="1023"/>
      <c r="X49" s="1023"/>
      <c r="Y49" s="1023"/>
      <c r="Z49" s="1023"/>
      <c r="AA49" s="1023" t="s">
        <v>501</v>
      </c>
      <c r="AB49" s="1023"/>
      <c r="AC49" s="1023"/>
      <c r="AD49" s="1023"/>
      <c r="AE49" s="1023"/>
      <c r="AF49" s="1023"/>
      <c r="AG49" s="1023"/>
      <c r="AH49" s="1023"/>
      <c r="AI49" s="1023"/>
      <c r="AJ49" s="1023"/>
      <c r="AK49" s="1023"/>
      <c r="AL49" s="1023"/>
      <c r="AM49" s="1023"/>
      <c r="AN49" s="1023"/>
      <c r="AO49" s="1023"/>
      <c r="AP49" s="94"/>
      <c r="AQ49" s="94"/>
      <c r="AR49" s="94"/>
      <c r="AS49" s="94"/>
      <c r="AT49" s="94"/>
      <c r="AU49" s="94"/>
      <c r="AV49" s="94"/>
      <c r="AW49" s="94"/>
    </row>
    <row r="50" spans="1:49" s="557" customFormat="1" ht="36" customHeight="1" x14ac:dyDescent="0.4">
      <c r="A50" s="1010"/>
      <c r="B50" s="497" t="s">
        <v>232</v>
      </c>
      <c r="C50" s="493"/>
      <c r="D50" s="493"/>
      <c r="E50" s="556"/>
      <c r="F50" s="556"/>
      <c r="G50" s="1023"/>
      <c r="H50" s="1023"/>
      <c r="I50" s="1023"/>
      <c r="J50" s="1023"/>
      <c r="K50" s="1023"/>
      <c r="L50" s="1023"/>
      <c r="M50" s="1023"/>
      <c r="N50" s="1023"/>
      <c r="O50" s="1023"/>
      <c r="P50" s="1023"/>
      <c r="Q50" s="1023"/>
      <c r="R50" s="1023"/>
      <c r="S50" s="1023"/>
      <c r="T50" s="1023"/>
      <c r="U50" s="1023"/>
      <c r="V50" s="1023"/>
      <c r="W50" s="1023"/>
      <c r="X50" s="1023"/>
      <c r="Y50" s="1023"/>
      <c r="Z50" s="1023"/>
      <c r="AA50" s="1023"/>
      <c r="AB50" s="1023"/>
      <c r="AC50" s="1023"/>
      <c r="AD50" s="1023"/>
      <c r="AE50" s="1023"/>
      <c r="AF50" s="1023"/>
      <c r="AG50" s="1023"/>
      <c r="AH50" s="1023"/>
      <c r="AI50" s="556"/>
      <c r="AJ50" s="556"/>
      <c r="AK50" s="556"/>
      <c r="AL50" s="556"/>
      <c r="AM50" s="556"/>
      <c r="AU50" s="558"/>
    </row>
    <row r="51" spans="1:49" s="557" customFormat="1" ht="36" customHeight="1" x14ac:dyDescent="0.4">
      <c r="A51" s="1010"/>
      <c r="B51" s="497" t="s">
        <v>110</v>
      </c>
      <c r="C51" s="493"/>
      <c r="D51" s="493"/>
      <c r="E51" s="556"/>
      <c r="F51" s="556"/>
      <c r="G51" s="1023"/>
      <c r="H51" s="1023"/>
      <c r="I51" s="1023"/>
      <c r="J51" s="1023"/>
      <c r="K51" s="1023"/>
      <c r="L51" s="1023"/>
      <c r="M51" s="1023"/>
      <c r="N51" s="1023"/>
      <c r="O51" s="1023"/>
      <c r="P51" s="1023"/>
      <c r="Q51" s="1023"/>
      <c r="R51" s="1023"/>
      <c r="S51" s="1023"/>
      <c r="T51" s="1023"/>
      <c r="U51" s="1023"/>
      <c r="V51" s="1023"/>
      <c r="W51" s="1023"/>
      <c r="X51" s="1023"/>
      <c r="Y51" s="1023"/>
      <c r="Z51" s="1023"/>
      <c r="AA51" s="1023"/>
      <c r="AB51" s="1023"/>
      <c r="AC51" s="1023"/>
      <c r="AD51" s="1023"/>
      <c r="AE51" s="1023"/>
      <c r="AF51" s="1023"/>
      <c r="AG51" s="1023"/>
      <c r="AH51" s="1023"/>
      <c r="AI51" s="556"/>
      <c r="AJ51" s="556"/>
      <c r="AK51" s="556"/>
      <c r="AL51" s="556"/>
      <c r="AM51" s="556"/>
      <c r="AU51" s="558"/>
    </row>
    <row r="52" spans="1:49" s="557" customFormat="1" ht="36" customHeight="1" x14ac:dyDescent="0.4">
      <c r="A52" s="1010"/>
      <c r="B52" s="497" t="s">
        <v>237</v>
      </c>
      <c r="C52" s="493"/>
      <c r="D52" s="493"/>
      <c r="E52" s="556"/>
      <c r="F52" s="556"/>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1023"/>
      <c r="AC52" s="1023"/>
      <c r="AD52" s="1023"/>
      <c r="AE52" s="1023"/>
      <c r="AF52" s="1023"/>
      <c r="AG52" s="1023"/>
      <c r="AH52" s="1023"/>
      <c r="AI52" s="556"/>
      <c r="AJ52" s="556"/>
      <c r="AK52" s="556"/>
      <c r="AL52" s="556"/>
      <c r="AM52" s="556"/>
      <c r="AU52" s="558"/>
    </row>
    <row r="53" spans="1:49" s="557" customFormat="1" ht="36" customHeight="1" x14ac:dyDescent="0.4">
      <c r="A53" s="1010"/>
      <c r="B53" s="497" t="s">
        <v>233</v>
      </c>
      <c r="C53" s="493"/>
      <c r="D53" s="493"/>
      <c r="E53" s="556"/>
      <c r="F53" s="556"/>
      <c r="G53" s="1023"/>
      <c r="H53" s="1023"/>
      <c r="I53" s="1023"/>
      <c r="J53" s="1023"/>
      <c r="K53" s="1023"/>
      <c r="L53" s="1023"/>
      <c r="M53" s="1023"/>
      <c r="N53" s="1023"/>
      <c r="O53" s="1023"/>
      <c r="P53" s="1023"/>
      <c r="Q53" s="1023"/>
      <c r="R53" s="1023"/>
      <c r="S53" s="1023"/>
      <c r="T53" s="1023"/>
      <c r="U53" s="1023"/>
      <c r="V53" s="1023"/>
      <c r="W53" s="1023"/>
      <c r="X53" s="1023"/>
      <c r="Y53" s="1023"/>
      <c r="Z53" s="1023"/>
      <c r="AA53" s="1023"/>
      <c r="AB53" s="1023"/>
      <c r="AC53" s="1023"/>
      <c r="AD53" s="1023"/>
      <c r="AE53" s="1023"/>
      <c r="AF53" s="1023"/>
      <c r="AG53" s="1023"/>
      <c r="AH53" s="1023"/>
      <c r="AI53" s="556"/>
      <c r="AJ53" s="556"/>
      <c r="AK53" s="556"/>
      <c r="AL53" s="556"/>
      <c r="AM53" s="556"/>
      <c r="AU53" s="558"/>
    </row>
    <row r="54" spans="1:49" s="557" customFormat="1" ht="36" customHeight="1" x14ac:dyDescent="0.4">
      <c r="A54" s="1010"/>
      <c r="B54" s="497" t="s">
        <v>109</v>
      </c>
      <c r="C54" s="493"/>
      <c r="D54" s="493"/>
      <c r="E54" s="556"/>
      <c r="F54" s="556"/>
      <c r="G54" s="1023"/>
      <c r="H54" s="1023"/>
      <c r="I54" s="1023"/>
      <c r="J54" s="1023"/>
      <c r="K54" s="1023"/>
      <c r="L54" s="1023"/>
      <c r="M54" s="1023"/>
      <c r="N54" s="1023"/>
      <c r="O54" s="1023"/>
      <c r="P54" s="1023"/>
      <c r="Q54" s="1023"/>
      <c r="R54" s="1023"/>
      <c r="S54" s="1023"/>
      <c r="T54" s="1023"/>
      <c r="U54" s="1023"/>
      <c r="V54" s="1023"/>
      <c r="W54" s="1023"/>
      <c r="X54" s="1023"/>
      <c r="Y54" s="1023"/>
      <c r="Z54" s="1023"/>
      <c r="AA54" s="1023"/>
      <c r="AB54" s="1023"/>
      <c r="AC54" s="1023"/>
      <c r="AD54" s="1023"/>
      <c r="AE54" s="1023"/>
      <c r="AF54" s="1023"/>
      <c r="AG54" s="1023"/>
      <c r="AH54" s="1023"/>
      <c r="AI54" s="556"/>
      <c r="AJ54" s="556"/>
      <c r="AK54" s="556"/>
      <c r="AL54" s="556"/>
      <c r="AM54" s="556"/>
      <c r="AU54" s="558"/>
    </row>
    <row r="55" spans="1:49" s="557" customFormat="1" ht="36" customHeight="1" x14ac:dyDescent="0.4">
      <c r="A55" s="1010"/>
      <c r="B55" s="497" t="s">
        <v>234</v>
      </c>
      <c r="C55" s="493"/>
      <c r="D55" s="493"/>
      <c r="E55" s="556"/>
      <c r="F55" s="1023"/>
      <c r="G55" s="1023"/>
      <c r="H55" s="1023"/>
      <c r="I55" s="1023"/>
      <c r="J55" s="1023"/>
      <c r="K55" s="1023"/>
      <c r="L55" s="1023"/>
      <c r="M55" s="1023"/>
      <c r="N55" s="1023"/>
      <c r="O55" s="1023"/>
      <c r="P55" s="1023"/>
      <c r="Q55" s="1023"/>
      <c r="R55" s="1023"/>
      <c r="S55" s="1023"/>
      <c r="T55" s="1023"/>
      <c r="U55" s="1023"/>
      <c r="V55" s="1023"/>
      <c r="W55" s="1023"/>
      <c r="X55" s="1023"/>
      <c r="Y55" s="1023"/>
      <c r="Z55" s="1023"/>
      <c r="AA55" s="1023"/>
      <c r="AB55" s="1023"/>
      <c r="AC55" s="1023"/>
      <c r="AD55" s="1023"/>
      <c r="AE55" s="1023"/>
      <c r="AF55" s="1023"/>
      <c r="AG55" s="1023"/>
      <c r="AH55" s="1023"/>
      <c r="AI55" s="556"/>
      <c r="AJ55" s="556"/>
      <c r="AK55" s="556"/>
      <c r="AL55" s="556"/>
      <c r="AM55" s="556"/>
      <c r="AU55" s="558"/>
    </row>
    <row r="56" spans="1:49" s="557" customFormat="1" ht="36" customHeight="1" x14ac:dyDescent="0.4">
      <c r="A56" s="1010"/>
      <c r="B56" s="611" t="s">
        <v>83</v>
      </c>
      <c r="C56" s="493"/>
      <c r="D56" s="493"/>
      <c r="E56" s="556"/>
      <c r="F56" s="1023"/>
      <c r="G56" s="1023"/>
      <c r="H56" s="1023"/>
      <c r="I56" s="1023"/>
      <c r="J56" s="1023"/>
      <c r="K56" s="1023"/>
      <c r="L56" s="1023"/>
      <c r="M56" s="1023"/>
      <c r="N56" s="1023"/>
      <c r="O56" s="1023"/>
      <c r="P56" s="1023"/>
      <c r="Q56" s="1023"/>
      <c r="R56" s="1023"/>
      <c r="S56" s="1023"/>
      <c r="T56" s="1023"/>
      <c r="U56" s="1023"/>
      <c r="V56" s="1023"/>
      <c r="W56" s="1023"/>
      <c r="X56" s="1023"/>
      <c r="Y56" s="1023"/>
      <c r="Z56" s="1023"/>
      <c r="AA56" s="1023"/>
      <c r="AB56" s="1023"/>
      <c r="AC56" s="1023"/>
      <c r="AD56" s="1023"/>
      <c r="AE56" s="1023"/>
      <c r="AF56" s="1023"/>
      <c r="AG56" s="1023"/>
      <c r="AH56" s="1023"/>
      <c r="AI56" s="556"/>
      <c r="AJ56" s="556"/>
      <c r="AK56" s="556"/>
      <c r="AL56" s="556"/>
      <c r="AM56" s="556"/>
      <c r="AU56" s="558"/>
    </row>
    <row r="57" spans="1:49" s="557" customFormat="1" ht="36" customHeight="1" x14ac:dyDescent="0.4">
      <c r="A57" s="1010"/>
      <c r="B57" s="974"/>
      <c r="C57" s="493"/>
      <c r="D57" s="493"/>
      <c r="E57" s="556"/>
      <c r="F57" s="1023"/>
      <c r="G57" s="1023"/>
      <c r="H57" s="1023"/>
      <c r="I57" s="1023"/>
      <c r="J57" s="1023"/>
      <c r="K57" s="1023"/>
      <c r="L57" s="1023"/>
      <c r="M57" s="1023"/>
      <c r="N57" s="1023"/>
      <c r="O57" s="1023"/>
      <c r="P57" s="1023"/>
      <c r="Q57" s="1023"/>
      <c r="R57" s="1023"/>
      <c r="S57" s="1023"/>
      <c r="T57" s="1023"/>
      <c r="U57" s="1023"/>
      <c r="V57" s="1023"/>
      <c r="W57" s="1023"/>
      <c r="X57" s="1023"/>
      <c r="Y57" s="1023"/>
      <c r="Z57" s="1023"/>
      <c r="AA57" s="1023"/>
      <c r="AB57" s="1023"/>
      <c r="AC57" s="1023"/>
      <c r="AD57" s="1023"/>
      <c r="AE57" s="1023"/>
      <c r="AF57" s="1023"/>
      <c r="AG57" s="1023"/>
      <c r="AH57" s="1023"/>
      <c r="AI57" s="556"/>
      <c r="AJ57" s="556"/>
      <c r="AK57" s="556"/>
      <c r="AL57" s="556"/>
      <c r="AM57" s="556"/>
      <c r="AU57" s="558"/>
    </row>
    <row r="58" spans="1:49" ht="36" customHeight="1" x14ac:dyDescent="0.2">
      <c r="A58" s="1010"/>
      <c r="B58" s="974"/>
      <c r="C58" s="493"/>
      <c r="D58" s="493"/>
    </row>
    <row r="59" spans="1:49" ht="36" customHeight="1" x14ac:dyDescent="0.2">
      <c r="A59" s="1010"/>
      <c r="B59" s="974"/>
      <c r="C59" s="966"/>
      <c r="D59" s="966"/>
    </row>
    <row r="60" spans="1:49" ht="36" customHeight="1" x14ac:dyDescent="0.2">
      <c r="A60" s="954"/>
      <c r="B60" s="953" t="str">
        <f>B1</f>
        <v>NOV '13</v>
      </c>
      <c r="C60" s="952"/>
      <c r="D60" s="91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5">
    <mergeCell ref="F41:AK41"/>
    <mergeCell ref="F42:AK42"/>
    <mergeCell ref="G34:G36"/>
    <mergeCell ref="AA34:AF35"/>
    <mergeCell ref="AA36:AF37"/>
    <mergeCell ref="G37:G39"/>
    <mergeCell ref="B38:B39"/>
    <mergeCell ref="I38:N39"/>
    <mergeCell ref="AF27:AF30"/>
    <mergeCell ref="F31:F34"/>
    <mergeCell ref="G31:G33"/>
    <mergeCell ref="I31:N31"/>
    <mergeCell ref="O31:T37"/>
    <mergeCell ref="U31:Z31"/>
    <mergeCell ref="AA31:AF33"/>
    <mergeCell ref="I32:N32"/>
    <mergeCell ref="U32:Z37"/>
    <mergeCell ref="I33:N37"/>
    <mergeCell ref="Z27:Z30"/>
    <mergeCell ref="AA27:AA30"/>
    <mergeCell ref="AB27:AB30"/>
    <mergeCell ref="AC27:AC30"/>
    <mergeCell ref="AD27:AD30"/>
    <mergeCell ref="AE27:AE30"/>
    <mergeCell ref="T27:T30"/>
    <mergeCell ref="U27:U30"/>
    <mergeCell ref="V27:V30"/>
    <mergeCell ref="W27:W30"/>
    <mergeCell ref="X27:X30"/>
    <mergeCell ref="Y27:Y30"/>
    <mergeCell ref="N27:N30"/>
    <mergeCell ref="O27:O30"/>
    <mergeCell ref="P27:P30"/>
    <mergeCell ref="Q27:Q30"/>
    <mergeCell ref="R27:R30"/>
    <mergeCell ref="S27:S30"/>
    <mergeCell ref="F27:F29"/>
    <mergeCell ref="I27:I30"/>
    <mergeCell ref="J27:J30"/>
    <mergeCell ref="K27:K30"/>
    <mergeCell ref="L27:L30"/>
    <mergeCell ref="M27:M30"/>
    <mergeCell ref="AE22:AE25"/>
    <mergeCell ref="AF22:AF25"/>
    <mergeCell ref="I26:N26"/>
    <mergeCell ref="O26:T26"/>
    <mergeCell ref="U26:Z26"/>
    <mergeCell ref="AA26:AF26"/>
    <mergeCell ref="Y22:Y25"/>
    <mergeCell ref="Z22:Z25"/>
    <mergeCell ref="AA22:AA25"/>
    <mergeCell ref="AB22:AB25"/>
    <mergeCell ref="AC22:AC25"/>
    <mergeCell ref="AD22:AD25"/>
    <mergeCell ref="S22:S25"/>
    <mergeCell ref="T22:T25"/>
    <mergeCell ref="U22:U25"/>
    <mergeCell ref="V22:V25"/>
    <mergeCell ref="W22:W25"/>
    <mergeCell ref="X22:X25"/>
    <mergeCell ref="M22:M25"/>
    <mergeCell ref="N22:N25"/>
    <mergeCell ref="O22:O25"/>
    <mergeCell ref="P22:P25"/>
    <mergeCell ref="Q22:Q25"/>
    <mergeCell ref="R22:R25"/>
    <mergeCell ref="I20:N21"/>
    <mergeCell ref="O20:T21"/>
    <mergeCell ref="U20:Z21"/>
    <mergeCell ref="AA20:AF21"/>
    <mergeCell ref="AG20:AK20"/>
    <mergeCell ref="AG21:AK30"/>
    <mergeCell ref="I22:I25"/>
    <mergeCell ref="J22:J25"/>
    <mergeCell ref="K22:K25"/>
    <mergeCell ref="L22:L25"/>
    <mergeCell ref="AE16:AE19"/>
    <mergeCell ref="AF16:AF19"/>
    <mergeCell ref="AG16:AK17"/>
    <mergeCell ref="I17:N19"/>
    <mergeCell ref="U18:Z18"/>
    <mergeCell ref="AG18:AK19"/>
    <mergeCell ref="U19:Z19"/>
    <mergeCell ref="T16:T19"/>
    <mergeCell ref="U16:Z17"/>
    <mergeCell ref="AA16:AA19"/>
    <mergeCell ref="AB16:AB19"/>
    <mergeCell ref="AC16:AC19"/>
    <mergeCell ref="AD16:AD19"/>
    <mergeCell ref="I16:N16"/>
    <mergeCell ref="O16:O19"/>
    <mergeCell ref="P16:P19"/>
    <mergeCell ref="Q16:Q19"/>
    <mergeCell ref="R16:R19"/>
    <mergeCell ref="S16:S19"/>
    <mergeCell ref="AL13:AL14"/>
    <mergeCell ref="AG14:AK14"/>
    <mergeCell ref="O15:T15"/>
    <mergeCell ref="U15:Z15"/>
    <mergeCell ref="AA15:AF15"/>
    <mergeCell ref="AG15:AK15"/>
    <mergeCell ref="I12:I15"/>
    <mergeCell ref="J12:J15"/>
    <mergeCell ref="K12:K15"/>
    <mergeCell ref="L12:L15"/>
    <mergeCell ref="M12:M15"/>
    <mergeCell ref="N12:N15"/>
    <mergeCell ref="AB11:AB14"/>
    <mergeCell ref="AC11:AC14"/>
    <mergeCell ref="AD11:AD14"/>
    <mergeCell ref="AE11:AE14"/>
    <mergeCell ref="AF11:AF14"/>
    <mergeCell ref="AG11:AK13"/>
    <mergeCell ref="V11:V14"/>
    <mergeCell ref="W11:W14"/>
    <mergeCell ref="X11:X14"/>
    <mergeCell ref="Y11:Y14"/>
    <mergeCell ref="Z11:Z14"/>
    <mergeCell ref="AA11:AA14"/>
    <mergeCell ref="AG9:AK10"/>
    <mergeCell ref="F11:F15"/>
    <mergeCell ref="H11:H15"/>
    <mergeCell ref="O11:O14"/>
    <mergeCell ref="P11:P14"/>
    <mergeCell ref="Q11:Q14"/>
    <mergeCell ref="R11:R14"/>
    <mergeCell ref="S11:S14"/>
    <mergeCell ref="T11:T14"/>
    <mergeCell ref="U11:U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L12:L15" location="'TGAI Agenda'!A1" tooltip="Fast Initial Link Setup" display="FILS"/>
    <hyperlink ref="AA16:AA19" location="PAR!A1" tooltip="PAR Review" display="PAR"/>
    <hyperlink ref="O16:O19" location="PAR!A1" tooltip="PAR Review" display="PAR"/>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U27:U30" location="REG!A1" tooltip="Regulatory Standing Committee" display="REG"/>
    <hyperlink ref="Y11:Y14" location="'TGAI Agenda'!A1" tooltip="Fast Initial Link Setup" display="FILS"/>
    <hyperlink ref="X11:X14" location="'TGah Agenda'!A1" display="AH"/>
    <hyperlink ref="W27:W30" location="'TGac Agenda'!Print_Area" display="AC"/>
    <hyperlink ref="AC11:AC14" location="'TGac Agenda'!Print_Area" display="AC"/>
    <hyperlink ref="P27:P30" location="'TGac Agenda'!Print_Area" display="AC"/>
    <hyperlink ref="W11:W14" location="'TGac Agenda'!Print_Area" display="AC"/>
    <hyperlink ref="J22:J25" location="'REVmc Agenda'!A1" tooltip="REVmc" display="MC"/>
    <hyperlink ref="K27:K30" location="'TGac Agenda'!Print_Area" display="AC"/>
    <hyperlink ref="K12:K15" location="'TGah Agenda'!A1" display="AH"/>
    <hyperlink ref="K22:K25" location="'TGah Agenda'!A1" display="AH"/>
    <hyperlink ref="M22:M25" location="'TGak Agenda'!A1" display="AK"/>
    <hyperlink ref="L22:L25" location="'TGAI Agenda'!A1" tooltip="Fast Initial Link Setup" display="FILS"/>
    <hyperlink ref="L27:L30" location="'TGaq Agenda'!A1" display="AQ"/>
    <hyperlink ref="I27:I30" location="PAR!A1" tooltip="PAR Review" display="PAR"/>
    <hyperlink ref="J27:J30" location="'TGaf Agenda'!Print_Area" display="AF"/>
    <hyperlink ref="P11:P14" location="'TGac Agenda'!Print_Area" display="AC"/>
    <hyperlink ref="Q22:Q25" location="'TGAI Agenda'!A1" tooltip="Fast Initial Link Setup" display="FILS"/>
    <hyperlink ref="Q16:Q19" location="'TGAI Agenda'!A1" tooltip="Fast Initial Link Setup" display="FILS"/>
    <hyperlink ref="S16:S19" location="'TGaq Agenda'!A1" display="AQ"/>
    <hyperlink ref="Q11:Q14" location="REG!A1" tooltip="Regulatory Standing Committee" display="REG"/>
    <hyperlink ref="W22:W25" location="JTC1!A1" tooltip="JTC1 Agenda" display="JTC1"/>
    <hyperlink ref="Y22:Y25"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27:AD30" location="'TGaq Agenda'!A1" display="AQ"/>
    <hyperlink ref="AD16:AD19" location="'TGaq Agenda'!A1" display="AQ"/>
    <hyperlink ref="AD22:AD25" location="'TGAI Agenda'!A1" tooltip="Fast Initial Link Setup" display="FILS"/>
    <hyperlink ref="AC16:AC19" location="'TGah Agenda'!A1" display="AH"/>
    <hyperlink ref="AC27:AC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J12:J15" location="'ARC SC'!A1" display="ARC"/>
    <hyperlink ref="AE27:AE30" location="'TGac Agenda'!Print_Area" display="AC"/>
    <hyperlink ref="N27:N30" r:id="rId13" tooltip="IEEE 802.24 Smart Grid TAG" display="Smart Grid"/>
    <hyperlink ref="S22:S25" location="JTC1!A1" tooltip="JTC1 Agenda" display="JTC1"/>
    <hyperlink ref="AE22:AE25" location="JTC1!A1" tooltip="JTC1 Agenda" display="JTC1"/>
    <hyperlink ref="O22:O25" location="'TGah Agenda'!A1" display="AH"/>
    <hyperlink ref="P22:P25" location="'TGac Agenda'!Print_Area" display="AC"/>
    <hyperlink ref="Q27:Q30" location="'TGAI Agenda'!A1" tooltip="Fast Initial Link Setup" display="FILS"/>
    <hyperlink ref="U22:U25" location="'TGac Agenda'!Print_Area" display="AC"/>
    <hyperlink ref="Y27:Y30" location="'TGAI Agenda'!A1" tooltip="Fast Initial Link Setup" display="FILS"/>
  </hyperlinks>
  <pageMargins left="0.25" right="0.25" top="0.75" bottom="0.75" header="0.3" footer="0.3"/>
  <pageSetup scale="14"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333" transitionEvaluation="1">
    <tabColor indexed="8"/>
    <pageSetUpPr autoPageBreaks="0"/>
  </sheetPr>
  <dimension ref="A1:P1098"/>
  <sheetViews>
    <sheetView showGridLines="0" tabSelected="1" topLeftCell="E333" zoomScale="75" zoomScaleNormal="75" zoomScaleSheetLayoutView="84" zoomScalePageLayoutView="66" workbookViewId="0">
      <selection activeCell="J355" sqref="J355"/>
    </sheetView>
  </sheetViews>
  <sheetFormatPr defaultColWidth="12.5703125" defaultRowHeight="15.75" customHeight="1" x14ac:dyDescent="0.2"/>
  <cols>
    <col min="1" max="1" width="1.42578125" style="964" customWidth="1"/>
    <col min="2" max="2" width="13.5703125" style="964" customWidth="1"/>
    <col min="3" max="3" width="1.42578125" style="964"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2.28515625" style="472" customWidth="1"/>
    <col min="13" max="13" width="8.42578125" style="226" customWidth="1"/>
    <col min="14" max="14" width="12.7109375" style="344" customWidth="1"/>
    <col min="15" max="15" width="4.5703125" style="79" customWidth="1"/>
  </cols>
  <sheetData>
    <row r="1" spans="1:15" ht="15.75" customHeight="1" x14ac:dyDescent="0.2">
      <c r="A1" s="954"/>
      <c r="B1" s="953" t="s">
        <v>583</v>
      </c>
      <c r="C1" s="952"/>
      <c r="D1" s="538"/>
      <c r="E1" s="305"/>
      <c r="F1" s="305"/>
      <c r="G1" s="305"/>
    </row>
    <row r="2" spans="1:15" ht="15.75" customHeight="1" thickBot="1" x14ac:dyDescent="0.25">
      <c r="A2" s="569"/>
      <c r="B2" s="965"/>
      <c r="C2" s="966"/>
      <c r="E2" s="306"/>
      <c r="F2" s="307"/>
      <c r="G2" s="307"/>
      <c r="H2" s="85"/>
      <c r="I2" s="85"/>
      <c r="J2" s="85"/>
      <c r="K2" s="85"/>
      <c r="L2" s="307"/>
      <c r="M2" s="227"/>
      <c r="N2" s="345"/>
      <c r="O2" s="80"/>
    </row>
    <row r="3" spans="1:15" ht="15.75" customHeight="1" thickBot="1" x14ac:dyDescent="0.25">
      <c r="A3" s="569"/>
      <c r="B3" s="967" t="str">
        <f>[1]Title!B3</f>
        <v>Interim</v>
      </c>
      <c r="C3" s="966"/>
      <c r="E3" s="1344" t="str">
        <f>'802.11 Cover'!$E$2</f>
        <v>142nd IEEE 802.11 WIRELESS LOCAL AREA NETWORKS SESSION</v>
      </c>
      <c r="F3" s="1345"/>
      <c r="G3" s="1345"/>
      <c r="H3" s="1346"/>
      <c r="I3" s="1346"/>
      <c r="J3" s="1346"/>
      <c r="K3" s="1346"/>
      <c r="L3" s="1346"/>
      <c r="M3" s="1346"/>
      <c r="N3" s="1347"/>
      <c r="O3" s="80"/>
    </row>
    <row r="4" spans="1:15" ht="15.75" customHeight="1" x14ac:dyDescent="0.2">
      <c r="A4" s="569"/>
      <c r="B4" s="1036" t="str">
        <f>Title!$B$4</f>
        <v>R5</v>
      </c>
      <c r="C4" s="966"/>
      <c r="E4" s="1348" t="str">
        <f>'802.11 Cover'!$E$5</f>
        <v>Hyatt Regency Reunion, Dallas, TX, US 75207</v>
      </c>
      <c r="F4" s="1349"/>
      <c r="G4" s="1349"/>
      <c r="H4" s="1349"/>
      <c r="I4" s="1349"/>
      <c r="J4" s="1349"/>
      <c r="K4" s="1349"/>
      <c r="L4" s="1349"/>
      <c r="M4" s="1349"/>
      <c r="N4" s="1350"/>
      <c r="O4" s="80"/>
    </row>
    <row r="5" spans="1:15" ht="15.75" customHeight="1" x14ac:dyDescent="0.2">
      <c r="A5" s="569"/>
      <c r="B5" s="1037"/>
      <c r="C5" s="966"/>
      <c r="E5" s="1371" t="str">
        <f>'802.11 Cover'!$E$7</f>
        <v>November 10-15, 2013</v>
      </c>
      <c r="F5" s="1362"/>
      <c r="G5" s="1362"/>
      <c r="H5" s="1362"/>
      <c r="I5" s="1362"/>
      <c r="J5" s="1362"/>
      <c r="K5" s="1362"/>
      <c r="L5" s="1362"/>
      <c r="M5" s="1362"/>
      <c r="N5" s="1363"/>
      <c r="O5" s="109"/>
    </row>
    <row r="6" spans="1:15" ht="15.75" customHeight="1" thickBot="1" x14ac:dyDescent="0.25">
      <c r="A6" s="569"/>
      <c r="B6" s="1038"/>
      <c r="C6" s="966"/>
      <c r="E6" s="308"/>
      <c r="F6" s="309"/>
      <c r="G6" s="309"/>
      <c r="H6" s="110"/>
      <c r="I6" s="111"/>
      <c r="J6" s="111"/>
      <c r="K6" s="111"/>
      <c r="L6" s="111"/>
      <c r="M6" s="228"/>
      <c r="N6" s="112"/>
      <c r="O6" s="109"/>
    </row>
    <row r="7" spans="1:15" ht="15.75" customHeight="1" thickBot="1" x14ac:dyDescent="0.25">
      <c r="A7" s="569"/>
      <c r="B7" s="974"/>
      <c r="C7" s="975"/>
      <c r="D7" s="539"/>
      <c r="E7" s="310"/>
      <c r="F7" s="311"/>
      <c r="G7" s="311"/>
      <c r="H7" s="23"/>
      <c r="I7" s="23"/>
      <c r="J7" s="23"/>
      <c r="K7" s="23"/>
      <c r="L7" s="473"/>
      <c r="M7" s="229"/>
      <c r="N7" s="346"/>
      <c r="O7" s="80"/>
    </row>
    <row r="8" spans="1:15" ht="15.75" customHeight="1" x14ac:dyDescent="0.2">
      <c r="A8" s="569"/>
      <c r="B8" s="773" t="s">
        <v>80</v>
      </c>
      <c r="C8" s="489"/>
      <c r="E8" s="1372" t="s">
        <v>527</v>
      </c>
      <c r="F8" s="1373"/>
      <c r="G8" s="1373"/>
      <c r="H8" s="1374"/>
      <c r="I8" s="1374"/>
      <c r="J8" s="1374"/>
      <c r="K8" s="1374"/>
      <c r="L8" s="1374"/>
      <c r="M8" s="1374"/>
      <c r="N8" s="1375"/>
      <c r="O8" s="81"/>
    </row>
    <row r="9" spans="1:15" ht="15.75" customHeight="1" x14ac:dyDescent="0.2">
      <c r="A9" s="569"/>
      <c r="B9" s="604" t="s">
        <v>106</v>
      </c>
      <c r="C9" s="489"/>
      <c r="E9" s="1334" t="s">
        <v>256</v>
      </c>
      <c r="F9" s="1335"/>
      <c r="G9" s="1335"/>
      <c r="H9" s="1335"/>
      <c r="I9" s="1335"/>
      <c r="J9" s="1335"/>
      <c r="K9" s="1335"/>
      <c r="L9" s="1335"/>
      <c r="M9" s="1335"/>
      <c r="N9" s="1336"/>
      <c r="O9" s="113"/>
    </row>
    <row r="10" spans="1:15" ht="15.75" customHeight="1" x14ac:dyDescent="0.2">
      <c r="A10" s="569"/>
      <c r="B10" s="605"/>
      <c r="C10" s="606"/>
      <c r="E10" s="1354" t="s">
        <v>53</v>
      </c>
      <c r="F10" s="1355"/>
      <c r="G10" s="1355"/>
      <c r="H10" s="1355"/>
      <c r="I10" s="1355"/>
      <c r="J10" s="1355"/>
      <c r="K10" s="1355"/>
      <c r="L10" s="1355"/>
      <c r="M10" s="1355"/>
      <c r="N10" s="1356"/>
      <c r="O10" s="113"/>
    </row>
    <row r="11" spans="1:15" ht="15.75" customHeight="1" x14ac:dyDescent="0.2">
      <c r="A11" s="569"/>
      <c r="B11" s="607" t="s">
        <v>342</v>
      </c>
      <c r="C11" s="489"/>
      <c r="E11" s="1337" t="s">
        <v>303</v>
      </c>
      <c r="F11" s="1338"/>
      <c r="G11" s="1338"/>
      <c r="H11" s="1338"/>
      <c r="I11" s="1338"/>
      <c r="J11" s="1338"/>
      <c r="K11" s="1338"/>
      <c r="L11" s="1338"/>
      <c r="M11" s="1338"/>
      <c r="N11" s="1339"/>
      <c r="O11" s="114"/>
    </row>
    <row r="12" spans="1:15" ht="15.75" customHeight="1" x14ac:dyDescent="0.2">
      <c r="A12" s="1010"/>
      <c r="B12" s="608" t="s">
        <v>343</v>
      </c>
      <c r="C12" s="966"/>
      <c r="E12" s="433"/>
      <c r="F12" s="433"/>
      <c r="G12" s="433"/>
      <c r="H12" s="27"/>
      <c r="I12" s="28"/>
      <c r="J12" s="1366" t="str">
        <f>Title!$B$4</f>
        <v>R5</v>
      </c>
      <c r="K12" s="28"/>
      <c r="L12" s="474"/>
      <c r="M12" s="232"/>
      <c r="N12" s="1368" t="s">
        <v>217</v>
      </c>
      <c r="O12" s="114"/>
    </row>
    <row r="13" spans="1:15" ht="15.75" customHeight="1" x14ac:dyDescent="0.2">
      <c r="A13" s="569"/>
      <c r="B13" s="609" t="s">
        <v>132</v>
      </c>
      <c r="C13" s="489"/>
      <c r="E13" s="433"/>
      <c r="F13" s="433"/>
      <c r="G13" s="433"/>
      <c r="H13" s="27"/>
      <c r="I13" s="28"/>
      <c r="J13" s="1367"/>
      <c r="K13" s="28"/>
      <c r="L13" s="474"/>
      <c r="M13" s="233"/>
      <c r="N13" s="1369"/>
      <c r="O13" s="114"/>
    </row>
    <row r="14" spans="1:15" ht="15.75" customHeight="1" x14ac:dyDescent="0.2">
      <c r="A14" s="1010"/>
      <c r="B14" s="610" t="s">
        <v>228</v>
      </c>
      <c r="C14" s="489"/>
      <c r="E14" s="160">
        <v>1</v>
      </c>
      <c r="F14" s="161"/>
      <c r="G14" s="161"/>
      <c r="H14" s="161"/>
      <c r="I14" s="257"/>
      <c r="J14" s="163" t="s">
        <v>241</v>
      </c>
      <c r="K14" s="164" t="s">
        <v>148</v>
      </c>
      <c r="L14" s="164" t="s">
        <v>410</v>
      </c>
      <c r="M14" s="241">
        <v>0</v>
      </c>
      <c r="N14" s="165">
        <f>TIME(11,0,0)</f>
        <v>0.45833333333333331</v>
      </c>
      <c r="O14" s="114"/>
    </row>
    <row r="15" spans="1:15" ht="15.75" customHeight="1" x14ac:dyDescent="0.2">
      <c r="A15" s="1010"/>
      <c r="B15" s="490" t="s">
        <v>255</v>
      </c>
      <c r="C15" s="489"/>
      <c r="E15" s="312"/>
      <c r="F15" s="158">
        <v>1.1000000000000001</v>
      </c>
      <c r="G15" s="158"/>
      <c r="H15" s="158"/>
      <c r="I15" s="203" t="s">
        <v>19</v>
      </c>
      <c r="J15" s="183" t="s">
        <v>242</v>
      </c>
      <c r="K15" s="184" t="s">
        <v>148</v>
      </c>
      <c r="L15" s="214" t="s">
        <v>410</v>
      </c>
      <c r="M15" s="244">
        <v>1</v>
      </c>
      <c r="N15" s="195">
        <f>N14+TIME(0,M14,0)</f>
        <v>0.45833333333333331</v>
      </c>
      <c r="O15" s="114"/>
    </row>
    <row r="16" spans="1:15" ht="15.75" customHeight="1" x14ac:dyDescent="0.25">
      <c r="A16" s="1010"/>
      <c r="B16" s="491" t="s">
        <v>309</v>
      </c>
      <c r="C16" s="492"/>
      <c r="E16" s="312"/>
      <c r="F16" s="158" t="s">
        <v>437</v>
      </c>
      <c r="G16" s="158"/>
      <c r="H16" s="158"/>
      <c r="I16" s="203" t="s">
        <v>19</v>
      </c>
      <c r="J16" s="452" t="s">
        <v>586</v>
      </c>
      <c r="K16" s="184" t="s">
        <v>148</v>
      </c>
      <c r="L16" s="214" t="s">
        <v>85</v>
      </c>
      <c r="M16" s="244">
        <v>1</v>
      </c>
      <c r="N16" s="195">
        <f>N15+TIME(0,M15,0)</f>
        <v>0.45902777777777776</v>
      </c>
      <c r="O16" s="121"/>
    </row>
    <row r="17" spans="1:15" ht="15.75" customHeight="1" x14ac:dyDescent="0.25">
      <c r="A17" s="1010"/>
      <c r="B17" s="974"/>
      <c r="C17" s="451"/>
      <c r="E17" s="312"/>
      <c r="F17" s="158" t="s">
        <v>438</v>
      </c>
      <c r="G17" s="158"/>
      <c r="H17" s="158"/>
      <c r="I17" s="203"/>
      <c r="J17" s="452"/>
      <c r="K17" s="184"/>
      <c r="L17" s="214"/>
      <c r="M17" s="244"/>
      <c r="N17" s="195">
        <f>N16+TIME(0,M16,0)</f>
        <v>0.4597222222222222</v>
      </c>
      <c r="O17" s="114"/>
    </row>
    <row r="18" spans="1:15" ht="15.75" customHeight="1" x14ac:dyDescent="0.2">
      <c r="A18" s="1010"/>
      <c r="B18" s="974"/>
      <c r="C18" s="966"/>
      <c r="E18" s="313"/>
      <c r="F18" s="158">
        <v>1.3</v>
      </c>
      <c r="G18" s="258"/>
      <c r="H18" s="214"/>
      <c r="I18" s="258" t="s">
        <v>22</v>
      </c>
      <c r="J18" s="259" t="s">
        <v>240</v>
      </c>
      <c r="K18" s="184" t="s">
        <v>148</v>
      </c>
      <c r="L18" s="214" t="s">
        <v>410</v>
      </c>
      <c r="M18" s="244">
        <v>1</v>
      </c>
      <c r="N18" s="195">
        <f>N17+TIME(0,M17,0)</f>
        <v>0.4597222222222222</v>
      </c>
      <c r="O18" s="114"/>
    </row>
    <row r="19" spans="1:15" ht="21.75" customHeight="1" x14ac:dyDescent="0.2">
      <c r="A19" s="569"/>
      <c r="B19" s="735" t="s">
        <v>344</v>
      </c>
      <c r="C19" s="489"/>
      <c r="E19" s="314"/>
      <c r="F19" s="260">
        <v>1.4</v>
      </c>
      <c r="G19" s="260"/>
      <c r="H19" s="260"/>
      <c r="I19" s="201" t="s">
        <v>22</v>
      </c>
      <c r="J19" s="261" t="s">
        <v>186</v>
      </c>
      <c r="K19" s="171" t="s">
        <v>148</v>
      </c>
      <c r="L19" s="171" t="s">
        <v>21</v>
      </c>
      <c r="M19" s="242">
        <v>1</v>
      </c>
      <c r="N19" s="172">
        <f>N18+TIME(0,M18,0)</f>
        <v>0.46041666666666664</v>
      </c>
      <c r="O19" s="82"/>
    </row>
    <row r="20" spans="1:15" ht="15.75" customHeight="1" x14ac:dyDescent="0.2">
      <c r="A20" s="1010"/>
      <c r="B20" s="608" t="s">
        <v>345</v>
      </c>
      <c r="C20" s="966"/>
      <c r="E20" s="262"/>
      <c r="F20" s="262"/>
      <c r="G20" s="262"/>
      <c r="H20" s="262"/>
      <c r="I20" s="263"/>
      <c r="J20" s="263"/>
      <c r="K20" s="263"/>
      <c r="L20" s="263"/>
      <c r="M20" s="264"/>
      <c r="N20" s="265"/>
      <c r="O20" s="82"/>
    </row>
    <row r="21" spans="1:15" ht="15.75" customHeight="1" x14ac:dyDescent="0.2">
      <c r="A21" s="569"/>
      <c r="B21" s="774" t="s">
        <v>368</v>
      </c>
      <c r="C21" s="489"/>
      <c r="E21" s="315">
        <v>2</v>
      </c>
      <c r="F21" s="266"/>
      <c r="G21" s="266"/>
      <c r="H21" s="266"/>
      <c r="I21" s="267" t="s">
        <v>97</v>
      </c>
      <c r="J21" s="268" t="s">
        <v>593</v>
      </c>
      <c r="K21" s="268" t="s">
        <v>148</v>
      </c>
      <c r="L21" s="566" t="s">
        <v>359</v>
      </c>
      <c r="M21" s="269">
        <v>1</v>
      </c>
      <c r="N21" s="223">
        <f>N19+TIME(0,M19,0)</f>
        <v>0.46111111111111108</v>
      </c>
      <c r="O21" s="82"/>
    </row>
    <row r="22" spans="1:15" ht="15.75" customHeight="1" x14ac:dyDescent="0.25">
      <c r="A22" s="1010"/>
      <c r="B22" s="736" t="s">
        <v>308</v>
      </c>
      <c r="C22" s="489"/>
      <c r="E22" s="270"/>
      <c r="F22" s="270"/>
      <c r="G22" s="270"/>
      <c r="H22" s="270"/>
      <c r="I22" s="197"/>
      <c r="J22" s="214"/>
      <c r="K22" s="214"/>
      <c r="L22" s="214"/>
      <c r="M22" s="271"/>
      <c r="N22" s="177"/>
      <c r="O22" s="114"/>
    </row>
    <row r="23" spans="1:15" ht="15.75" customHeight="1" x14ac:dyDescent="0.25">
      <c r="A23" s="1010"/>
      <c r="B23" s="737" t="s">
        <v>324</v>
      </c>
      <c r="C23" s="489"/>
      <c r="E23" s="316">
        <v>3</v>
      </c>
      <c r="F23" s="272"/>
      <c r="G23" s="272"/>
      <c r="H23" s="272"/>
      <c r="I23" s="257"/>
      <c r="J23" s="216" t="s">
        <v>156</v>
      </c>
      <c r="K23" s="164"/>
      <c r="L23" s="164"/>
      <c r="M23" s="241">
        <v>5</v>
      </c>
      <c r="N23" s="165">
        <f>N21+TIME(0,M21,0)</f>
        <v>0.46180555555555552</v>
      </c>
      <c r="O23" s="114"/>
    </row>
    <row r="24" spans="1:15" ht="15.75" customHeight="1" x14ac:dyDescent="0.2">
      <c r="A24" s="1010"/>
      <c r="B24" s="775" t="s">
        <v>13</v>
      </c>
      <c r="C24" s="489"/>
      <c r="E24" s="317"/>
      <c r="F24" s="208">
        <v>3.1</v>
      </c>
      <c r="G24" s="208"/>
      <c r="H24" s="208"/>
      <c r="I24" s="676" t="s">
        <v>22</v>
      </c>
      <c r="J24" s="532" t="s">
        <v>246</v>
      </c>
      <c r="K24" s="184" t="s">
        <v>148</v>
      </c>
      <c r="L24" s="214" t="s">
        <v>365</v>
      </c>
      <c r="M24" s="244"/>
      <c r="N24" s="185"/>
      <c r="O24" s="114"/>
    </row>
    <row r="25" spans="1:15" ht="15.75" customHeight="1" x14ac:dyDescent="0.2">
      <c r="A25" s="1010"/>
      <c r="B25" s="776" t="s">
        <v>12</v>
      </c>
      <c r="C25" s="489"/>
      <c r="E25" s="317"/>
      <c r="F25" s="208"/>
      <c r="G25" s="212">
        <v>1</v>
      </c>
      <c r="H25" s="208"/>
      <c r="I25" s="676"/>
      <c r="J25" s="567" t="s">
        <v>327</v>
      </c>
      <c r="K25" s="184"/>
      <c r="L25" s="214"/>
      <c r="M25" s="244"/>
      <c r="N25" s="185"/>
      <c r="O25" s="114"/>
    </row>
    <row r="26" spans="1:15" ht="15.75" customHeight="1" x14ac:dyDescent="0.2">
      <c r="A26" s="1010"/>
      <c r="B26" s="777" t="s">
        <v>412</v>
      </c>
      <c r="C26" s="489"/>
      <c r="E26" s="317"/>
      <c r="F26" s="208"/>
      <c r="G26" s="158">
        <f>G25+1</f>
        <v>2</v>
      </c>
      <c r="H26" s="212"/>
      <c r="I26" s="676"/>
      <c r="J26" s="567" t="s">
        <v>304</v>
      </c>
      <c r="K26" s="184" t="s">
        <v>148</v>
      </c>
      <c r="L26" s="214" t="s">
        <v>365</v>
      </c>
      <c r="M26" s="244"/>
      <c r="N26" s="185"/>
      <c r="O26" s="114"/>
    </row>
    <row r="27" spans="1:15" ht="15.75" customHeight="1" x14ac:dyDescent="0.2">
      <c r="A27" s="1010"/>
      <c r="B27" s="863" t="s">
        <v>431</v>
      </c>
      <c r="C27" s="966"/>
      <c r="E27" s="312"/>
      <c r="F27" s="158"/>
      <c r="G27" s="158">
        <f>G26+1</f>
        <v>3</v>
      </c>
      <c r="H27" s="158"/>
      <c r="I27" s="676" t="s">
        <v>22</v>
      </c>
      <c r="J27" s="869" t="s">
        <v>111</v>
      </c>
      <c r="K27" s="184" t="s">
        <v>148</v>
      </c>
      <c r="L27" s="214" t="s">
        <v>365</v>
      </c>
      <c r="M27" s="244"/>
      <c r="N27" s="185"/>
      <c r="O27" s="114"/>
    </row>
    <row r="28" spans="1:15" ht="15.75" customHeight="1" x14ac:dyDescent="0.2">
      <c r="A28" s="569"/>
      <c r="B28" s="780" t="s">
        <v>432</v>
      </c>
      <c r="C28" s="489"/>
      <c r="E28" s="317"/>
      <c r="F28" s="208"/>
      <c r="G28" s="208"/>
      <c r="H28" s="158"/>
      <c r="I28" s="676"/>
      <c r="J28" s="567" t="s">
        <v>317</v>
      </c>
      <c r="K28" s="184" t="s">
        <v>148</v>
      </c>
      <c r="L28" s="214" t="s">
        <v>365</v>
      </c>
      <c r="M28" s="244"/>
      <c r="N28" s="185"/>
      <c r="O28" s="114"/>
    </row>
    <row r="29" spans="1:15" ht="15.75" customHeight="1" x14ac:dyDescent="0.2">
      <c r="A29" s="1010"/>
      <c r="B29" s="974"/>
      <c r="C29" s="489"/>
      <c r="E29" s="312"/>
      <c r="F29" s="158"/>
      <c r="G29" s="158"/>
      <c r="H29" s="158"/>
      <c r="I29" s="676" t="s">
        <v>22</v>
      </c>
      <c r="J29" s="568" t="s">
        <v>112</v>
      </c>
      <c r="K29" s="184" t="s">
        <v>148</v>
      </c>
      <c r="L29" s="214" t="s">
        <v>365</v>
      </c>
      <c r="M29" s="244"/>
      <c r="N29" s="185"/>
      <c r="O29" s="82"/>
    </row>
    <row r="30" spans="1:15" ht="15.75" customHeight="1" x14ac:dyDescent="0.2">
      <c r="A30" s="1010"/>
      <c r="B30" s="974"/>
      <c r="C30" s="489"/>
      <c r="E30" s="312"/>
      <c r="F30" s="158"/>
      <c r="G30" s="158"/>
      <c r="H30" s="158"/>
      <c r="I30" s="676" t="s">
        <v>22</v>
      </c>
      <c r="J30" s="568" t="s">
        <v>318</v>
      </c>
      <c r="K30" s="184" t="s">
        <v>148</v>
      </c>
      <c r="L30" s="214" t="s">
        <v>365</v>
      </c>
      <c r="M30" s="244"/>
      <c r="N30" s="185"/>
      <c r="O30" s="82"/>
    </row>
    <row r="31" spans="1:15" ht="15.75" customHeight="1" x14ac:dyDescent="0.2">
      <c r="A31" s="1010"/>
      <c r="B31" s="974"/>
      <c r="C31" s="966"/>
      <c r="E31" s="312"/>
      <c r="F31" s="158"/>
      <c r="G31" s="158"/>
      <c r="H31" s="158"/>
      <c r="I31" s="676" t="s">
        <v>22</v>
      </c>
      <c r="J31" s="568" t="s">
        <v>93</v>
      </c>
      <c r="K31" s="184" t="s">
        <v>148</v>
      </c>
      <c r="L31" s="214" t="s">
        <v>365</v>
      </c>
      <c r="M31" s="244"/>
      <c r="N31" s="185"/>
      <c r="O31" s="82"/>
    </row>
    <row r="32" spans="1:15" ht="15.75" customHeight="1" x14ac:dyDescent="0.2">
      <c r="A32" s="1010"/>
      <c r="B32" s="607" t="s">
        <v>346</v>
      </c>
      <c r="C32" s="966"/>
      <c r="E32" s="312"/>
      <c r="F32" s="158"/>
      <c r="G32" s="158"/>
      <c r="H32" s="158"/>
      <c r="I32" s="676" t="s">
        <v>22</v>
      </c>
      <c r="J32" s="568" t="s">
        <v>94</v>
      </c>
      <c r="K32" s="184" t="s">
        <v>148</v>
      </c>
      <c r="L32" s="214" t="s">
        <v>365</v>
      </c>
      <c r="M32" s="244"/>
      <c r="N32" s="185"/>
      <c r="O32" s="121"/>
    </row>
    <row r="33" spans="1:15" ht="15.75" customHeight="1" x14ac:dyDescent="0.2">
      <c r="A33" s="1010"/>
      <c r="B33" s="608" t="s">
        <v>347</v>
      </c>
      <c r="C33" s="966"/>
      <c r="E33" s="312"/>
      <c r="F33" s="158"/>
      <c r="G33" s="158"/>
      <c r="H33" s="158"/>
      <c r="I33" s="676" t="s">
        <v>22</v>
      </c>
      <c r="J33" s="568" t="s">
        <v>319</v>
      </c>
      <c r="K33" s="184" t="s">
        <v>148</v>
      </c>
      <c r="L33" s="214" t="s">
        <v>365</v>
      </c>
      <c r="M33" s="244"/>
      <c r="N33" s="185"/>
      <c r="O33" s="121"/>
    </row>
    <row r="34" spans="1:15" ht="15.75" customHeight="1" x14ac:dyDescent="0.2">
      <c r="A34" s="1010"/>
      <c r="B34" s="934" t="s">
        <v>487</v>
      </c>
      <c r="C34" s="966"/>
      <c r="E34" s="312"/>
      <c r="F34" s="158"/>
      <c r="G34" s="158"/>
      <c r="H34" s="158"/>
      <c r="I34" s="676" t="s">
        <v>22</v>
      </c>
      <c r="J34" s="568" t="s">
        <v>113</v>
      </c>
      <c r="K34" s="184" t="s">
        <v>148</v>
      </c>
      <c r="L34" s="214" t="s">
        <v>365</v>
      </c>
      <c r="M34" s="244"/>
      <c r="N34" s="185"/>
      <c r="O34" s="121"/>
    </row>
    <row r="35" spans="1:15" ht="15.75" customHeight="1" x14ac:dyDescent="0.2">
      <c r="A35" s="569"/>
      <c r="B35" s="974"/>
      <c r="C35" s="489"/>
      <c r="E35" s="312"/>
      <c r="F35" s="158"/>
      <c r="G35" s="158"/>
      <c r="H35" s="158"/>
      <c r="I35" s="676" t="s">
        <v>22</v>
      </c>
      <c r="J35" s="568" t="s">
        <v>320</v>
      </c>
      <c r="K35" s="184" t="s">
        <v>148</v>
      </c>
      <c r="L35" s="214" t="s">
        <v>365</v>
      </c>
      <c r="M35" s="244"/>
      <c r="N35" s="185"/>
      <c r="O35" s="121"/>
    </row>
    <row r="36" spans="1:15" ht="15.75" customHeight="1" x14ac:dyDescent="0.2">
      <c r="A36" s="1010"/>
      <c r="B36" s="974"/>
      <c r="C36" s="966"/>
      <c r="E36" s="312"/>
      <c r="F36" s="158"/>
      <c r="G36" s="158"/>
      <c r="H36" s="158"/>
      <c r="I36" s="676" t="s">
        <v>22</v>
      </c>
      <c r="J36" s="869" t="s">
        <v>114</v>
      </c>
      <c r="K36" s="184" t="s">
        <v>148</v>
      </c>
      <c r="L36" s="214" t="s">
        <v>365</v>
      </c>
      <c r="M36" s="244"/>
      <c r="N36" s="185"/>
      <c r="O36" s="121"/>
    </row>
    <row r="37" spans="1:15" ht="15.75" customHeight="1" x14ac:dyDescent="0.2">
      <c r="A37" s="1010"/>
      <c r="B37" s="974"/>
      <c r="C37" s="489"/>
      <c r="E37" s="312"/>
      <c r="F37" s="158">
        <v>3.2</v>
      </c>
      <c r="G37" s="158"/>
      <c r="H37" s="158"/>
      <c r="I37" s="676" t="s">
        <v>22</v>
      </c>
      <c r="J37" s="518" t="s">
        <v>247</v>
      </c>
      <c r="K37" s="184" t="s">
        <v>148</v>
      </c>
      <c r="L37" s="214" t="s">
        <v>365</v>
      </c>
      <c r="M37" s="244"/>
      <c r="N37" s="185"/>
      <c r="O37" s="121"/>
    </row>
    <row r="38" spans="1:15" ht="15.75" customHeight="1" x14ac:dyDescent="0.2">
      <c r="A38" s="1010"/>
      <c r="B38" s="1034" t="s">
        <v>357</v>
      </c>
      <c r="C38" s="489"/>
      <c r="E38" s="312"/>
      <c r="F38" s="158"/>
      <c r="G38" s="158"/>
      <c r="H38" s="158"/>
      <c r="I38" s="676"/>
      <c r="J38" s="183" t="s">
        <v>305</v>
      </c>
      <c r="K38" s="184" t="s">
        <v>148</v>
      </c>
      <c r="L38" s="214" t="s">
        <v>365</v>
      </c>
      <c r="M38" s="244"/>
      <c r="N38" s="185"/>
      <c r="O38" s="121"/>
    </row>
    <row r="39" spans="1:15" ht="15.75" customHeight="1" x14ac:dyDescent="0.2">
      <c r="A39" s="974"/>
      <c r="B39" s="1035"/>
      <c r="C39" s="974"/>
      <c r="E39" s="312"/>
      <c r="F39" s="158"/>
      <c r="G39" s="158">
        <v>1</v>
      </c>
      <c r="H39" s="158"/>
      <c r="I39" s="676" t="s">
        <v>22</v>
      </c>
      <c r="J39" s="273" t="s">
        <v>95</v>
      </c>
      <c r="K39" s="184"/>
      <c r="L39" s="214"/>
      <c r="M39" s="244"/>
      <c r="N39" s="185"/>
      <c r="O39" s="122"/>
    </row>
    <row r="40" spans="1:15" ht="15.75" customHeight="1" x14ac:dyDescent="0.2">
      <c r="A40" s="974"/>
      <c r="B40" s="701" t="s">
        <v>354</v>
      </c>
      <c r="C40" s="974"/>
      <c r="E40" s="312"/>
      <c r="F40" s="158">
        <v>3.3</v>
      </c>
      <c r="G40" s="158"/>
      <c r="H40" s="158"/>
      <c r="I40" s="676" t="s">
        <v>263</v>
      </c>
      <c r="J40" s="518" t="s">
        <v>452</v>
      </c>
      <c r="K40" s="184" t="s">
        <v>148</v>
      </c>
      <c r="L40" s="214" t="s">
        <v>411</v>
      </c>
      <c r="M40" s="244"/>
      <c r="N40" s="185"/>
      <c r="O40" s="122"/>
    </row>
    <row r="41" spans="1:15" s="855" customFormat="1" ht="15.75" customHeight="1" x14ac:dyDescent="0.2">
      <c r="A41" s="974"/>
      <c r="B41" s="783" t="s">
        <v>323</v>
      </c>
      <c r="C41" s="974"/>
      <c r="D41" s="537"/>
      <c r="E41" s="166"/>
      <c r="F41" s="167"/>
      <c r="G41" s="167"/>
      <c r="H41" s="167"/>
      <c r="I41" s="201"/>
      <c r="J41" s="519"/>
      <c r="K41" s="170"/>
      <c r="L41" s="171"/>
      <c r="M41" s="242"/>
      <c r="N41" s="274"/>
      <c r="O41" s="122"/>
    </row>
    <row r="42" spans="1:15" ht="15.75" customHeight="1" thickBot="1" x14ac:dyDescent="0.25">
      <c r="A42" s="974"/>
      <c r="B42" s="974"/>
      <c r="C42" s="974"/>
      <c r="E42" s="262"/>
      <c r="F42" s="262"/>
      <c r="G42" s="262"/>
      <c r="H42" s="262"/>
      <c r="I42" s="263"/>
      <c r="J42" s="275"/>
      <c r="K42" s="263"/>
      <c r="L42" s="263"/>
      <c r="M42" s="264"/>
      <c r="N42" s="858"/>
      <c r="O42" s="121"/>
    </row>
    <row r="43" spans="1:15" ht="15.75" customHeight="1" x14ac:dyDescent="0.2">
      <c r="A43" s="1010"/>
      <c r="B43" s="559" t="s">
        <v>271</v>
      </c>
      <c r="C43" s="966"/>
      <c r="E43" s="316">
        <v>4</v>
      </c>
      <c r="F43" s="272"/>
      <c r="G43" s="272"/>
      <c r="H43" s="272"/>
      <c r="I43" s="257"/>
      <c r="J43" s="216" t="s">
        <v>129</v>
      </c>
      <c r="K43" s="164"/>
      <c r="L43" s="164"/>
      <c r="M43" s="241"/>
      <c r="N43" s="215"/>
      <c r="O43" s="575"/>
    </row>
    <row r="44" spans="1:15" ht="15.75" customHeight="1" x14ac:dyDescent="0.2">
      <c r="A44" s="1010"/>
      <c r="B44" s="560" t="s">
        <v>235</v>
      </c>
      <c r="C44" s="966"/>
      <c r="E44" s="318"/>
      <c r="F44" s="270">
        <v>4.0999999999999996</v>
      </c>
      <c r="G44" s="270"/>
      <c r="H44" s="270"/>
      <c r="I44" s="197" t="s">
        <v>22</v>
      </c>
      <c r="J44" s="516" t="s">
        <v>236</v>
      </c>
      <c r="K44" s="214"/>
      <c r="L44" s="214"/>
      <c r="M44" s="271"/>
      <c r="N44" s="215"/>
      <c r="O44" s="576"/>
    </row>
    <row r="45" spans="1:15" ht="15.75" customHeight="1" x14ac:dyDescent="0.2">
      <c r="A45" s="1010"/>
      <c r="B45" s="494" t="s">
        <v>222</v>
      </c>
      <c r="C45" s="493"/>
      <c r="E45" s="318"/>
      <c r="F45" s="270"/>
      <c r="G45" s="212">
        <v>1</v>
      </c>
      <c r="H45" s="270"/>
      <c r="I45" s="197" t="s">
        <v>22</v>
      </c>
      <c r="J45" s="214" t="s">
        <v>267</v>
      </c>
      <c r="K45" s="214" t="s">
        <v>148</v>
      </c>
      <c r="L45" s="214" t="s">
        <v>365</v>
      </c>
      <c r="M45" s="277">
        <v>2</v>
      </c>
      <c r="N45" s="195">
        <f>N23+TIME(0,M23,0)</f>
        <v>0.46527777777777773</v>
      </c>
      <c r="O45" s="121"/>
    </row>
    <row r="46" spans="1:15" ht="15.75" customHeight="1" x14ac:dyDescent="0.2">
      <c r="A46" s="1010"/>
      <c r="B46" s="495" t="s">
        <v>81</v>
      </c>
      <c r="C46" s="493"/>
      <c r="E46" s="318"/>
      <c r="F46" s="270"/>
      <c r="G46" s="158">
        <f>G45+1</f>
        <v>2</v>
      </c>
      <c r="H46" s="270"/>
      <c r="I46" s="197" t="s">
        <v>22</v>
      </c>
      <c r="J46" s="453" t="s">
        <v>585</v>
      </c>
      <c r="K46" s="214" t="s">
        <v>148</v>
      </c>
      <c r="L46" s="214" t="s">
        <v>410</v>
      </c>
      <c r="M46" s="271">
        <v>2</v>
      </c>
      <c r="N46" s="195">
        <f t="shared" ref="N46:N51" si="0">N45+TIME(0,M45,0)</f>
        <v>0.46666666666666662</v>
      </c>
      <c r="O46" s="121"/>
    </row>
    <row r="47" spans="1:15" ht="15.75" customHeight="1" x14ac:dyDescent="0.2">
      <c r="A47" s="1010"/>
      <c r="B47" s="496" t="s">
        <v>82</v>
      </c>
      <c r="C47" s="493"/>
      <c r="E47" s="318"/>
      <c r="F47" s="270"/>
      <c r="G47" s="158">
        <f>G46+1</f>
        <v>3</v>
      </c>
      <c r="H47" s="270"/>
      <c r="I47" s="197" t="s">
        <v>22</v>
      </c>
      <c r="J47" s="341" t="s">
        <v>508</v>
      </c>
      <c r="K47" s="214" t="s">
        <v>148</v>
      </c>
      <c r="L47" s="214" t="s">
        <v>410</v>
      </c>
      <c r="M47" s="271">
        <v>3</v>
      </c>
      <c r="N47" s="195">
        <f t="shared" si="0"/>
        <v>0.4680555555555555</v>
      </c>
      <c r="O47" s="121"/>
    </row>
    <row r="48" spans="1:15" ht="15.75" customHeight="1" x14ac:dyDescent="0.2">
      <c r="A48" s="1010"/>
      <c r="B48" s="781" t="s">
        <v>79</v>
      </c>
      <c r="C48" s="493"/>
      <c r="E48" s="318"/>
      <c r="F48" s="270"/>
      <c r="G48" s="158">
        <f>G47+1</f>
        <v>4</v>
      </c>
      <c r="H48" s="270"/>
      <c r="I48" s="197" t="s">
        <v>22</v>
      </c>
      <c r="J48" s="454" t="s">
        <v>311</v>
      </c>
      <c r="K48" s="214" t="s">
        <v>148</v>
      </c>
      <c r="L48" s="214" t="s">
        <v>410</v>
      </c>
      <c r="M48" s="271">
        <v>1</v>
      </c>
      <c r="N48" s="195">
        <f t="shared" si="0"/>
        <v>0.47013888888888883</v>
      </c>
      <c r="O48" s="121"/>
    </row>
    <row r="49" spans="1:15" ht="15.75" customHeight="1" x14ac:dyDescent="0.2">
      <c r="A49" s="1010"/>
      <c r="B49" s="497" t="s">
        <v>231</v>
      </c>
      <c r="C49" s="493"/>
      <c r="E49" s="318"/>
      <c r="F49" s="270"/>
      <c r="G49" s="158">
        <f t="shared" ref="G49:G61" si="1">G48+1</f>
        <v>5</v>
      </c>
      <c r="H49" s="270"/>
      <c r="I49" s="197" t="s">
        <v>22</v>
      </c>
      <c r="J49" s="454" t="s">
        <v>477</v>
      </c>
      <c r="K49" s="214" t="s">
        <v>148</v>
      </c>
      <c r="L49" s="214" t="s">
        <v>410</v>
      </c>
      <c r="M49" s="271">
        <v>1</v>
      </c>
      <c r="N49" s="195">
        <f t="shared" si="0"/>
        <v>0.47083333333333327</v>
      </c>
      <c r="O49" s="121"/>
    </row>
    <row r="50" spans="1:15" ht="15.75" customHeight="1" x14ac:dyDescent="0.2">
      <c r="A50" s="1010"/>
      <c r="B50" s="497" t="s">
        <v>232</v>
      </c>
      <c r="C50" s="493"/>
      <c r="E50" s="317"/>
      <c r="F50" s="270"/>
      <c r="G50" s="158">
        <f t="shared" si="1"/>
        <v>6</v>
      </c>
      <c r="H50" s="208"/>
      <c r="I50" s="197" t="s">
        <v>22</v>
      </c>
      <c r="J50" s="455" t="s">
        <v>597</v>
      </c>
      <c r="K50" s="184" t="s">
        <v>148</v>
      </c>
      <c r="L50" s="214" t="s">
        <v>410</v>
      </c>
      <c r="M50" s="244">
        <v>1</v>
      </c>
      <c r="N50" s="195">
        <f t="shared" si="0"/>
        <v>0.47152777777777771</v>
      </c>
      <c r="O50" s="114"/>
    </row>
    <row r="51" spans="1:15" ht="15.75" customHeight="1" x14ac:dyDescent="0.2">
      <c r="A51" s="1010"/>
      <c r="B51" s="497" t="s">
        <v>110</v>
      </c>
      <c r="C51" s="493"/>
      <c r="E51" s="317"/>
      <c r="F51" s="270"/>
      <c r="G51" s="158">
        <f t="shared" si="1"/>
        <v>7</v>
      </c>
      <c r="H51" s="208"/>
      <c r="I51" s="197" t="s">
        <v>22</v>
      </c>
      <c r="J51" s="455" t="s">
        <v>336</v>
      </c>
      <c r="K51" s="184" t="s">
        <v>148</v>
      </c>
      <c r="L51" s="214" t="s">
        <v>410</v>
      </c>
      <c r="M51" s="244">
        <v>1</v>
      </c>
      <c r="N51" s="195">
        <f t="shared" si="0"/>
        <v>0.47222222222222215</v>
      </c>
      <c r="O51" s="114"/>
    </row>
    <row r="52" spans="1:15" ht="15.75" customHeight="1" x14ac:dyDescent="0.2">
      <c r="A52" s="1010"/>
      <c r="B52" s="497" t="s">
        <v>237</v>
      </c>
      <c r="C52" s="493"/>
      <c r="E52" s="317"/>
      <c r="F52" s="270"/>
      <c r="G52" s="158">
        <f t="shared" si="1"/>
        <v>8</v>
      </c>
      <c r="H52" s="208"/>
      <c r="I52" s="197" t="s">
        <v>22</v>
      </c>
      <c r="J52" s="455" t="s">
        <v>424</v>
      </c>
      <c r="K52" s="184" t="s">
        <v>148</v>
      </c>
      <c r="L52" s="214" t="s">
        <v>410</v>
      </c>
      <c r="M52" s="244">
        <v>1</v>
      </c>
      <c r="N52" s="195">
        <f t="shared" ref="N52:N57" si="2">N51+TIME(0,M52,0)</f>
        <v>0.4729166666666666</v>
      </c>
      <c r="O52" s="114"/>
    </row>
    <row r="53" spans="1:15" ht="15.75" customHeight="1" x14ac:dyDescent="0.2">
      <c r="A53" s="1010"/>
      <c r="B53" s="497" t="s">
        <v>233</v>
      </c>
      <c r="C53" s="493"/>
      <c r="E53" s="317"/>
      <c r="F53" s="270"/>
      <c r="G53" s="158">
        <f t="shared" si="1"/>
        <v>9</v>
      </c>
      <c r="H53" s="208"/>
      <c r="I53" s="197" t="s">
        <v>22</v>
      </c>
      <c r="J53" s="455" t="s">
        <v>425</v>
      </c>
      <c r="K53" s="184" t="s">
        <v>148</v>
      </c>
      <c r="L53" s="214" t="s">
        <v>410</v>
      </c>
      <c r="M53" s="244">
        <v>1</v>
      </c>
      <c r="N53" s="195">
        <f t="shared" si="2"/>
        <v>0.47361111111111104</v>
      </c>
      <c r="O53" s="114"/>
    </row>
    <row r="54" spans="1:15" ht="15.75" customHeight="1" x14ac:dyDescent="0.2">
      <c r="A54" s="1010"/>
      <c r="B54" s="497" t="s">
        <v>109</v>
      </c>
      <c r="C54" s="493"/>
      <c r="E54" s="317"/>
      <c r="F54" s="270"/>
      <c r="G54" s="158">
        <f t="shared" si="1"/>
        <v>10</v>
      </c>
      <c r="H54" s="208"/>
      <c r="I54" s="197" t="s">
        <v>22</v>
      </c>
      <c r="J54" s="455" t="s">
        <v>426</v>
      </c>
      <c r="K54" s="184" t="s">
        <v>148</v>
      </c>
      <c r="L54" s="214" t="s">
        <v>410</v>
      </c>
      <c r="M54" s="244">
        <v>1</v>
      </c>
      <c r="N54" s="195">
        <f t="shared" si="2"/>
        <v>0.47430555555555548</v>
      </c>
      <c r="O54" s="114"/>
    </row>
    <row r="55" spans="1:15" s="603" customFormat="1" ht="15.75" customHeight="1" x14ac:dyDescent="0.2">
      <c r="A55" s="1010"/>
      <c r="B55" s="497" t="s">
        <v>234</v>
      </c>
      <c r="C55" s="493"/>
      <c r="D55" s="537"/>
      <c r="E55" s="317"/>
      <c r="F55" s="270"/>
      <c r="G55" s="158">
        <f t="shared" si="1"/>
        <v>11</v>
      </c>
      <c r="H55" s="208"/>
      <c r="I55" s="676" t="s">
        <v>22</v>
      </c>
      <c r="J55" s="341" t="s">
        <v>596</v>
      </c>
      <c r="K55" s="184" t="s">
        <v>148</v>
      </c>
      <c r="L55" s="214" t="s">
        <v>410</v>
      </c>
      <c r="M55" s="244">
        <v>2</v>
      </c>
      <c r="N55" s="195">
        <f t="shared" si="2"/>
        <v>0.47569444444444436</v>
      </c>
      <c r="O55" s="114"/>
    </row>
    <row r="56" spans="1:15" ht="15.75" customHeight="1" x14ac:dyDescent="0.25">
      <c r="A56" s="1010"/>
      <c r="B56" s="611" t="s">
        <v>83</v>
      </c>
      <c r="C56" s="493"/>
      <c r="E56" s="317"/>
      <c r="F56" s="270"/>
      <c r="G56" s="158">
        <f t="shared" si="1"/>
        <v>12</v>
      </c>
      <c r="H56" s="208"/>
      <c r="I56" s="197" t="s">
        <v>22</v>
      </c>
      <c r="J56" s="341" t="s">
        <v>352</v>
      </c>
      <c r="K56" s="515" t="s">
        <v>148</v>
      </c>
      <c r="L56" s="214" t="s">
        <v>410</v>
      </c>
      <c r="M56" s="244">
        <v>2</v>
      </c>
      <c r="N56" s="195">
        <f t="shared" si="2"/>
        <v>0.47708333333333325</v>
      </c>
      <c r="O56" s="114"/>
    </row>
    <row r="57" spans="1:15" ht="15.75" customHeight="1" x14ac:dyDescent="0.2">
      <c r="A57" s="1010"/>
      <c r="B57" s="974"/>
      <c r="C57" s="493"/>
      <c r="E57" s="317"/>
      <c r="F57" s="208"/>
      <c r="G57" s="158">
        <f t="shared" si="1"/>
        <v>13</v>
      </c>
      <c r="H57" s="208"/>
      <c r="I57" s="197" t="s">
        <v>22</v>
      </c>
      <c r="J57" s="545" t="s">
        <v>329</v>
      </c>
      <c r="K57" s="184" t="s">
        <v>148</v>
      </c>
      <c r="L57" s="214" t="s">
        <v>410</v>
      </c>
      <c r="M57" s="244">
        <v>2</v>
      </c>
      <c r="N57" s="195">
        <f t="shared" si="2"/>
        <v>0.47847222222222213</v>
      </c>
      <c r="O57" s="114"/>
    </row>
    <row r="58" spans="1:15" ht="15.75" customHeight="1" x14ac:dyDescent="0.2">
      <c r="A58" s="1010"/>
      <c r="B58" s="974"/>
      <c r="C58" s="493"/>
      <c r="E58" s="270"/>
      <c r="F58" s="270"/>
      <c r="G58" s="158">
        <f t="shared" si="1"/>
        <v>14</v>
      </c>
      <c r="H58" s="208"/>
      <c r="I58" s="197" t="s">
        <v>22</v>
      </c>
      <c r="J58" s="341" t="s">
        <v>427</v>
      </c>
      <c r="K58" s="184" t="s">
        <v>148</v>
      </c>
      <c r="L58" s="214" t="s">
        <v>410</v>
      </c>
      <c r="M58" s="244">
        <v>2</v>
      </c>
      <c r="N58" s="195">
        <f>N57+TIME(0,M57,0)</f>
        <v>0.47986111111111102</v>
      </c>
      <c r="O58" s="121"/>
    </row>
    <row r="59" spans="1:15" s="692" customFormat="1" ht="15.75" customHeight="1" x14ac:dyDescent="0.2">
      <c r="A59" s="1010"/>
      <c r="B59" s="974"/>
      <c r="C59" s="966"/>
      <c r="D59" s="537"/>
      <c r="E59" s="270"/>
      <c r="F59" s="270"/>
      <c r="G59" s="158">
        <f t="shared" si="1"/>
        <v>15</v>
      </c>
      <c r="H59" s="208"/>
      <c r="I59" s="676" t="s">
        <v>22</v>
      </c>
      <c r="J59" s="453" t="s">
        <v>594</v>
      </c>
      <c r="K59" s="184" t="s">
        <v>148</v>
      </c>
      <c r="L59" s="214" t="s">
        <v>410</v>
      </c>
      <c r="M59" s="244">
        <v>2</v>
      </c>
      <c r="N59" s="195">
        <f>N58+TIME(0,M58,0)</f>
        <v>0.4812499999999999</v>
      </c>
      <c r="O59" s="121"/>
    </row>
    <row r="60" spans="1:15" s="750" customFormat="1" ht="15.75" customHeight="1" x14ac:dyDescent="0.2">
      <c r="A60" s="954"/>
      <c r="B60" s="953" t="str">
        <f>B1</f>
        <v>NOV '13</v>
      </c>
      <c r="C60" s="952"/>
      <c r="D60" s="537"/>
      <c r="E60" s="270"/>
      <c r="F60" s="270"/>
      <c r="G60" s="158">
        <f t="shared" si="1"/>
        <v>16</v>
      </c>
      <c r="H60" s="208"/>
      <c r="I60" s="676" t="s">
        <v>22</v>
      </c>
      <c r="J60" s="341" t="s">
        <v>505</v>
      </c>
      <c r="K60" s="184" t="s">
        <v>148</v>
      </c>
      <c r="L60" s="214" t="s">
        <v>410</v>
      </c>
      <c r="M60" s="244">
        <v>2</v>
      </c>
      <c r="N60" s="195">
        <f>N59+TIME(0,M59,0)</f>
        <v>0.48263888888888878</v>
      </c>
      <c r="O60" s="121"/>
    </row>
    <row r="61" spans="1:15" ht="15.75" customHeight="1" x14ac:dyDescent="0.2">
      <c r="E61" s="262"/>
      <c r="F61" s="262"/>
      <c r="G61" s="158">
        <f t="shared" si="1"/>
        <v>17</v>
      </c>
      <c r="H61" s="208"/>
      <c r="I61" s="197" t="s">
        <v>22</v>
      </c>
      <c r="J61" s="456" t="s">
        <v>587</v>
      </c>
      <c r="K61" s="184" t="s">
        <v>148</v>
      </c>
      <c r="L61" s="214" t="s">
        <v>410</v>
      </c>
      <c r="M61" s="244">
        <v>2</v>
      </c>
      <c r="N61" s="195">
        <f>N60+TIME(0,M60,0)</f>
        <v>0.48402777777777767</v>
      </c>
      <c r="O61" s="83"/>
    </row>
    <row r="62" spans="1:15" s="823" customFormat="1" ht="15.75" customHeight="1" x14ac:dyDescent="0.2">
      <c r="A62" s="964"/>
      <c r="B62" s="964"/>
      <c r="C62" s="964"/>
      <c r="D62" s="537"/>
      <c r="E62" s="262"/>
      <c r="F62" s="262"/>
      <c r="G62" s="158"/>
      <c r="H62" s="208"/>
      <c r="I62" s="676"/>
      <c r="K62" s="184"/>
      <c r="L62" s="214"/>
      <c r="M62" s="244"/>
      <c r="N62" s="195"/>
      <c r="O62" s="83"/>
    </row>
    <row r="63" spans="1:15" ht="15.75" customHeight="1" x14ac:dyDescent="0.2">
      <c r="E63" s="319">
        <v>5</v>
      </c>
      <c r="F63" s="206"/>
      <c r="G63" s="206"/>
      <c r="H63" s="206"/>
      <c r="I63" s="1364" t="s">
        <v>102</v>
      </c>
      <c r="J63" s="1364"/>
      <c r="K63" s="1364"/>
      <c r="L63" s="1364"/>
      <c r="M63" s="1364"/>
      <c r="N63" s="1365"/>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22</v>
      </c>
      <c r="J65" s="516" t="s">
        <v>28</v>
      </c>
      <c r="K65" s="214"/>
      <c r="L65" s="214"/>
      <c r="M65" s="271"/>
      <c r="N65" s="195"/>
      <c r="O65" s="123"/>
    </row>
    <row r="66" spans="5:15" ht="15.75" customHeight="1" x14ac:dyDescent="0.25">
      <c r="E66" s="320"/>
      <c r="F66" s="212"/>
      <c r="G66" s="212">
        <v>1</v>
      </c>
      <c r="H66" s="158"/>
      <c r="I66" s="197" t="s">
        <v>22</v>
      </c>
      <c r="J66" s="156" t="s">
        <v>453</v>
      </c>
      <c r="K66" s="184" t="s">
        <v>148</v>
      </c>
      <c r="L66" s="214" t="s">
        <v>108</v>
      </c>
      <c r="M66" s="244">
        <v>5</v>
      </c>
      <c r="N66" s="196">
        <f>N61+TIME(0,M61,0)</f>
        <v>0.48541666666666655</v>
      </c>
      <c r="O66" s="121"/>
    </row>
    <row r="67" spans="5:15" ht="15.75" customHeight="1" x14ac:dyDescent="0.25">
      <c r="E67" s="312"/>
      <c r="F67" s="158"/>
      <c r="G67" s="158">
        <f>G66+1</f>
        <v>2</v>
      </c>
      <c r="H67" s="158"/>
      <c r="I67" s="197" t="s">
        <v>22</v>
      </c>
      <c r="J67" s="156" t="s">
        <v>454</v>
      </c>
      <c r="K67" s="184" t="s">
        <v>148</v>
      </c>
      <c r="L67" s="214" t="s">
        <v>108</v>
      </c>
      <c r="M67" s="244"/>
      <c r="N67" s="196">
        <f>N66+TIME(0,M66,0)</f>
        <v>0.48888888888888876</v>
      </c>
      <c r="O67" s="80"/>
    </row>
    <row r="68" spans="5:15" ht="15.75" customHeight="1" x14ac:dyDescent="0.25">
      <c r="E68" s="312"/>
      <c r="F68" s="158"/>
      <c r="G68" s="158">
        <f t="shared" ref="G68:G78" si="3">G67+1</f>
        <v>3</v>
      </c>
      <c r="H68" s="158"/>
      <c r="I68" s="197" t="s">
        <v>22</v>
      </c>
      <c r="J68" s="156" t="s">
        <v>455</v>
      </c>
      <c r="K68" s="176" t="s">
        <v>20</v>
      </c>
      <c r="L68" s="214" t="s">
        <v>108</v>
      </c>
      <c r="M68" s="244"/>
      <c r="N68" s="196">
        <f t="shared" ref="N68:N75" si="4">N67+TIME(0,M67,0)</f>
        <v>0.48888888888888876</v>
      </c>
      <c r="O68" s="83"/>
    </row>
    <row r="69" spans="5:15" ht="15.75" customHeight="1" x14ac:dyDescent="0.25">
      <c r="E69" s="294"/>
      <c r="F69" s="174"/>
      <c r="G69" s="158">
        <f t="shared" si="3"/>
        <v>4</v>
      </c>
      <c r="H69" s="158"/>
      <c r="I69" s="176" t="s">
        <v>22</v>
      </c>
      <c r="J69" s="156" t="s">
        <v>456</v>
      </c>
      <c r="K69" s="176" t="s">
        <v>20</v>
      </c>
      <c r="L69" s="214" t="s">
        <v>108</v>
      </c>
      <c r="M69" s="244"/>
      <c r="N69" s="196">
        <f t="shared" si="4"/>
        <v>0.48888888888888876</v>
      </c>
      <c r="O69" s="83"/>
    </row>
    <row r="70" spans="5:15" ht="15.75" customHeight="1" x14ac:dyDescent="0.2">
      <c r="E70" s="294"/>
      <c r="F70" s="174"/>
      <c r="G70" s="158">
        <f t="shared" si="3"/>
        <v>5</v>
      </c>
      <c r="H70" s="158"/>
      <c r="I70" s="176" t="s">
        <v>22</v>
      </c>
      <c r="J70" s="258" t="s">
        <v>239</v>
      </c>
      <c r="K70" s="184" t="s">
        <v>148</v>
      </c>
      <c r="L70" s="214" t="s">
        <v>108</v>
      </c>
      <c r="M70" s="244"/>
      <c r="N70" s="196">
        <f t="shared" si="4"/>
        <v>0.48888888888888876</v>
      </c>
      <c r="O70" s="83"/>
    </row>
    <row r="71" spans="5:15" ht="15.75" customHeight="1" x14ac:dyDescent="0.25">
      <c r="E71" s="294"/>
      <c r="F71" s="174"/>
      <c r="G71" s="158">
        <f t="shared" si="3"/>
        <v>6</v>
      </c>
      <c r="H71" s="158"/>
      <c r="I71" s="176" t="s">
        <v>22</v>
      </c>
      <c r="J71" s="156" t="s">
        <v>307</v>
      </c>
      <c r="K71" s="184" t="s">
        <v>148</v>
      </c>
      <c r="L71" s="214" t="s">
        <v>108</v>
      </c>
      <c r="M71" s="244"/>
      <c r="N71" s="196">
        <f t="shared" si="4"/>
        <v>0.48888888888888876</v>
      </c>
      <c r="O71" s="83"/>
    </row>
    <row r="72" spans="5:15" ht="15.75" customHeight="1" x14ac:dyDescent="0.2">
      <c r="E72" s="312"/>
      <c r="F72" s="158"/>
      <c r="G72" s="158">
        <f t="shared" si="3"/>
        <v>7</v>
      </c>
      <c r="H72" s="158"/>
      <c r="I72" s="197" t="s">
        <v>22</v>
      </c>
      <c r="N72" s="196">
        <f t="shared" si="4"/>
        <v>0.48888888888888876</v>
      </c>
      <c r="O72" s="121"/>
    </row>
    <row r="73" spans="5:15" ht="15.75" customHeight="1" x14ac:dyDescent="0.2">
      <c r="E73" s="312"/>
      <c r="F73" s="158"/>
      <c r="G73" s="158">
        <f t="shared" si="3"/>
        <v>8</v>
      </c>
      <c r="H73" s="158"/>
      <c r="I73" s="197" t="s">
        <v>22</v>
      </c>
      <c r="J73" s="276"/>
      <c r="K73" s="214"/>
      <c r="L73" s="197"/>
      <c r="M73" s="244"/>
      <c r="N73" s="196">
        <f t="shared" si="4"/>
        <v>0.48888888888888876</v>
      </c>
      <c r="O73" s="121"/>
    </row>
    <row r="74" spans="5:15" ht="15.75" customHeight="1" x14ac:dyDescent="0.2">
      <c r="E74" s="320"/>
      <c r="F74" s="212"/>
      <c r="G74" s="158">
        <f t="shared" si="3"/>
        <v>9</v>
      </c>
      <c r="H74" s="158"/>
      <c r="I74" s="197" t="s">
        <v>22</v>
      </c>
      <c r="J74" s="214" t="s">
        <v>35</v>
      </c>
      <c r="K74" s="214" t="s">
        <v>148</v>
      </c>
      <c r="L74" s="174" t="s">
        <v>85</v>
      </c>
      <c r="M74" s="244">
        <v>1</v>
      </c>
      <c r="N74" s="196">
        <f t="shared" si="4"/>
        <v>0.48888888888888876</v>
      </c>
      <c r="O74" s="121"/>
    </row>
    <row r="75" spans="5:15" ht="15.75" customHeight="1" x14ac:dyDescent="0.2">
      <c r="E75" s="320"/>
      <c r="F75" s="212"/>
      <c r="G75" s="158">
        <f t="shared" si="3"/>
        <v>10</v>
      </c>
      <c r="H75" s="158"/>
      <c r="I75" s="197" t="s">
        <v>22</v>
      </c>
      <c r="J75" s="570" t="s">
        <v>333</v>
      </c>
      <c r="K75" s="214" t="s">
        <v>148</v>
      </c>
      <c r="L75" s="174" t="s">
        <v>85</v>
      </c>
      <c r="M75" s="244">
        <v>1</v>
      </c>
      <c r="N75" s="196">
        <f t="shared" si="4"/>
        <v>0.4895833333333332</v>
      </c>
      <c r="O75" s="83"/>
    </row>
    <row r="76" spans="5:15" ht="15.75" customHeight="1" x14ac:dyDescent="0.2">
      <c r="E76" s="320"/>
      <c r="F76" s="212"/>
      <c r="G76" s="158"/>
      <c r="H76" s="158"/>
      <c r="I76" s="197"/>
      <c r="J76" s="516" t="s">
        <v>36</v>
      </c>
      <c r="K76" s="214"/>
      <c r="L76" s="174"/>
      <c r="M76" s="244"/>
      <c r="N76" s="196"/>
      <c r="O76" s="83"/>
    </row>
    <row r="77" spans="5:15" ht="15.75" customHeight="1" x14ac:dyDescent="0.25">
      <c r="E77" s="320"/>
      <c r="F77" s="212"/>
      <c r="G77" s="158">
        <f>G75+1</f>
        <v>11</v>
      </c>
      <c r="H77" s="158"/>
      <c r="I77" s="197" t="s">
        <v>22</v>
      </c>
      <c r="J77" s="258" t="s">
        <v>209</v>
      </c>
      <c r="K77" s="214" t="s">
        <v>148</v>
      </c>
      <c r="L77" s="439" t="s">
        <v>10</v>
      </c>
      <c r="M77" s="244">
        <v>1</v>
      </c>
      <c r="N77" s="196">
        <f>N75+TIME(0,M75,0)</f>
        <v>0.49027777777777765</v>
      </c>
      <c r="O77" s="84"/>
    </row>
    <row r="78" spans="5:15" ht="16.5" customHeight="1" x14ac:dyDescent="0.2">
      <c r="E78" s="298"/>
      <c r="F78" s="197"/>
      <c r="G78" s="158">
        <f t="shared" si="3"/>
        <v>12</v>
      </c>
      <c r="H78" s="189"/>
      <c r="I78" s="197" t="s">
        <v>22</v>
      </c>
      <c r="J78" s="870" t="s">
        <v>463</v>
      </c>
      <c r="K78" s="214"/>
      <c r="L78" s="214" t="s">
        <v>108</v>
      </c>
      <c r="M78" s="244">
        <v>1</v>
      </c>
      <c r="N78" s="196">
        <f>N77+TIME(0,M77,0)</f>
        <v>0.49097222222222209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22</v>
      </c>
      <c r="J80" s="516" t="s">
        <v>321</v>
      </c>
      <c r="K80" s="214"/>
      <c r="L80" s="214"/>
      <c r="M80" s="244"/>
      <c r="N80" s="196">
        <f>N78+TIME(0,M78,0)</f>
        <v>0.49166666666666653</v>
      </c>
      <c r="O80" s="123"/>
    </row>
    <row r="81" spans="1:15" ht="15.75" customHeight="1" x14ac:dyDescent="0.2">
      <c r="E81" s="294"/>
      <c r="F81" s="212"/>
      <c r="G81" s="212">
        <v>1</v>
      </c>
      <c r="H81" s="270"/>
      <c r="I81" s="174" t="s">
        <v>22</v>
      </c>
      <c r="J81" s="214" t="s">
        <v>225</v>
      </c>
      <c r="K81" s="214" t="s">
        <v>148</v>
      </c>
      <c r="L81" s="197" t="s">
        <v>202</v>
      </c>
      <c r="M81" s="244">
        <v>1</v>
      </c>
      <c r="N81" s="196">
        <f>N80+TIME(0,M80,0)</f>
        <v>0.49166666666666653</v>
      </c>
      <c r="O81" s="83"/>
    </row>
    <row r="82" spans="1:15" ht="15.75" customHeight="1" x14ac:dyDescent="0.25">
      <c r="E82" s="294"/>
      <c r="F82" s="158"/>
      <c r="G82" s="158">
        <f>G81+1</f>
        <v>2</v>
      </c>
      <c r="H82" s="270"/>
      <c r="I82" s="174" t="s">
        <v>22</v>
      </c>
      <c r="J82" s="214" t="s">
        <v>218</v>
      </c>
      <c r="K82" s="155" t="s">
        <v>148</v>
      </c>
      <c r="L82" s="184" t="s">
        <v>360</v>
      </c>
      <c r="M82" s="748">
        <v>1</v>
      </c>
      <c r="N82" s="196">
        <f>N81+TIME(0,M81,0)</f>
        <v>0.49236111111111097</v>
      </c>
      <c r="O82" s="121"/>
    </row>
    <row r="83" spans="1:15" ht="15.75" customHeight="1" x14ac:dyDescent="0.2">
      <c r="E83" s="294"/>
      <c r="F83" s="158"/>
      <c r="G83" s="158">
        <f>G82+1</f>
        <v>3</v>
      </c>
      <c r="H83" s="270"/>
      <c r="I83" s="174" t="s">
        <v>22</v>
      </c>
      <c r="J83" s="214" t="s">
        <v>255</v>
      </c>
      <c r="K83" s="214" t="s">
        <v>148</v>
      </c>
      <c r="L83" s="184" t="s">
        <v>122</v>
      </c>
      <c r="M83" s="748">
        <v>1</v>
      </c>
      <c r="N83" s="196">
        <f>N82+TIME(0,M82,0)</f>
        <v>0.49305555555555541</v>
      </c>
      <c r="O83" s="121"/>
    </row>
    <row r="84" spans="1:15" ht="15.75" customHeight="1" x14ac:dyDescent="0.2">
      <c r="E84" s="294"/>
      <c r="F84" s="158"/>
      <c r="G84" s="158">
        <f>G83+1</f>
        <v>4</v>
      </c>
      <c r="H84" s="270"/>
      <c r="I84" s="174" t="s">
        <v>22</v>
      </c>
      <c r="J84" s="214" t="s">
        <v>51</v>
      </c>
      <c r="K84" s="214" t="s">
        <v>148</v>
      </c>
      <c r="L84" s="184" t="s">
        <v>91</v>
      </c>
      <c r="M84" s="277">
        <v>1</v>
      </c>
      <c r="N84" s="196">
        <f>N83+TIME(0,M83,0)</f>
        <v>0.49374999999999986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0.4944444444444443</v>
      </c>
      <c r="O86" s="80"/>
    </row>
    <row r="87" spans="1:15" ht="15.75" customHeight="1" x14ac:dyDescent="0.25">
      <c r="E87" s="298"/>
      <c r="F87" s="158"/>
      <c r="G87" s="158">
        <f>1</f>
        <v>1</v>
      </c>
      <c r="H87" s="189"/>
      <c r="I87" s="197" t="s">
        <v>22</v>
      </c>
      <c r="J87" s="565" t="s">
        <v>366</v>
      </c>
      <c r="K87" s="214" t="s">
        <v>148</v>
      </c>
      <c r="L87" s="439" t="s">
        <v>120</v>
      </c>
      <c r="M87" s="244">
        <v>1</v>
      </c>
      <c r="N87" s="196">
        <f t="shared" ref="N87:N103" si="5">N86+TIME(0,M86,0)</f>
        <v>0.4944444444444443</v>
      </c>
      <c r="O87" s="80"/>
    </row>
    <row r="88" spans="1:15" ht="15.75" customHeight="1" x14ac:dyDescent="0.2">
      <c r="E88" s="194"/>
      <c r="F88" s="203"/>
      <c r="G88" s="158">
        <f>G87+1</f>
        <v>2</v>
      </c>
      <c r="H88" s="270"/>
      <c r="I88" s="174" t="s">
        <v>22</v>
      </c>
      <c r="J88" s="565" t="s">
        <v>299</v>
      </c>
      <c r="K88" s="214" t="s">
        <v>148</v>
      </c>
      <c r="L88" s="184" t="s">
        <v>302</v>
      </c>
      <c r="M88" s="277">
        <v>1</v>
      </c>
      <c r="N88" s="196">
        <f t="shared" si="5"/>
        <v>0.49513888888888874</v>
      </c>
      <c r="O88" s="80"/>
    </row>
    <row r="89" spans="1:15" ht="15.75" customHeight="1" x14ac:dyDescent="0.2">
      <c r="E89" s="194"/>
      <c r="F89" s="203"/>
      <c r="G89" s="158">
        <f>G88+1</f>
        <v>3</v>
      </c>
      <c r="H89" s="270"/>
      <c r="I89" s="174" t="s">
        <v>22</v>
      </c>
      <c r="J89" s="565" t="s">
        <v>312</v>
      </c>
      <c r="K89" s="214" t="s">
        <v>148</v>
      </c>
      <c r="L89" s="184" t="s">
        <v>91</v>
      </c>
      <c r="M89" s="277">
        <v>1</v>
      </c>
      <c r="N89" s="196">
        <f t="shared" si="5"/>
        <v>0.49583333333333318</v>
      </c>
      <c r="O89" s="80"/>
    </row>
    <row r="90" spans="1:15" ht="15.75" customHeight="1" x14ac:dyDescent="0.2">
      <c r="E90" s="194"/>
      <c r="F90" s="203"/>
      <c r="G90" s="158">
        <f>G89+1</f>
        <v>4</v>
      </c>
      <c r="H90" s="270"/>
      <c r="I90" s="174" t="s">
        <v>22</v>
      </c>
      <c r="J90" s="565" t="s">
        <v>332</v>
      </c>
      <c r="K90" s="214" t="s">
        <v>148</v>
      </c>
      <c r="L90" s="184" t="s">
        <v>26</v>
      </c>
      <c r="M90" s="277">
        <v>1</v>
      </c>
      <c r="N90" s="196">
        <f t="shared" si="5"/>
        <v>0.49652777777777762</v>
      </c>
      <c r="O90" s="80"/>
    </row>
    <row r="91" spans="1:15" ht="15.75" customHeight="1" x14ac:dyDescent="0.2">
      <c r="E91" s="194"/>
      <c r="F91" s="203"/>
      <c r="G91" s="158">
        <f>G90+1</f>
        <v>5</v>
      </c>
      <c r="H91" s="270"/>
      <c r="I91" s="174" t="s">
        <v>22</v>
      </c>
      <c r="J91" s="565" t="s">
        <v>11</v>
      </c>
      <c r="K91" s="214" t="s">
        <v>148</v>
      </c>
      <c r="L91" s="184" t="s">
        <v>328</v>
      </c>
      <c r="M91" s="277">
        <v>1</v>
      </c>
      <c r="N91" s="196">
        <f t="shared" si="5"/>
        <v>0.49722222222222207</v>
      </c>
      <c r="O91" s="80"/>
    </row>
    <row r="92" spans="1:15" s="823" customFormat="1" ht="15.75" customHeight="1" x14ac:dyDescent="0.2">
      <c r="A92" s="964"/>
      <c r="B92" s="964"/>
      <c r="C92" s="964"/>
      <c r="D92" s="537"/>
      <c r="E92" s="194"/>
      <c r="F92" s="203"/>
      <c r="G92" s="158">
        <v>8</v>
      </c>
      <c r="H92" s="270"/>
      <c r="I92" s="174" t="s">
        <v>22</v>
      </c>
      <c r="J92" s="565" t="s">
        <v>396</v>
      </c>
      <c r="K92" s="214" t="s">
        <v>6</v>
      </c>
      <c r="L92" s="184" t="s">
        <v>125</v>
      </c>
      <c r="M92" s="277">
        <v>1</v>
      </c>
      <c r="N92" s="196">
        <f t="shared" si="5"/>
        <v>0.49791666666666651</v>
      </c>
      <c r="O92" s="80"/>
    </row>
    <row r="93" spans="1:15" s="856" customFormat="1" ht="15.75" customHeight="1" x14ac:dyDescent="0.2">
      <c r="A93" s="964"/>
      <c r="B93" s="964"/>
      <c r="C93" s="964"/>
      <c r="D93" s="537"/>
      <c r="E93" s="194"/>
      <c r="F93" s="203"/>
      <c r="G93" s="158">
        <v>9</v>
      </c>
      <c r="H93" s="270"/>
      <c r="I93" s="174" t="s">
        <v>22</v>
      </c>
      <c r="J93" s="565" t="s">
        <v>439</v>
      </c>
      <c r="K93" s="108"/>
      <c r="L93" s="341" t="s">
        <v>397</v>
      </c>
      <c r="M93" s="277">
        <v>1</v>
      </c>
      <c r="N93" s="196">
        <f t="shared" si="5"/>
        <v>0.49861111111111095</v>
      </c>
      <c r="O93" s="80"/>
    </row>
    <row r="94" spans="1:15" s="856" customFormat="1" ht="15.75" customHeight="1" x14ac:dyDescent="0.2">
      <c r="A94" s="964"/>
      <c r="B94" s="964"/>
      <c r="C94" s="964"/>
      <c r="D94" s="537"/>
      <c r="E94" s="194"/>
      <c r="F94" s="203"/>
      <c r="G94" s="158">
        <v>10</v>
      </c>
      <c r="H94" s="270"/>
      <c r="I94" s="174" t="s">
        <v>22</v>
      </c>
      <c r="J94" s="565" t="s">
        <v>440</v>
      </c>
      <c r="K94" s="214"/>
      <c r="L94" s="184" t="s">
        <v>85</v>
      </c>
      <c r="M94" s="277">
        <v>1</v>
      </c>
      <c r="N94" s="196">
        <f t="shared" si="5"/>
        <v>0.49930555555555539</v>
      </c>
      <c r="O94" s="80"/>
    </row>
    <row r="95" spans="1:15" s="856" customFormat="1" ht="15.75" customHeight="1" x14ac:dyDescent="0.2">
      <c r="A95" s="964"/>
      <c r="B95" s="964"/>
      <c r="C95" s="964"/>
      <c r="D95" s="537"/>
      <c r="E95" s="194"/>
      <c r="F95" s="203"/>
      <c r="G95" s="158"/>
      <c r="H95" s="270"/>
      <c r="I95" s="174"/>
      <c r="M95" s="277"/>
      <c r="N95" s="196">
        <f t="shared" si="5"/>
        <v>0.49999999999999983</v>
      </c>
      <c r="O95" s="80"/>
    </row>
    <row r="96" spans="1:15" ht="15.75" customHeight="1" x14ac:dyDescent="0.2">
      <c r="E96" s="194"/>
      <c r="F96" s="203"/>
      <c r="G96" s="158"/>
      <c r="H96" s="270"/>
      <c r="I96" s="174"/>
      <c r="J96" s="276"/>
      <c r="K96" s="214"/>
      <c r="L96" s="184"/>
      <c r="M96" s="277"/>
      <c r="N96" s="196">
        <f t="shared" si="5"/>
        <v>0.49999999999999983</v>
      </c>
      <c r="O96" s="80"/>
    </row>
    <row r="97" spans="5:16" ht="15.75" customHeight="1" x14ac:dyDescent="0.2">
      <c r="E97" s="298"/>
      <c r="F97" s="197">
        <v>5.4</v>
      </c>
      <c r="G97" s="197"/>
      <c r="H97" s="270"/>
      <c r="I97" s="197" t="s">
        <v>22</v>
      </c>
      <c r="J97" s="516" t="s">
        <v>103</v>
      </c>
      <c r="K97" s="214"/>
      <c r="L97" s="214"/>
      <c r="M97" s="271"/>
      <c r="N97" s="196">
        <f t="shared" si="5"/>
        <v>0.49999999999999983</v>
      </c>
      <c r="O97" s="82"/>
    </row>
    <row r="98" spans="5:16" ht="15.75" customHeight="1" x14ac:dyDescent="0.2">
      <c r="E98" s="294"/>
      <c r="F98" s="212"/>
      <c r="G98" s="212">
        <v>1</v>
      </c>
      <c r="H98" s="270"/>
      <c r="I98" s="174" t="s">
        <v>22</v>
      </c>
      <c r="J98" s="935" t="s">
        <v>506</v>
      </c>
      <c r="K98" s="214" t="s">
        <v>148</v>
      </c>
      <c r="L98" s="184" t="s">
        <v>302</v>
      </c>
      <c r="M98" s="277">
        <v>1</v>
      </c>
      <c r="N98" s="196">
        <f t="shared" si="5"/>
        <v>0.49999999999999983</v>
      </c>
      <c r="O98" s="80"/>
    </row>
    <row r="99" spans="5:16" ht="15.75" customHeight="1" x14ac:dyDescent="0.2">
      <c r="E99" s="294"/>
      <c r="F99" s="174"/>
      <c r="G99" s="212">
        <f>G98+1</f>
        <v>2</v>
      </c>
      <c r="H99" s="270"/>
      <c r="I99" s="174" t="s">
        <v>22</v>
      </c>
      <c r="N99" s="196">
        <f>N98+TIME(0,M93,0)</f>
        <v>0.50069444444444433</v>
      </c>
      <c r="O99" s="80"/>
    </row>
    <row r="100" spans="5:16" ht="15.75" customHeight="1" x14ac:dyDescent="0.2">
      <c r="E100" s="194"/>
      <c r="F100" s="203"/>
      <c r="G100" s="203"/>
      <c r="H100" s="270"/>
      <c r="I100" s="184"/>
      <c r="J100" s="278"/>
      <c r="K100" s="184"/>
      <c r="L100" s="184"/>
      <c r="M100" s="277"/>
      <c r="N100" s="196">
        <f>N99+TIME(0,M94,0)</f>
        <v>0.50138888888888877</v>
      </c>
      <c r="O100" s="80"/>
    </row>
    <row r="101" spans="5:16" ht="15.75" customHeight="1" x14ac:dyDescent="0.2">
      <c r="E101" s="298"/>
      <c r="F101" s="158"/>
      <c r="G101" s="158"/>
      <c r="H101" s="270"/>
      <c r="I101" s="174"/>
      <c r="J101" s="276"/>
      <c r="K101" s="214"/>
      <c r="L101" s="184"/>
      <c r="M101" s="277"/>
      <c r="N101" s="196">
        <f t="shared" si="5"/>
        <v>0.50138888888888877</v>
      </c>
      <c r="O101" s="80"/>
    </row>
    <row r="102" spans="5:16" ht="15.75" customHeight="1" x14ac:dyDescent="0.2">
      <c r="E102" s="298"/>
      <c r="F102" s="197">
        <v>6</v>
      </c>
      <c r="G102" s="197"/>
      <c r="H102" s="270"/>
      <c r="I102" s="197" t="s">
        <v>22</v>
      </c>
      <c r="J102" s="516" t="s">
        <v>330</v>
      </c>
      <c r="K102" s="214"/>
      <c r="L102" s="184"/>
      <c r="M102" s="277"/>
      <c r="N102" s="196">
        <f t="shared" si="5"/>
        <v>0.50138888888888877</v>
      </c>
      <c r="O102" s="80"/>
    </row>
    <row r="103" spans="5:16" ht="15.75" customHeight="1" x14ac:dyDescent="0.2">
      <c r="E103" s="295"/>
      <c r="F103" s="209"/>
      <c r="G103" s="209">
        <v>1</v>
      </c>
      <c r="H103" s="260"/>
      <c r="I103" s="188" t="s">
        <v>22</v>
      </c>
      <c r="J103" s="279"/>
      <c r="K103" s="171"/>
      <c r="L103" s="170"/>
      <c r="M103" s="546"/>
      <c r="N103" s="196">
        <f t="shared" si="5"/>
        <v>0.50138888888888877</v>
      </c>
      <c r="O103" s="80"/>
    </row>
    <row r="104" spans="5:16" ht="15.75" customHeight="1" x14ac:dyDescent="0.2">
      <c r="E104" s="174"/>
      <c r="F104" s="212"/>
      <c r="G104" s="212"/>
      <c r="H104" s="270"/>
      <c r="I104" s="174"/>
      <c r="J104" s="276" t="s">
        <v>331</v>
      </c>
      <c r="K104" s="214"/>
      <c r="L104" s="184"/>
      <c r="M104" s="277"/>
      <c r="N104" s="190">
        <f>N103+M104</f>
        <v>0.50138888888888877</v>
      </c>
      <c r="O104" s="109"/>
    </row>
    <row r="105" spans="5:16" ht="15.75" customHeight="1" x14ac:dyDescent="0.2">
      <c r="E105" s="27"/>
      <c r="F105" s="27"/>
      <c r="G105" s="27"/>
      <c r="H105" s="27"/>
      <c r="I105" s="275"/>
      <c r="J105" s="280" t="s">
        <v>314</v>
      </c>
      <c r="K105" s="281"/>
      <c r="L105" s="281"/>
      <c r="M105" s="264"/>
      <c r="N105" s="282">
        <f>IF(N106-N104&lt;0,"OVERTIME",N106-N104)</f>
        <v>1.9444444444444597E-2</v>
      </c>
      <c r="O105" s="109"/>
      <c r="P105" s="826"/>
    </row>
    <row r="106" spans="5:16" ht="15.75" customHeight="1" x14ac:dyDescent="0.2">
      <c r="E106" s="321">
        <v>6</v>
      </c>
      <c r="F106" s="283"/>
      <c r="G106" s="283"/>
      <c r="H106" s="283"/>
      <c r="I106" s="284" t="s">
        <v>19</v>
      </c>
      <c r="J106" s="285" t="s">
        <v>23</v>
      </c>
      <c r="K106" s="286"/>
      <c r="L106" s="287"/>
      <c r="M106" s="288"/>
      <c r="N106" s="467">
        <f>TIME(12,30,0)</f>
        <v>0.52083333333333337</v>
      </c>
      <c r="O106" s="80"/>
    </row>
    <row r="107" spans="5:16" ht="15.75" customHeight="1" x14ac:dyDescent="0.2">
      <c r="E107" s="322"/>
      <c r="F107" s="323"/>
      <c r="G107" s="323"/>
      <c r="H107" s="1"/>
      <c r="I107" s="2"/>
      <c r="J107" s="97"/>
      <c r="K107" s="2"/>
      <c r="L107" s="468"/>
      <c r="M107" s="145"/>
      <c r="N107" s="349"/>
      <c r="O107" s="81"/>
    </row>
    <row r="108" spans="5:16" ht="15.75" customHeight="1" x14ac:dyDescent="0.2">
      <c r="E108" s="324"/>
      <c r="F108" s="325"/>
      <c r="G108" s="325"/>
      <c r="H108" s="4"/>
      <c r="I108" s="2"/>
      <c r="J108" s="434" t="s">
        <v>441</v>
      </c>
      <c r="K108" s="125"/>
      <c r="L108" s="469"/>
      <c r="M108" s="234">
        <v>60</v>
      </c>
      <c r="N108" s="350">
        <f>TIME(12,30,0)</f>
        <v>0.52083333333333337</v>
      </c>
      <c r="O108" s="81"/>
    </row>
    <row r="109" spans="5:16" ht="15.75" customHeight="1" x14ac:dyDescent="0.2">
      <c r="E109" s="324"/>
      <c r="F109" s="325"/>
      <c r="G109" s="325"/>
      <c r="H109" s="4"/>
      <c r="I109" s="2"/>
      <c r="J109" s="3"/>
      <c r="K109" s="97"/>
      <c r="L109" s="470"/>
      <c r="M109" s="136"/>
      <c r="N109" s="351"/>
      <c r="O109" s="81"/>
    </row>
    <row r="110" spans="5:16" ht="15.75" customHeight="1" x14ac:dyDescent="0.2">
      <c r="E110" s="326"/>
      <c r="F110" s="327"/>
      <c r="G110" s="327"/>
      <c r="H110" s="29"/>
      <c r="I110" s="26"/>
      <c r="J110" s="435" t="s">
        <v>183</v>
      </c>
      <c r="K110" s="126"/>
      <c r="L110" s="471"/>
      <c r="M110" s="235"/>
      <c r="N110" s="352">
        <f>N106+TIME(0,M108,0)</f>
        <v>0.5625</v>
      </c>
      <c r="O110" s="114"/>
    </row>
    <row r="111" spans="5:16" ht="15.75" customHeight="1" x14ac:dyDescent="0.2">
      <c r="E111" s="328"/>
      <c r="F111" s="329"/>
      <c r="G111" s="329"/>
      <c r="H111" s="86"/>
      <c r="I111" s="87"/>
      <c r="J111" s="88"/>
      <c r="K111" s="127"/>
      <c r="L111" s="475"/>
      <c r="M111" s="237"/>
      <c r="N111" s="354"/>
      <c r="O111" s="82"/>
    </row>
    <row r="112" spans="5:16" ht="15.75" customHeight="1" x14ac:dyDescent="0.2">
      <c r="E112" s="330"/>
      <c r="F112" s="331"/>
      <c r="G112" s="331"/>
      <c r="H112" s="39"/>
      <c r="I112" s="34"/>
      <c r="J112" s="44"/>
      <c r="K112" s="128"/>
      <c r="L112" s="476"/>
      <c r="M112" s="238"/>
      <c r="N112" s="355"/>
      <c r="O112" s="113"/>
    </row>
    <row r="113" spans="5:15" ht="15.75" customHeight="1" x14ac:dyDescent="0.2">
      <c r="E113" s="332"/>
      <c r="F113" s="333"/>
      <c r="G113" s="333"/>
      <c r="H113" s="89"/>
      <c r="I113" s="90"/>
      <c r="J113" s="91"/>
      <c r="K113" s="129"/>
      <c r="L113" s="477"/>
      <c r="M113" s="239"/>
      <c r="N113" s="356"/>
      <c r="O113" s="113"/>
    </row>
    <row r="114" spans="5:15" ht="15.75" customHeight="1" x14ac:dyDescent="0.2">
      <c r="E114" s="334"/>
      <c r="F114" s="334"/>
      <c r="G114" s="334"/>
      <c r="H114" s="130"/>
      <c r="I114" s="96"/>
      <c r="J114" s="96"/>
      <c r="K114" s="96"/>
      <c r="L114" s="478"/>
      <c r="M114" s="236"/>
      <c r="N114" s="357"/>
      <c r="O114" s="81"/>
    </row>
    <row r="115" spans="5:15" ht="15.75" customHeight="1" x14ac:dyDescent="0.2">
      <c r="E115" s="1351" t="s">
        <v>147</v>
      </c>
      <c r="F115" s="1352"/>
      <c r="G115" s="1352"/>
      <c r="H115" s="1352"/>
      <c r="I115" s="1352"/>
      <c r="J115" s="1352"/>
      <c r="K115" s="1352"/>
      <c r="L115" s="1352"/>
      <c r="M115" s="1352"/>
      <c r="N115" s="1353"/>
      <c r="O115" s="81"/>
    </row>
    <row r="116" spans="5:15" ht="15.75" customHeight="1" x14ac:dyDescent="0.2">
      <c r="E116" s="1370" t="str">
        <f>E3</f>
        <v>142nd IEEE 802.11 WIRELESS LOCAL AREA NETWORKS SESSION</v>
      </c>
      <c r="F116" s="1346"/>
      <c r="G116" s="1346"/>
      <c r="H116" s="1346"/>
      <c r="I116" s="1346"/>
      <c r="J116" s="1346"/>
      <c r="K116" s="1346"/>
      <c r="L116" s="1346"/>
      <c r="M116" s="1346"/>
      <c r="N116" s="1347"/>
      <c r="O116" s="83"/>
    </row>
    <row r="117" spans="5:15" ht="15.75" customHeight="1" x14ac:dyDescent="0.2">
      <c r="E117" s="1357" t="str">
        <f>E4</f>
        <v>Hyatt Regency Reunion, Dallas, TX, US 75207</v>
      </c>
      <c r="F117" s="1358"/>
      <c r="G117" s="1358"/>
      <c r="H117" s="1358"/>
      <c r="I117" s="1358"/>
      <c r="J117" s="1358"/>
      <c r="K117" s="1358"/>
      <c r="L117" s="1358"/>
      <c r="M117" s="1358"/>
      <c r="N117" s="1359"/>
      <c r="O117" s="83"/>
    </row>
    <row r="118" spans="5:15" ht="15.75" customHeight="1" x14ac:dyDescent="0.2">
      <c r="E118" s="1360" t="str">
        <f>E5</f>
        <v>November 10-15, 2013</v>
      </c>
      <c r="F118" s="1361"/>
      <c r="G118" s="1361"/>
      <c r="H118" s="1362"/>
      <c r="I118" s="1362"/>
      <c r="J118" s="1362"/>
      <c r="K118" s="1362"/>
      <c r="L118" s="1362"/>
      <c r="M118" s="1362"/>
      <c r="N118" s="1363"/>
      <c r="O118" s="80"/>
    </row>
    <row r="119" spans="5:15" ht="15.75" customHeight="1" x14ac:dyDescent="0.2">
      <c r="E119" s="308"/>
      <c r="F119" s="309"/>
      <c r="G119" s="309"/>
      <c r="H119" s="110"/>
      <c r="I119" s="111"/>
      <c r="J119" s="111"/>
      <c r="K119" s="111"/>
      <c r="L119" s="111"/>
      <c r="M119" s="228"/>
      <c r="N119" s="112"/>
      <c r="O119" s="80"/>
    </row>
    <row r="120" spans="5:15" ht="15.75" customHeight="1" x14ac:dyDescent="0.2">
      <c r="E120" s="335"/>
      <c r="F120" s="336"/>
      <c r="G120" s="336"/>
      <c r="H120" s="22"/>
      <c r="I120" s="23"/>
      <c r="J120" s="23"/>
      <c r="K120" s="23"/>
      <c r="L120" s="473"/>
      <c r="M120" s="229"/>
      <c r="N120" s="346"/>
      <c r="O120" s="80"/>
    </row>
    <row r="121" spans="5:15" ht="15.75" customHeight="1" x14ac:dyDescent="0.2">
      <c r="E121" s="1340" t="s">
        <v>528</v>
      </c>
      <c r="F121" s="1341"/>
      <c r="G121" s="1341"/>
      <c r="H121" s="1342"/>
      <c r="I121" s="1342"/>
      <c r="J121" s="1342"/>
      <c r="K121" s="1342"/>
      <c r="L121" s="1342"/>
      <c r="M121" s="1342"/>
      <c r="N121" s="1343"/>
      <c r="O121" s="83"/>
    </row>
    <row r="122" spans="5:15" ht="15.75" customHeight="1" x14ac:dyDescent="0.2">
      <c r="E122" s="1334" t="str">
        <f>E9</f>
        <v>WG CHAIR - Bruce Kraemer (Marvell)</v>
      </c>
      <c r="F122" s="1335"/>
      <c r="G122" s="1335"/>
      <c r="H122" s="1335"/>
      <c r="I122" s="1335"/>
      <c r="J122" s="1335"/>
      <c r="K122" s="1335"/>
      <c r="L122" s="1335"/>
      <c r="M122" s="1335"/>
      <c r="N122" s="1336"/>
      <c r="O122" s="83"/>
    </row>
    <row r="123" spans="5:15" ht="15.75" customHeight="1" x14ac:dyDescent="0.2">
      <c r="E123" s="1354" t="str">
        <f>E10</f>
        <v>WG  VICE-CHAIR - Jon Rosdahl (CSR) -- WG  VICE-CHAIR - Adrian Stephens (Intel)</v>
      </c>
      <c r="F123" s="1355"/>
      <c r="G123" s="1355"/>
      <c r="H123" s="1355"/>
      <c r="I123" s="1355"/>
      <c r="J123" s="1355"/>
      <c r="K123" s="1355"/>
      <c r="L123" s="1355"/>
      <c r="M123" s="1355"/>
      <c r="N123" s="1356"/>
      <c r="O123" s="81"/>
    </row>
    <row r="124" spans="5:15" ht="15.75" customHeight="1" x14ac:dyDescent="0.2">
      <c r="E124" s="1337" t="str">
        <f>E11</f>
        <v>WG SECRETARY - STEPHEN MCCANN (RIM)</v>
      </c>
      <c r="F124" s="1338"/>
      <c r="G124" s="1338"/>
      <c r="H124" s="1338"/>
      <c r="I124" s="1338"/>
      <c r="J124" s="1338"/>
      <c r="K124" s="1338"/>
      <c r="L124" s="1338"/>
      <c r="M124" s="1338"/>
      <c r="N124" s="1339"/>
      <c r="O124" s="81"/>
    </row>
    <row r="125" spans="5:15" ht="15.75" customHeight="1" thickBot="1" x14ac:dyDescent="0.25">
      <c r="E125" s="337"/>
      <c r="F125" s="337"/>
      <c r="G125" s="337"/>
      <c r="H125" s="36"/>
      <c r="I125" s="36"/>
      <c r="J125" s="1376" t="str">
        <f>Title!$B$4</f>
        <v>R5</v>
      </c>
      <c r="K125" s="36"/>
      <c r="L125" s="337"/>
      <c r="M125" s="240"/>
      <c r="N125" s="358"/>
      <c r="O125" s="81"/>
    </row>
    <row r="126" spans="5:15" ht="27" customHeight="1" thickBot="1" x14ac:dyDescent="0.25">
      <c r="E126" s="203"/>
      <c r="F126" s="203"/>
      <c r="G126" s="203"/>
      <c r="H126" s="158"/>
      <c r="I126" s="159"/>
      <c r="J126" s="1377"/>
      <c r="K126" s="159"/>
      <c r="L126" s="159"/>
      <c r="N126" s="438" t="s">
        <v>306</v>
      </c>
      <c r="O126" s="81"/>
    </row>
    <row r="127" spans="5:15" ht="15.75" customHeight="1" x14ac:dyDescent="0.2">
      <c r="E127" s="160">
        <v>1</v>
      </c>
      <c r="F127" s="161"/>
      <c r="G127" s="161"/>
      <c r="H127" s="161"/>
      <c r="I127" s="162"/>
      <c r="J127" s="163" t="s">
        <v>101</v>
      </c>
      <c r="K127" s="164" t="s">
        <v>148</v>
      </c>
      <c r="L127" s="193" t="s">
        <v>410</v>
      </c>
      <c r="M127" s="241">
        <v>1</v>
      </c>
      <c r="N127" s="195">
        <f>TIME(10,30,0)</f>
        <v>0.4375</v>
      </c>
      <c r="O127" s="92"/>
    </row>
    <row r="128" spans="5:15" ht="15.75" customHeight="1" x14ac:dyDescent="0.2">
      <c r="E128" s="166"/>
      <c r="F128" s="167">
        <v>1.1000000000000001</v>
      </c>
      <c r="G128" s="167"/>
      <c r="H128" s="167"/>
      <c r="I128" s="168" t="s">
        <v>46</v>
      </c>
      <c r="J128" s="169" t="s">
        <v>128</v>
      </c>
      <c r="K128" s="170" t="s">
        <v>148</v>
      </c>
      <c r="L128" s="170" t="s">
        <v>410</v>
      </c>
      <c r="M128" s="242">
        <v>1</v>
      </c>
      <c r="N128" s="172">
        <f>N127+TIME(0,M127,0)</f>
        <v>0.43819444444444444</v>
      </c>
      <c r="O128" s="81"/>
    </row>
    <row r="129" spans="4:15" ht="15.75" customHeight="1" x14ac:dyDescent="0.2">
      <c r="E129" s="174"/>
      <c r="F129" s="174"/>
      <c r="G129" s="174"/>
      <c r="H129" s="173"/>
      <c r="I129" s="174"/>
      <c r="J129" s="175"/>
      <c r="K129" s="176"/>
      <c r="L129" s="176"/>
      <c r="M129" s="254"/>
      <c r="N129" s="255"/>
      <c r="O129"/>
    </row>
    <row r="130" spans="4:15" ht="15.75" customHeight="1" x14ac:dyDescent="0.2">
      <c r="E130" s="296">
        <v>2</v>
      </c>
      <c r="F130" s="179"/>
      <c r="G130" s="179"/>
      <c r="H130" s="178"/>
      <c r="I130" s="179"/>
      <c r="J130" s="180" t="s">
        <v>156</v>
      </c>
      <c r="K130" s="181" t="s">
        <v>148</v>
      </c>
      <c r="L130" s="181" t="s">
        <v>157</v>
      </c>
      <c r="M130" s="243"/>
      <c r="N130" s="196">
        <f>N128+TIME(0,M128,0)</f>
        <v>0.43888888888888888</v>
      </c>
      <c r="O130"/>
    </row>
    <row r="131" spans="4:15" ht="15.75" customHeight="1" x14ac:dyDescent="0.2">
      <c r="E131" s="194"/>
      <c r="F131" s="342">
        <f>E130+0.1</f>
        <v>2.1</v>
      </c>
      <c r="G131" s="203"/>
      <c r="H131" s="158"/>
      <c r="I131" s="174" t="s">
        <v>154</v>
      </c>
      <c r="J131" s="183" t="s">
        <v>248</v>
      </c>
      <c r="K131" s="184" t="s">
        <v>148</v>
      </c>
      <c r="L131" s="184" t="s">
        <v>410</v>
      </c>
      <c r="M131" s="243">
        <v>1</v>
      </c>
      <c r="N131" s="196">
        <f>N130+TIME(0,M130,0)</f>
        <v>0.43888888888888888</v>
      </c>
      <c r="O131"/>
    </row>
    <row r="132" spans="4:15" ht="15.75" customHeight="1" x14ac:dyDescent="0.2">
      <c r="E132" s="194"/>
      <c r="F132" s="342">
        <f t="shared" ref="F132:F137" si="6">F131+0.1</f>
        <v>2.2000000000000002</v>
      </c>
      <c r="G132" s="203"/>
      <c r="H132" s="158"/>
      <c r="I132" s="174" t="s">
        <v>154</v>
      </c>
      <c r="J132" s="563" t="s">
        <v>104</v>
      </c>
      <c r="K132" s="640" t="s">
        <v>148</v>
      </c>
      <c r="L132" s="640" t="s">
        <v>107</v>
      </c>
      <c r="M132" s="243">
        <v>1</v>
      </c>
      <c r="N132" s="196">
        <f t="shared" ref="N132:N149" si="7">N131+TIME(0,M131,0)</f>
        <v>0.43958333333333333</v>
      </c>
      <c r="O132"/>
    </row>
    <row r="133" spans="4:15" ht="15.75" customHeight="1" x14ac:dyDescent="0.2">
      <c r="E133" s="194"/>
      <c r="F133" s="342">
        <f t="shared" si="6"/>
        <v>2.3000000000000003</v>
      </c>
      <c r="G133" s="203"/>
      <c r="H133" s="158"/>
      <c r="I133" s="174" t="s">
        <v>154</v>
      </c>
      <c r="J133" s="563"/>
      <c r="K133" s="214" t="s">
        <v>148</v>
      </c>
      <c r="L133" s="184" t="s">
        <v>410</v>
      </c>
      <c r="M133" s="243">
        <v>2</v>
      </c>
      <c r="N133" s="196">
        <f t="shared" si="7"/>
        <v>0.44027777777777777</v>
      </c>
      <c r="O133"/>
    </row>
    <row r="134" spans="4:15" ht="15.75" customHeight="1" x14ac:dyDescent="0.2">
      <c r="E134" s="194"/>
      <c r="F134" s="342">
        <f t="shared" si="6"/>
        <v>2.4000000000000004</v>
      </c>
      <c r="G134" s="203"/>
      <c r="H134" s="158"/>
      <c r="I134" s="174" t="s">
        <v>22</v>
      </c>
      <c r="J134" s="563"/>
      <c r="K134" s="214" t="s">
        <v>148</v>
      </c>
      <c r="L134" s="214"/>
      <c r="M134" s="271"/>
      <c r="N134" s="196">
        <f t="shared" si="7"/>
        <v>0.44166666666666665</v>
      </c>
      <c r="O134"/>
    </row>
    <row r="135" spans="4:15" ht="15.75" customHeight="1" x14ac:dyDescent="0.2">
      <c r="E135" s="194"/>
      <c r="F135" s="342">
        <f t="shared" si="6"/>
        <v>2.5000000000000004</v>
      </c>
      <c r="G135" s="203"/>
      <c r="H135" s="158"/>
      <c r="I135" s="174" t="s">
        <v>22</v>
      </c>
      <c r="J135" s="186"/>
      <c r="K135" s="214" t="s">
        <v>148</v>
      </c>
      <c r="L135" s="184"/>
      <c r="M135" s="271"/>
      <c r="N135" s="196">
        <f t="shared" si="7"/>
        <v>0.44166666666666665</v>
      </c>
      <c r="O135"/>
    </row>
    <row r="136" spans="4:15" ht="15.75" customHeight="1" x14ac:dyDescent="0.2">
      <c r="E136" s="194"/>
      <c r="F136" s="342">
        <f t="shared" si="6"/>
        <v>2.6000000000000005</v>
      </c>
      <c r="G136" s="203"/>
      <c r="H136" s="158"/>
      <c r="I136" s="174" t="s">
        <v>22</v>
      </c>
      <c r="J136" s="563"/>
      <c r="K136" s="214" t="s">
        <v>148</v>
      </c>
      <c r="L136" s="184"/>
      <c r="M136" s="271"/>
      <c r="N136" s="196">
        <f t="shared" si="7"/>
        <v>0.44166666666666665</v>
      </c>
      <c r="O136"/>
    </row>
    <row r="137" spans="4:15" ht="15.75" customHeight="1" x14ac:dyDescent="0.2">
      <c r="E137" s="295"/>
      <c r="F137" s="371">
        <f t="shared" si="6"/>
        <v>2.7000000000000006</v>
      </c>
      <c r="G137" s="188"/>
      <c r="H137" s="187"/>
      <c r="I137" s="188" t="s">
        <v>22</v>
      </c>
      <c r="J137" s="571" t="s">
        <v>8</v>
      </c>
      <c r="K137" s="170" t="s">
        <v>148</v>
      </c>
      <c r="L137" s="170" t="s">
        <v>410</v>
      </c>
      <c r="M137" s="245">
        <v>2</v>
      </c>
      <c r="N137" s="196">
        <f t="shared" si="7"/>
        <v>0.44166666666666665</v>
      </c>
      <c r="O137"/>
    </row>
    <row r="138" spans="4:15" ht="15.75" customHeight="1" x14ac:dyDescent="0.2">
      <c r="E138" s="174"/>
      <c r="F138" s="174"/>
      <c r="G138" s="174"/>
      <c r="H138" s="189"/>
      <c r="I138" s="174"/>
      <c r="J138" s="184"/>
      <c r="K138" s="176"/>
      <c r="L138" s="176"/>
      <c r="M138" s="254"/>
      <c r="N138" s="256"/>
      <c r="O138"/>
    </row>
    <row r="139" spans="4:15" ht="15.75" customHeight="1" x14ac:dyDescent="0.2">
      <c r="E139" s="191">
        <v>3</v>
      </c>
      <c r="F139" s="218"/>
      <c r="G139" s="218"/>
      <c r="H139" s="192"/>
      <c r="I139" s="179" t="s">
        <v>154</v>
      </c>
      <c r="J139" s="163" t="s">
        <v>143</v>
      </c>
      <c r="K139" s="193"/>
      <c r="L139" s="193"/>
      <c r="M139" s="243"/>
      <c r="N139" s="196"/>
      <c r="O139"/>
    </row>
    <row r="140" spans="4:15" ht="15.75" customHeight="1" x14ac:dyDescent="0.2">
      <c r="E140" s="194"/>
      <c r="F140" s="203"/>
      <c r="G140" s="203"/>
      <c r="H140" s="173"/>
      <c r="I140" s="174"/>
      <c r="J140" s="184"/>
      <c r="K140" s="184"/>
      <c r="L140" s="184"/>
      <c r="M140" s="243"/>
      <c r="N140" s="196"/>
      <c r="O140"/>
    </row>
    <row r="141" spans="4:15" ht="15.75" customHeight="1" x14ac:dyDescent="0.2">
      <c r="E141" s="194"/>
      <c r="F141" s="342">
        <f>E139+0.1</f>
        <v>3.1</v>
      </c>
      <c r="G141" s="203"/>
      <c r="H141" s="173"/>
      <c r="I141" s="174"/>
      <c r="J141" s="518" t="s">
        <v>251</v>
      </c>
      <c r="K141" s="184"/>
      <c r="L141" s="184"/>
      <c r="M141" s="243"/>
      <c r="N141" s="196"/>
      <c r="O141"/>
    </row>
    <row r="142" spans="4:15" ht="15.75" customHeight="1" x14ac:dyDescent="0.2">
      <c r="E142" s="194"/>
      <c r="F142" s="342"/>
      <c r="G142" s="203">
        <v>1</v>
      </c>
      <c r="H142" s="189"/>
      <c r="I142" s="197" t="s">
        <v>154</v>
      </c>
      <c r="N142" s="196">
        <f>N137+TIME(0,M137,0)</f>
        <v>0.44305555555555554</v>
      </c>
      <c r="O142"/>
    </row>
    <row r="143" spans="4:15" ht="15.75" customHeight="1" x14ac:dyDescent="0.2">
      <c r="E143" s="194"/>
      <c r="F143" s="342"/>
      <c r="G143" s="203">
        <f>G142+1</f>
        <v>2</v>
      </c>
      <c r="H143" s="189"/>
      <c r="I143" s="197" t="s">
        <v>154</v>
      </c>
      <c r="J143" s="676" t="s">
        <v>601</v>
      </c>
      <c r="K143" s="199" t="s">
        <v>149</v>
      </c>
      <c r="L143" s="98" t="s">
        <v>125</v>
      </c>
      <c r="M143" s="244">
        <v>5</v>
      </c>
      <c r="N143" s="196">
        <f>N142+TIME(0,M264,0)</f>
        <v>0.44722222222222219</v>
      </c>
      <c r="O143"/>
    </row>
    <row r="144" spans="4:15" ht="15.75" customHeight="1" x14ac:dyDescent="0.25">
      <c r="D144" s="540"/>
      <c r="E144" s="194"/>
      <c r="F144" s="342"/>
      <c r="G144" s="203">
        <f>G143+1</f>
        <v>3</v>
      </c>
      <c r="H144" s="189"/>
      <c r="I144" s="676" t="s">
        <v>22</v>
      </c>
      <c r="J144" s="738"/>
      <c r="K144" s="745"/>
      <c r="L144" s="740"/>
      <c r="M144" s="244"/>
      <c r="N144" s="196">
        <f t="shared" si="7"/>
        <v>0.4506944444444444</v>
      </c>
      <c r="O144"/>
    </row>
    <row r="145" spans="1:15" ht="15.75" customHeight="1" x14ac:dyDescent="0.2">
      <c r="E145" s="194"/>
      <c r="F145" s="203"/>
      <c r="G145" s="203"/>
      <c r="H145" s="189"/>
      <c r="I145" s="197"/>
      <c r="J145" s="198"/>
      <c r="K145" s="199"/>
      <c r="L145" s="98"/>
      <c r="M145" s="244"/>
      <c r="N145" s="196">
        <f t="shared" si="7"/>
        <v>0.4506944444444444</v>
      </c>
      <c r="O145"/>
    </row>
    <row r="146" spans="1:15" ht="15.75" customHeight="1" x14ac:dyDescent="0.2">
      <c r="E146" s="194"/>
      <c r="F146" s="342">
        <v>3.2</v>
      </c>
      <c r="G146" s="203"/>
      <c r="H146" s="173"/>
      <c r="I146" s="197"/>
      <c r="J146" s="518" t="s">
        <v>250</v>
      </c>
      <c r="K146" s="184"/>
      <c r="L146" s="184"/>
      <c r="M146" s="244"/>
      <c r="N146" s="196">
        <f t="shared" si="7"/>
        <v>0.4506944444444444</v>
      </c>
      <c r="O146"/>
    </row>
    <row r="147" spans="1:15" ht="15.75" customHeight="1" x14ac:dyDescent="0.2">
      <c r="E147" s="194"/>
      <c r="F147" s="203"/>
      <c r="G147" s="203">
        <v>1</v>
      </c>
      <c r="H147" s="189"/>
      <c r="I147" s="197" t="s">
        <v>154</v>
      </c>
      <c r="J147" s="513" t="s">
        <v>24</v>
      </c>
      <c r="K147" s="514" t="s">
        <v>20</v>
      </c>
      <c r="L147" s="513" t="s">
        <v>478</v>
      </c>
      <c r="M147" s="244"/>
      <c r="N147" s="196">
        <f t="shared" si="7"/>
        <v>0.4506944444444444</v>
      </c>
      <c r="O147"/>
    </row>
    <row r="148" spans="1:15" ht="15.75" customHeight="1" x14ac:dyDescent="0.2">
      <c r="E148" s="194"/>
      <c r="F148" s="203"/>
      <c r="G148" s="203">
        <f t="shared" ref="G148:G153" si="8">G147+1</f>
        <v>2</v>
      </c>
      <c r="H148" s="189"/>
      <c r="I148" s="197" t="s">
        <v>154</v>
      </c>
      <c r="J148" s="946" t="s">
        <v>422</v>
      </c>
      <c r="K148" s="746" t="s">
        <v>149</v>
      </c>
      <c r="L148" s="747" t="s">
        <v>337</v>
      </c>
      <c r="M148" s="748">
        <v>5</v>
      </c>
      <c r="N148" s="196">
        <f t="shared" si="7"/>
        <v>0.4506944444444444</v>
      </c>
      <c r="O148"/>
    </row>
    <row r="149" spans="1:15" ht="15.75" customHeight="1" x14ac:dyDescent="0.2">
      <c r="E149" s="194"/>
      <c r="F149" s="203"/>
      <c r="G149" s="203">
        <f t="shared" si="8"/>
        <v>3</v>
      </c>
      <c r="H149" s="189"/>
      <c r="I149" s="197" t="s">
        <v>154</v>
      </c>
      <c r="J149" s="946" t="s">
        <v>476</v>
      </c>
      <c r="K149" s="746" t="s">
        <v>149</v>
      </c>
      <c r="L149" s="946" t="s">
        <v>120</v>
      </c>
      <c r="M149" s="528">
        <v>10</v>
      </c>
      <c r="N149" s="196">
        <f t="shared" si="7"/>
        <v>0.45416666666666661</v>
      </c>
      <c r="O149"/>
    </row>
    <row r="150" spans="1:15" s="855" customFormat="1" ht="15.75" customHeight="1" x14ac:dyDescent="0.2">
      <c r="A150" s="964"/>
      <c r="B150" s="964"/>
      <c r="C150" s="964"/>
      <c r="D150" s="537"/>
      <c r="E150" s="194"/>
      <c r="F150" s="203"/>
      <c r="G150" s="203">
        <f t="shared" si="8"/>
        <v>4</v>
      </c>
      <c r="H150" s="189"/>
      <c r="I150" s="676" t="s">
        <v>22</v>
      </c>
      <c r="J150" s="946" t="s">
        <v>428</v>
      </c>
      <c r="K150" s="746" t="s">
        <v>6</v>
      </c>
      <c r="L150" s="946" t="s">
        <v>429</v>
      </c>
      <c r="M150" s="528">
        <v>5</v>
      </c>
      <c r="N150" s="196">
        <f>N149+TIME(0,M149,0)</f>
        <v>0.46111111111111103</v>
      </c>
    </row>
    <row r="151" spans="1:15" ht="15.75" customHeight="1" x14ac:dyDescent="0.2">
      <c r="E151" s="194"/>
      <c r="F151" s="203"/>
      <c r="G151" s="203">
        <f t="shared" si="8"/>
        <v>5</v>
      </c>
      <c r="H151" s="189"/>
      <c r="I151" s="197" t="s">
        <v>154</v>
      </c>
      <c r="J151" s="946" t="s">
        <v>475</v>
      </c>
      <c r="K151" s="746" t="s">
        <v>20</v>
      </c>
      <c r="L151" s="676" t="s">
        <v>135</v>
      </c>
      <c r="M151" s="528">
        <v>2</v>
      </c>
      <c r="N151" s="196">
        <f>N150+TIME(0,M150,0)</f>
        <v>0.46458333333333324</v>
      </c>
      <c r="O151"/>
    </row>
    <row r="152" spans="1:15" s="861" customFormat="1" ht="15.75" customHeight="1" x14ac:dyDescent="0.2">
      <c r="A152" s="964"/>
      <c r="B152" s="964"/>
      <c r="C152" s="964"/>
      <c r="D152" s="537"/>
      <c r="E152" s="194"/>
      <c r="F152" s="203"/>
      <c r="G152" s="203">
        <f t="shared" si="8"/>
        <v>6</v>
      </c>
      <c r="H152" s="189"/>
      <c r="I152" s="676" t="s">
        <v>22</v>
      </c>
      <c r="J152" s="676">
        <v>802.24</v>
      </c>
      <c r="K152" s="214" t="s">
        <v>148</v>
      </c>
      <c r="L152" s="1033" t="s">
        <v>531</v>
      </c>
      <c r="M152" s="243"/>
      <c r="N152" s="196">
        <f>N151+TIME(0,M151,0)</f>
        <v>0.46597222222222212</v>
      </c>
    </row>
    <row r="153" spans="1:15" ht="15.75" customHeight="1" x14ac:dyDescent="0.2">
      <c r="E153" s="200"/>
      <c r="F153" s="168"/>
      <c r="G153" s="168">
        <f t="shared" si="8"/>
        <v>7</v>
      </c>
      <c r="H153" s="187"/>
      <c r="I153" s="201" t="s">
        <v>154</v>
      </c>
      <c r="J153" s="864" t="s">
        <v>449</v>
      </c>
      <c r="K153" s="170" t="s">
        <v>148</v>
      </c>
      <c r="L153" s="170" t="s">
        <v>457</v>
      </c>
      <c r="M153" s="245">
        <v>1</v>
      </c>
      <c r="N153" s="210">
        <f>N152+TIME(0,M152,0)</f>
        <v>0.46597222222222212</v>
      </c>
      <c r="O153"/>
    </row>
    <row r="154" spans="1:15" ht="15.75" customHeight="1" x14ac:dyDescent="0.2">
      <c r="E154" s="203"/>
      <c r="F154" s="203"/>
      <c r="G154" s="203"/>
      <c r="H154" s="173"/>
      <c r="I154" s="197"/>
      <c r="J154" s="204"/>
      <c r="K154" s="199"/>
      <c r="L154" s="205"/>
      <c r="M154" s="244"/>
      <c r="N154" s="177"/>
      <c r="O154"/>
    </row>
    <row r="155" spans="1:15" ht="15.75" customHeight="1" x14ac:dyDescent="0.2">
      <c r="E155" s="191">
        <v>4</v>
      </c>
      <c r="F155" s="218"/>
      <c r="G155" s="218"/>
      <c r="H155" s="206"/>
      <c r="I155" s="181"/>
      <c r="J155" s="207" t="s">
        <v>99</v>
      </c>
      <c r="K155" s="193"/>
      <c r="L155" s="193"/>
      <c r="M155" s="562"/>
      <c r="N155" s="182"/>
      <c r="O155"/>
    </row>
    <row r="156" spans="1:15" ht="15.75" customHeight="1" x14ac:dyDescent="0.2">
      <c r="E156" s="194"/>
      <c r="F156" s="342">
        <f>E155+0.1</f>
        <v>4.0999999999999996</v>
      </c>
      <c r="G156" s="203"/>
      <c r="H156" s="208"/>
      <c r="I156" s="176" t="s">
        <v>22</v>
      </c>
      <c r="J156" s="860" t="s">
        <v>608</v>
      </c>
      <c r="K156" s="199" t="s">
        <v>6</v>
      </c>
      <c r="L156" s="747" t="s">
        <v>410</v>
      </c>
      <c r="M156" s="751">
        <v>1</v>
      </c>
      <c r="N156" s="196">
        <f>N153+TIME(0,M153,0)</f>
        <v>0.46666666666666656</v>
      </c>
      <c r="O156"/>
    </row>
    <row r="157" spans="1:15" ht="15.75" customHeight="1" x14ac:dyDescent="0.2">
      <c r="E157" s="194"/>
      <c r="F157" s="342">
        <f t="shared" ref="F157:F163" si="9">F156+0.1</f>
        <v>4.1999999999999993</v>
      </c>
      <c r="G157" s="203"/>
      <c r="H157" s="208"/>
      <c r="I157" s="176" t="s">
        <v>285</v>
      </c>
      <c r="J157" s="942" t="s">
        <v>598</v>
      </c>
      <c r="K157" s="514" t="s">
        <v>6</v>
      </c>
      <c r="L157" s="184" t="s">
        <v>302</v>
      </c>
      <c r="M157" s="243">
        <v>5</v>
      </c>
      <c r="N157" s="196">
        <f t="shared" ref="N157:N163" si="10">N156+TIME(0,M156,0)</f>
        <v>0.46736111111111101</v>
      </c>
      <c r="O157"/>
    </row>
    <row r="158" spans="1:15" ht="15.75" customHeight="1" x14ac:dyDescent="0.2">
      <c r="E158" s="194"/>
      <c r="F158" s="342">
        <f t="shared" si="9"/>
        <v>4.2999999999999989</v>
      </c>
      <c r="G158" s="203"/>
      <c r="H158" s="208"/>
      <c r="I158" s="176" t="s">
        <v>285</v>
      </c>
      <c r="J158" s="942" t="s">
        <v>599</v>
      </c>
      <c r="K158" s="514" t="s">
        <v>6</v>
      </c>
      <c r="L158" s="747" t="s">
        <v>91</v>
      </c>
      <c r="M158" s="751">
        <v>5</v>
      </c>
      <c r="N158" s="196">
        <f t="shared" si="10"/>
        <v>0.47083333333333321</v>
      </c>
      <c r="O158"/>
    </row>
    <row r="159" spans="1:15" s="906" customFormat="1" ht="15.75" customHeight="1" x14ac:dyDescent="0.2">
      <c r="A159" s="964"/>
      <c r="B159" s="964"/>
      <c r="C159" s="964"/>
      <c r="D159" s="537"/>
      <c r="E159" s="194"/>
      <c r="F159" s="342">
        <f t="shared" si="9"/>
        <v>4.3999999999999986</v>
      </c>
      <c r="G159" s="203"/>
      <c r="H159" s="208"/>
      <c r="I159" s="176" t="s">
        <v>22</v>
      </c>
      <c r="J159" s="12" t="s">
        <v>532</v>
      </c>
      <c r="K159" s="514" t="s">
        <v>6</v>
      </c>
      <c r="L159" s="747" t="s">
        <v>108</v>
      </c>
      <c r="M159" s="751">
        <v>5</v>
      </c>
      <c r="N159" s="196">
        <f t="shared" si="10"/>
        <v>0.47430555555555542</v>
      </c>
    </row>
    <row r="160" spans="1:15" s="906" customFormat="1" ht="15.75" customHeight="1" x14ac:dyDescent="0.2">
      <c r="A160" s="964"/>
      <c r="B160" s="964"/>
      <c r="C160" s="964"/>
      <c r="D160" s="537"/>
      <c r="E160" s="194"/>
      <c r="F160" s="342">
        <f t="shared" si="9"/>
        <v>4.4999999999999982</v>
      </c>
      <c r="G160" s="203"/>
      <c r="H160" s="208"/>
      <c r="I160" s="176" t="s">
        <v>29</v>
      </c>
      <c r="J160" s="12" t="s">
        <v>533</v>
      </c>
      <c r="K160" s="514" t="s">
        <v>6</v>
      </c>
      <c r="L160" s="747" t="s">
        <v>450</v>
      </c>
      <c r="M160" s="751">
        <v>5</v>
      </c>
      <c r="N160" s="196">
        <f t="shared" si="10"/>
        <v>0.47777777777777763</v>
      </c>
    </row>
    <row r="161" spans="1:15" s="906" customFormat="1" ht="15.75" customHeight="1" x14ac:dyDescent="0.2">
      <c r="A161" s="964"/>
      <c r="B161" s="964"/>
      <c r="C161" s="964"/>
      <c r="D161" s="537"/>
      <c r="E161" s="194"/>
      <c r="F161" s="342">
        <f t="shared" si="9"/>
        <v>4.5999999999999979</v>
      </c>
      <c r="G161" s="203"/>
      <c r="H161" s="208"/>
      <c r="I161" s="176" t="s">
        <v>29</v>
      </c>
      <c r="J161" s="12" t="s">
        <v>600</v>
      </c>
      <c r="K161" s="514" t="s">
        <v>6</v>
      </c>
      <c r="L161" s="747" t="s">
        <v>423</v>
      </c>
      <c r="M161" s="751">
        <v>10</v>
      </c>
      <c r="N161" s="196">
        <f t="shared" si="10"/>
        <v>0.48124999999999984</v>
      </c>
    </row>
    <row r="162" spans="1:15" ht="15.75" customHeight="1" x14ac:dyDescent="0.2">
      <c r="E162" s="194"/>
      <c r="F162" s="342">
        <f t="shared" si="9"/>
        <v>4.6999999999999975</v>
      </c>
      <c r="G162" s="203"/>
      <c r="H162" s="208"/>
      <c r="I162" s="176" t="s">
        <v>29</v>
      </c>
      <c r="J162" s="942" t="s">
        <v>605</v>
      </c>
      <c r="K162" s="514" t="s">
        <v>6</v>
      </c>
      <c r="L162" s="747" t="s">
        <v>410</v>
      </c>
      <c r="M162" s="751">
        <v>5</v>
      </c>
      <c r="N162" s="196">
        <f t="shared" si="10"/>
        <v>0.48819444444444426</v>
      </c>
      <c r="O162"/>
    </row>
    <row r="163" spans="1:15" ht="15.75" customHeight="1" x14ac:dyDescent="0.2">
      <c r="E163" s="200"/>
      <c r="F163" s="371">
        <f t="shared" si="9"/>
        <v>4.7999999999999972</v>
      </c>
      <c r="G163" s="168"/>
      <c r="H163" s="209"/>
      <c r="I163" s="464" t="s">
        <v>29</v>
      </c>
      <c r="J163" s="1029" t="s">
        <v>607</v>
      </c>
      <c r="K163" s="1030" t="s">
        <v>6</v>
      </c>
      <c r="L163" s="1031" t="s">
        <v>108</v>
      </c>
      <c r="M163" s="1032">
        <v>5</v>
      </c>
      <c r="N163" s="210">
        <f t="shared" si="10"/>
        <v>0.49166666666666647</v>
      </c>
      <c r="O163"/>
    </row>
    <row r="164" spans="1:15" ht="15.75" customHeight="1" x14ac:dyDescent="0.2">
      <c r="E164" s="203"/>
      <c r="F164" s="203"/>
      <c r="G164" s="203"/>
      <c r="H164" s="212"/>
      <c r="I164" s="197"/>
      <c r="J164" s="213"/>
      <c r="K164" s="214"/>
      <c r="L164" s="197"/>
      <c r="M164" s="244"/>
      <c r="N164" s="215"/>
      <c r="O164"/>
    </row>
    <row r="165" spans="1:15" ht="15.75" customHeight="1" x14ac:dyDescent="0.2">
      <c r="E165" s="297">
        <v>5</v>
      </c>
      <c r="F165" s="162"/>
      <c r="G165" s="162"/>
      <c r="H165" s="178"/>
      <c r="I165" s="181"/>
      <c r="J165" s="216" t="s">
        <v>155</v>
      </c>
      <c r="K165" s="164"/>
      <c r="L165" s="217"/>
      <c r="M165" s="241"/>
      <c r="N165" s="182">
        <f>N163+TIME(0,M163,0)</f>
        <v>0.49513888888888868</v>
      </c>
      <c r="O165"/>
    </row>
    <row r="166" spans="1:15" ht="15.75" customHeight="1" x14ac:dyDescent="0.25">
      <c r="E166" s="298"/>
      <c r="F166" s="342">
        <f>E165+0.1</f>
        <v>5.0999999999999996</v>
      </c>
      <c r="G166" s="197"/>
      <c r="H166" s="189"/>
      <c r="I166" s="176" t="s">
        <v>46</v>
      </c>
      <c r="J166" s="214" t="s">
        <v>92</v>
      </c>
      <c r="K166" s="199" t="s">
        <v>149</v>
      </c>
      <c r="L166" s="439" t="s">
        <v>419</v>
      </c>
      <c r="M166" s="243">
        <v>5</v>
      </c>
      <c r="N166" s="196">
        <f>N165+TIME(0,M165,0)</f>
        <v>0.49513888888888868</v>
      </c>
      <c r="O166"/>
    </row>
    <row r="167" spans="1:15" ht="15.75" customHeight="1" x14ac:dyDescent="0.25">
      <c r="E167" s="298"/>
      <c r="F167" s="342">
        <f>F166+0.1</f>
        <v>5.1999999999999993</v>
      </c>
      <c r="G167" s="197"/>
      <c r="H167" s="189"/>
      <c r="I167" s="176" t="s">
        <v>2</v>
      </c>
      <c r="J167" s="214" t="s">
        <v>479</v>
      </c>
      <c r="K167" s="199" t="s">
        <v>6</v>
      </c>
      <c r="L167" s="439" t="s">
        <v>410</v>
      </c>
      <c r="M167" s="243">
        <v>1</v>
      </c>
      <c r="N167" s="196">
        <f t="shared" ref="N167:N173" si="11">N166+TIME(0,M166,0)</f>
        <v>0.49861111111111089</v>
      </c>
      <c r="O167"/>
    </row>
    <row r="168" spans="1:15" ht="15.75" customHeight="1" x14ac:dyDescent="0.25">
      <c r="E168" s="298"/>
      <c r="F168" s="342">
        <f>F167+0.1</f>
        <v>5.2999999999999989</v>
      </c>
      <c r="G168" s="197"/>
      <c r="H168" s="189"/>
      <c r="I168" s="176" t="s">
        <v>2</v>
      </c>
      <c r="J168" s="214" t="s">
        <v>480</v>
      </c>
      <c r="K168" s="199" t="s">
        <v>6</v>
      </c>
      <c r="L168" s="439" t="s">
        <v>410</v>
      </c>
      <c r="M168" s="243">
        <v>1</v>
      </c>
      <c r="N168" s="196">
        <f t="shared" si="11"/>
        <v>0.49930555555555534</v>
      </c>
      <c r="O168"/>
    </row>
    <row r="169" spans="1:15" ht="15.75" customHeight="1" x14ac:dyDescent="0.2">
      <c r="E169" s="298"/>
      <c r="F169" s="342">
        <f t="shared" ref="F169:F174" si="12">F168+0.1</f>
        <v>5.3999999999999986</v>
      </c>
      <c r="G169" s="197"/>
      <c r="H169" s="189"/>
      <c r="I169" s="176" t="s">
        <v>2</v>
      </c>
      <c r="J169" s="341"/>
      <c r="K169" s="199"/>
      <c r="L169" s="184"/>
      <c r="M169" s="243"/>
      <c r="N169" s="196">
        <f t="shared" si="11"/>
        <v>0.49999999999999978</v>
      </c>
      <c r="O169"/>
    </row>
    <row r="170" spans="1:15" ht="15.75" customHeight="1" x14ac:dyDescent="0.2">
      <c r="E170" s="298"/>
      <c r="F170" s="342">
        <f t="shared" si="12"/>
        <v>5.4999999999999982</v>
      </c>
      <c r="G170" s="197"/>
      <c r="H170" s="189"/>
      <c r="I170" s="176" t="s">
        <v>29</v>
      </c>
      <c r="J170" s="341" t="s">
        <v>451</v>
      </c>
      <c r="K170" s="746" t="s">
        <v>6</v>
      </c>
      <c r="L170" s="341" t="s">
        <v>108</v>
      </c>
      <c r="M170" s="748">
        <v>5</v>
      </c>
      <c r="N170" s="196">
        <f t="shared" si="11"/>
        <v>0.49999999999999978</v>
      </c>
      <c r="O170"/>
    </row>
    <row r="171" spans="1:15" ht="15.75" customHeight="1" x14ac:dyDescent="0.25">
      <c r="E171" s="298"/>
      <c r="F171" s="342">
        <f t="shared" si="12"/>
        <v>5.5999999999999979</v>
      </c>
      <c r="G171" s="197"/>
      <c r="H171" s="189"/>
      <c r="I171" s="176" t="s">
        <v>29</v>
      </c>
      <c r="J171" s="524"/>
      <c r="K171" s="746" t="s">
        <v>6</v>
      </c>
      <c r="L171" s="341"/>
      <c r="N171" s="196">
        <f t="shared" si="11"/>
        <v>0.50347222222222199</v>
      </c>
      <c r="O171"/>
    </row>
    <row r="172" spans="1:15" ht="15.75" customHeight="1" x14ac:dyDescent="0.2">
      <c r="E172" s="298"/>
      <c r="F172" s="342">
        <f t="shared" si="12"/>
        <v>5.6999999999999975</v>
      </c>
      <c r="G172" s="197"/>
      <c r="H172" s="189"/>
      <c r="I172" s="176" t="s">
        <v>2</v>
      </c>
      <c r="J172" s="739" t="s">
        <v>509</v>
      </c>
      <c r="K172" s="746" t="s">
        <v>6</v>
      </c>
      <c r="L172" s="747" t="s">
        <v>450</v>
      </c>
      <c r="M172" s="226">
        <v>10</v>
      </c>
      <c r="N172" s="196">
        <f t="shared" si="11"/>
        <v>0.50347222222222199</v>
      </c>
      <c r="O172"/>
    </row>
    <row r="173" spans="1:15" ht="15.75" customHeight="1" x14ac:dyDescent="0.2">
      <c r="E173" s="298"/>
      <c r="F173" s="342">
        <f t="shared" si="12"/>
        <v>5.7999999999999972</v>
      </c>
      <c r="G173" s="197"/>
      <c r="H173" s="189"/>
      <c r="I173" s="176" t="s">
        <v>2</v>
      </c>
      <c r="N173" s="196">
        <f t="shared" si="11"/>
        <v>0.51041666666666641</v>
      </c>
      <c r="O173"/>
    </row>
    <row r="174" spans="1:15" s="693" customFormat="1" ht="15.75" customHeight="1" x14ac:dyDescent="0.2">
      <c r="A174" s="964"/>
      <c r="B174" s="964"/>
      <c r="C174" s="964"/>
      <c r="D174" s="537"/>
      <c r="E174" s="298"/>
      <c r="F174" s="342">
        <f t="shared" si="12"/>
        <v>5.8999999999999968</v>
      </c>
      <c r="G174" s="676"/>
      <c r="H174" s="189"/>
      <c r="I174" s="176" t="s">
        <v>22</v>
      </c>
      <c r="J174" s="739" t="s">
        <v>609</v>
      </c>
      <c r="K174" s="746" t="s">
        <v>6</v>
      </c>
      <c r="L174" s="747"/>
      <c r="M174" s="748"/>
      <c r="N174" s="196">
        <f>N173+TIME(0,M170,0)</f>
        <v>0.51388888888888862</v>
      </c>
    </row>
    <row r="175" spans="1:15" s="693" customFormat="1" ht="15.75" customHeight="1" x14ac:dyDescent="0.25">
      <c r="A175" s="964"/>
      <c r="B175" s="964"/>
      <c r="C175" s="964"/>
      <c r="D175" s="537"/>
      <c r="E175" s="298"/>
      <c r="F175" s="694">
        <v>5.0999999999999996</v>
      </c>
      <c r="G175" s="676"/>
      <c r="H175" s="189"/>
      <c r="I175" s="176" t="s">
        <v>29</v>
      </c>
      <c r="J175" s="739"/>
      <c r="K175" s="746"/>
      <c r="L175" s="740"/>
      <c r="M175" s="749"/>
      <c r="N175" s="196">
        <f t="shared" ref="N175:N178" si="13">N174+TIME(0,M174,0)</f>
        <v>0.51388888888888862</v>
      </c>
    </row>
    <row r="176" spans="1:15" s="693" customFormat="1" ht="15.75" customHeight="1" x14ac:dyDescent="0.25">
      <c r="A176" s="964"/>
      <c r="B176" s="964"/>
      <c r="C176" s="964"/>
      <c r="D176" s="537"/>
      <c r="E176" s="298"/>
      <c r="F176" s="694">
        <f>F175+0.01</f>
        <v>5.1099999999999994</v>
      </c>
      <c r="G176" s="676"/>
      <c r="H176" s="189"/>
      <c r="I176" s="176" t="s">
        <v>29</v>
      </c>
      <c r="J176" s="214"/>
      <c r="K176" s="199"/>
      <c r="L176" s="439"/>
      <c r="M176" s="243"/>
      <c r="N176" s="196">
        <f t="shared" si="13"/>
        <v>0.51388888888888862</v>
      </c>
    </row>
    <row r="177" spans="4:15" ht="15.75" customHeight="1" x14ac:dyDescent="0.25">
      <c r="E177" s="298"/>
      <c r="F177" s="694">
        <f>F176+0.01</f>
        <v>5.1199999999999992</v>
      </c>
      <c r="G177" s="197"/>
      <c r="H177" s="189"/>
      <c r="I177" s="176" t="s">
        <v>29</v>
      </c>
      <c r="K177" s="199"/>
      <c r="L177" s="439"/>
      <c r="M177" s="243"/>
      <c r="N177" s="196">
        <f t="shared" si="13"/>
        <v>0.51388888888888862</v>
      </c>
      <c r="O177"/>
    </row>
    <row r="178" spans="4:15" ht="15.75" customHeight="1" x14ac:dyDescent="0.25">
      <c r="E178" s="200"/>
      <c r="F178" s="463">
        <f>F177+0.01</f>
        <v>5.129999999999999</v>
      </c>
      <c r="G178" s="168"/>
      <c r="H178" s="209"/>
      <c r="I178" s="464" t="s">
        <v>29</v>
      </c>
      <c r="J178" s="448"/>
      <c r="K178" s="202" t="s">
        <v>6</v>
      </c>
      <c r="L178" s="466"/>
      <c r="M178" s="245"/>
      <c r="N178" s="210">
        <f t="shared" si="13"/>
        <v>0.51388888888888862</v>
      </c>
      <c r="O178"/>
    </row>
    <row r="179" spans="4:15" ht="15.75" customHeight="1" x14ac:dyDescent="0.2">
      <c r="E179" s="203"/>
      <c r="F179" s="203"/>
      <c r="G179" s="203"/>
      <c r="H179" s="212"/>
      <c r="I179" s="174"/>
      <c r="J179" s="213"/>
      <c r="K179" s="176"/>
      <c r="L179" s="176"/>
      <c r="M179" s="243"/>
      <c r="N179" s="190"/>
      <c r="O179"/>
    </row>
    <row r="180" spans="4:15" ht="15.75" customHeight="1" x14ac:dyDescent="0.2">
      <c r="E180" s="191">
        <v>6</v>
      </c>
      <c r="F180" s="218"/>
      <c r="G180" s="218"/>
      <c r="H180" s="206"/>
      <c r="I180" s="181"/>
      <c r="J180" s="207" t="s">
        <v>96</v>
      </c>
      <c r="K180" s="193"/>
      <c r="L180" s="193"/>
      <c r="M180" s="241">
        <v>0</v>
      </c>
      <c r="N180" s="182">
        <f>N178+TIME(0,M178,0)</f>
        <v>0.51388888888888862</v>
      </c>
      <c r="O180"/>
    </row>
    <row r="181" spans="4:15" ht="15.75" customHeight="1" x14ac:dyDescent="0.25">
      <c r="E181" s="200"/>
      <c r="F181" s="168"/>
      <c r="G181" s="168"/>
      <c r="H181" s="209"/>
      <c r="I181" s="201" t="s">
        <v>153</v>
      </c>
      <c r="J181" s="448"/>
      <c r="K181" s="202" t="s">
        <v>149</v>
      </c>
      <c r="L181" s="466"/>
      <c r="M181" s="449">
        <v>0</v>
      </c>
      <c r="N181" s="210">
        <f>N180+TIME(0,M180,0)</f>
        <v>0.51388888888888862</v>
      </c>
      <c r="O181"/>
    </row>
    <row r="182" spans="4:15" ht="15.75" customHeight="1" x14ac:dyDescent="0.2">
      <c r="E182" s="203"/>
      <c r="F182" s="203"/>
      <c r="G182" s="203"/>
      <c r="H182" s="212"/>
      <c r="I182" s="197"/>
      <c r="J182" s="280" t="s">
        <v>314</v>
      </c>
      <c r="K182" s="214"/>
      <c r="L182" s="197"/>
      <c r="M182" s="244"/>
      <c r="N182" s="282">
        <f>N185-N181</f>
        <v>6.9444444444447528E-3</v>
      </c>
      <c r="O182"/>
    </row>
    <row r="183" spans="4:15" ht="15.75" customHeight="1" x14ac:dyDescent="0.2">
      <c r="E183" s="297">
        <v>7</v>
      </c>
      <c r="F183" s="162"/>
      <c r="G183" s="162"/>
      <c r="H183" s="178"/>
      <c r="I183" s="162" t="s">
        <v>46</v>
      </c>
      <c r="J183" s="219" t="s">
        <v>421</v>
      </c>
      <c r="K183" s="268" t="s">
        <v>6</v>
      </c>
      <c r="L183" s="268"/>
      <c r="M183" s="269"/>
      <c r="N183" s="220">
        <f>N180+TIME(0,M180,0)</f>
        <v>0.51388888888888862</v>
      </c>
      <c r="O183"/>
    </row>
    <row r="184" spans="4:15" ht="15.75" customHeight="1" x14ac:dyDescent="0.2">
      <c r="E184" s="194"/>
      <c r="F184" s="203"/>
      <c r="G184" s="203"/>
      <c r="H184" s="208"/>
      <c r="I184" s="184"/>
      <c r="J184" s="211"/>
      <c r="K184" s="184"/>
      <c r="L184" s="184"/>
      <c r="M184" s="244"/>
      <c r="N184" s="185"/>
      <c r="O184"/>
    </row>
    <row r="185" spans="4:15" ht="15.75" customHeight="1" x14ac:dyDescent="0.2">
      <c r="E185" s="194"/>
      <c r="F185" s="203"/>
      <c r="G185" s="203"/>
      <c r="H185" s="212"/>
      <c r="I185" s="184"/>
      <c r="J185" s="221" t="s">
        <v>420</v>
      </c>
      <c r="K185" s="222"/>
      <c r="L185" s="222"/>
      <c r="M185" s="246">
        <v>60</v>
      </c>
      <c r="N185" s="223">
        <f>TIME(12,30,0)</f>
        <v>0.52083333333333337</v>
      </c>
      <c r="O185"/>
    </row>
    <row r="186" spans="4:15" ht="15.75" customHeight="1" x14ac:dyDescent="0.2">
      <c r="E186" s="194"/>
      <c r="F186" s="203"/>
      <c r="G186" s="203"/>
      <c r="H186" s="212"/>
      <c r="I186" s="184"/>
      <c r="J186" s="203"/>
      <c r="K186" s="211"/>
      <c r="L186" s="211"/>
      <c r="M186" s="247"/>
      <c r="N186" s="195"/>
      <c r="O186"/>
    </row>
    <row r="187" spans="4:15" ht="15.75" customHeight="1" x14ac:dyDescent="0.2">
      <c r="E187" s="200"/>
      <c r="F187" s="168"/>
      <c r="G187" s="168"/>
      <c r="H187" s="209"/>
      <c r="I187" s="170"/>
      <c r="J187" s="224" t="s">
        <v>131</v>
      </c>
      <c r="K187" s="225"/>
      <c r="L187" s="225"/>
      <c r="M187" s="248"/>
      <c r="N187" s="220">
        <f>N185+TIME(0,M185,0)</f>
        <v>0.5625</v>
      </c>
      <c r="O187"/>
    </row>
    <row r="188" spans="4:15" ht="15.75" customHeight="1" x14ac:dyDescent="0.2">
      <c r="E188" s="203"/>
      <c r="F188" s="203"/>
      <c r="G188" s="203"/>
      <c r="H188" s="152"/>
      <c r="I188" s="151"/>
      <c r="J188" s="150"/>
      <c r="K188" s="157"/>
      <c r="L188" s="211"/>
      <c r="M188" s="249"/>
      <c r="N188" s="177"/>
      <c r="O188"/>
    </row>
    <row r="189" spans="4:15" ht="15.75" customHeight="1" x14ac:dyDescent="0.2">
      <c r="E189" s="203"/>
      <c r="F189" s="203"/>
      <c r="G189" s="203"/>
      <c r="H189" s="152"/>
      <c r="I189" s="151"/>
      <c r="J189" s="150"/>
      <c r="K189" s="157"/>
      <c r="L189" s="211"/>
      <c r="M189" s="249"/>
      <c r="N189" s="177"/>
      <c r="O189"/>
    </row>
    <row r="190" spans="4:15" ht="15.75" customHeight="1" x14ac:dyDescent="0.25">
      <c r="E190" s="156"/>
      <c r="F190" s="156"/>
      <c r="G190" s="156"/>
      <c r="H190"/>
      <c r="I190"/>
      <c r="J190"/>
      <c r="K190"/>
      <c r="L190" s="359"/>
      <c r="M190" s="147"/>
      <c r="N190" s="359"/>
      <c r="O190"/>
    </row>
    <row r="191" spans="4:15" ht="15.75" customHeight="1" x14ac:dyDescent="0.2">
      <c r="E191" s="334"/>
      <c r="F191" s="334"/>
      <c r="G191" s="334"/>
      <c r="H191" s="18"/>
      <c r="I191" s="19"/>
      <c r="J191" s="20"/>
      <c r="K191" s="96"/>
      <c r="L191" s="478"/>
      <c r="M191" s="236"/>
      <c r="N191" s="353"/>
      <c r="O191"/>
    </row>
    <row r="192" spans="4:15" ht="15.75" customHeight="1" x14ac:dyDescent="0.2">
      <c r="D192" s="541"/>
      <c r="E192" s="1351"/>
      <c r="F192" s="1352"/>
      <c r="G192" s="1352"/>
      <c r="H192" s="1352"/>
      <c r="I192" s="1352"/>
      <c r="J192" s="1352"/>
      <c r="K192" s="1352"/>
      <c r="L192" s="1352"/>
      <c r="M192" s="1352"/>
      <c r="N192" s="1353"/>
      <c r="O192"/>
    </row>
    <row r="193" spans="4:15" ht="15.75" customHeight="1" x14ac:dyDescent="0.2">
      <c r="E193" s="1344" t="str">
        <f>'802.11 Cover'!$E$2</f>
        <v>142nd IEEE 802.11 WIRELESS LOCAL AREA NETWORKS SESSION</v>
      </c>
      <c r="F193" s="1345"/>
      <c r="G193" s="1345"/>
      <c r="H193" s="1346"/>
      <c r="I193" s="1346"/>
      <c r="J193" s="1346"/>
      <c r="K193" s="1346"/>
      <c r="L193" s="1346"/>
      <c r="M193" s="1346"/>
      <c r="N193" s="1347"/>
      <c r="O193"/>
    </row>
    <row r="194" spans="4:15" ht="15.75" customHeight="1" x14ac:dyDescent="0.2">
      <c r="E194" s="1348" t="str">
        <f>'802.11 Cover'!$E$5</f>
        <v>Hyatt Regency Reunion, Dallas, TX, US 75207</v>
      </c>
      <c r="F194" s="1349"/>
      <c r="G194" s="1349"/>
      <c r="H194" s="1349"/>
      <c r="I194" s="1349"/>
      <c r="J194" s="1349"/>
      <c r="K194" s="1349"/>
      <c r="L194" s="1349"/>
      <c r="M194" s="1349"/>
      <c r="N194" s="1350"/>
      <c r="O194"/>
    </row>
    <row r="195" spans="4:15" ht="15.75" customHeight="1" x14ac:dyDescent="0.2">
      <c r="D195" s="540"/>
      <c r="E195" s="1371" t="str">
        <f>'802.11 Cover'!$E$7</f>
        <v>November 10-15, 2013</v>
      </c>
      <c r="F195" s="1362"/>
      <c r="G195" s="1362"/>
      <c r="H195" s="1362"/>
      <c r="I195" s="1362"/>
      <c r="J195" s="1362"/>
      <c r="K195" s="1362"/>
      <c r="L195" s="1362"/>
      <c r="M195" s="1362"/>
      <c r="N195" s="1363"/>
      <c r="O195"/>
    </row>
    <row r="196" spans="4:15" ht="15.75" customHeight="1" x14ac:dyDescent="0.2">
      <c r="D196" s="540"/>
      <c r="E196" s="338"/>
      <c r="F196" s="339"/>
      <c r="G196" s="339"/>
      <c r="H196" s="38"/>
      <c r="I196" s="38"/>
      <c r="J196" s="38"/>
      <c r="K196" s="38"/>
      <c r="L196" s="479"/>
      <c r="M196" s="250"/>
      <c r="N196" s="360"/>
      <c r="O196"/>
    </row>
    <row r="197" spans="4:15" ht="15.75" customHeight="1" x14ac:dyDescent="0.2">
      <c r="E197" s="1340" t="s">
        <v>529</v>
      </c>
      <c r="F197" s="1341"/>
      <c r="G197" s="1341"/>
      <c r="H197" s="1342"/>
      <c r="I197" s="1342"/>
      <c r="J197" s="1342"/>
      <c r="K197" s="1342"/>
      <c r="L197" s="1342"/>
      <c r="M197" s="1342"/>
      <c r="N197" s="1343"/>
      <c r="O197"/>
    </row>
    <row r="198" spans="4:15" ht="15.75" customHeight="1" x14ac:dyDescent="0.2">
      <c r="E198" s="1334" t="str">
        <f>E9</f>
        <v>WG CHAIR - Bruce Kraemer (Marvell)</v>
      </c>
      <c r="F198" s="1335"/>
      <c r="G198" s="1335"/>
      <c r="H198" s="1335"/>
      <c r="I198" s="1335"/>
      <c r="J198" s="1335"/>
      <c r="K198" s="1335"/>
      <c r="L198" s="1335"/>
      <c r="M198" s="1335"/>
      <c r="N198" s="1336"/>
      <c r="O198"/>
    </row>
    <row r="199" spans="4:15" ht="15.75" customHeight="1" x14ac:dyDescent="0.2">
      <c r="E199" s="1334" t="str">
        <f>E10</f>
        <v>WG  VICE-CHAIR - Jon Rosdahl (CSR) -- WG  VICE-CHAIR - Adrian Stephens (Intel)</v>
      </c>
      <c r="F199" s="1335"/>
      <c r="G199" s="1335"/>
      <c r="H199" s="1335"/>
      <c r="I199" s="1335"/>
      <c r="J199" s="1335"/>
      <c r="K199" s="1335"/>
      <c r="L199" s="1335"/>
      <c r="M199" s="1335"/>
      <c r="N199" s="1336"/>
      <c r="O199"/>
    </row>
    <row r="200" spans="4:15" ht="15.75" customHeight="1" x14ac:dyDescent="0.2">
      <c r="E200" s="1334" t="str">
        <f>E11</f>
        <v>WG SECRETARY - STEPHEN MCCANN (RIM)</v>
      </c>
      <c r="F200" s="1335"/>
      <c r="G200" s="1335"/>
      <c r="H200" s="1335"/>
      <c r="I200" s="1335"/>
      <c r="J200" s="1335"/>
      <c r="K200" s="1335"/>
      <c r="L200" s="1335"/>
      <c r="M200" s="1335"/>
      <c r="N200" s="1336"/>
      <c r="O200"/>
    </row>
    <row r="201" spans="4:15" ht="15.75" customHeight="1" x14ac:dyDescent="0.2">
      <c r="E201" s="337"/>
      <c r="F201" s="337"/>
      <c r="G201" s="337"/>
      <c r="H201" s="36"/>
      <c r="I201" s="36"/>
      <c r="J201" s="1309" t="str">
        <f>Title!$B$4</f>
        <v>R5</v>
      </c>
      <c r="K201" s="36"/>
      <c r="L201" s="337"/>
      <c r="M201" s="240"/>
      <c r="N201" s="358"/>
      <c r="O201"/>
    </row>
    <row r="202" spans="4:15" ht="15.75" customHeight="1" x14ac:dyDescent="0.2">
      <c r="E202" s="337"/>
      <c r="F202" s="337"/>
      <c r="G202" s="337"/>
      <c r="H202" s="36"/>
      <c r="I202" s="36"/>
      <c r="J202" s="1310"/>
      <c r="K202" s="36"/>
      <c r="L202" s="337"/>
      <c r="M202" s="1314" t="s">
        <v>105</v>
      </c>
      <c r="N202" s="1314"/>
      <c r="O202"/>
    </row>
    <row r="203" spans="4:15" ht="15.75" customHeight="1" x14ac:dyDescent="0.25">
      <c r="E203" s="156"/>
      <c r="F203" s="156"/>
      <c r="G203" s="156"/>
      <c r="H203" s="27"/>
      <c r="I203" s="28"/>
      <c r="J203" s="153"/>
      <c r="K203" s="153"/>
      <c r="L203" s="28"/>
      <c r="M203" s="1315"/>
      <c r="N203" s="1315"/>
      <c r="O203"/>
    </row>
    <row r="204" spans="4:15" ht="15.75" customHeight="1" x14ac:dyDescent="0.25">
      <c r="E204" s="156">
        <v>1</v>
      </c>
      <c r="F204" s="156"/>
      <c r="G204" s="156"/>
      <c r="H204" s="154"/>
      <c r="I204" s="154"/>
      <c r="J204" s="517" t="s">
        <v>101</v>
      </c>
      <c r="K204" s="155" t="s">
        <v>148</v>
      </c>
      <c r="L204" s="439" t="s">
        <v>410</v>
      </c>
      <c r="M204" s="251"/>
      <c r="N204" s="361">
        <f>TIME(8,0,0)</f>
        <v>0.33333333333333331</v>
      </c>
      <c r="O204"/>
    </row>
    <row r="205" spans="4:15" ht="15.75" customHeight="1" x14ac:dyDescent="0.25">
      <c r="E205" s="156"/>
      <c r="F205" s="340">
        <v>1.1000000000000001</v>
      </c>
      <c r="G205" s="156"/>
      <c r="H205" s="154"/>
      <c r="I205" s="154" t="s">
        <v>46</v>
      </c>
      <c r="J205" s="156" t="s">
        <v>128</v>
      </c>
      <c r="K205" s="155" t="s">
        <v>148</v>
      </c>
      <c r="L205" s="439" t="s">
        <v>410</v>
      </c>
      <c r="M205" s="251">
        <v>3</v>
      </c>
      <c r="N205" s="361">
        <f>N204+TIME(0,M204,0)</f>
        <v>0.33333333333333331</v>
      </c>
      <c r="O205"/>
    </row>
    <row r="206" spans="4:15" ht="15.75" customHeight="1" x14ac:dyDescent="0.25">
      <c r="E206" s="156"/>
      <c r="F206" s="156"/>
      <c r="G206" s="156"/>
      <c r="H206" s="154"/>
      <c r="I206" s="154"/>
      <c r="J206" s="156"/>
      <c r="K206" s="155"/>
      <c r="L206" s="439"/>
      <c r="M206" s="251"/>
      <c r="N206" s="361"/>
      <c r="O206"/>
    </row>
    <row r="207" spans="4:15" ht="15.75" customHeight="1" x14ac:dyDescent="0.25">
      <c r="E207" s="156">
        <v>2</v>
      </c>
      <c r="F207" s="156"/>
      <c r="G207" s="156"/>
      <c r="H207" s="154"/>
      <c r="I207" s="154" t="s">
        <v>47</v>
      </c>
      <c r="J207" s="517" t="s">
        <v>156</v>
      </c>
      <c r="K207" s="155"/>
      <c r="L207" s="439" t="s">
        <v>410</v>
      </c>
      <c r="M207" s="251">
        <v>3</v>
      </c>
      <c r="N207" s="361">
        <f>N205+TIME(0,M205,0)</f>
        <v>0.33541666666666664</v>
      </c>
      <c r="O207"/>
    </row>
    <row r="208" spans="4:15" ht="15.75" customHeight="1" x14ac:dyDescent="0.25">
      <c r="E208" s="156"/>
      <c r="F208" s="447">
        <f>E207+0.01</f>
        <v>2.0099999999999998</v>
      </c>
      <c r="G208" s="156"/>
      <c r="H208" s="154"/>
      <c r="I208" s="154" t="s">
        <v>47</v>
      </c>
      <c r="J208" s="786" t="s">
        <v>248</v>
      </c>
      <c r="K208" s="155" t="s">
        <v>148</v>
      </c>
      <c r="L208" s="439" t="s">
        <v>410</v>
      </c>
      <c r="M208" s="251"/>
      <c r="N208" s="361"/>
      <c r="O208"/>
    </row>
    <row r="209" spans="4:15" ht="19.5" customHeight="1" x14ac:dyDescent="0.25">
      <c r="E209" s="156"/>
      <c r="F209" s="447">
        <f>F208+0.01</f>
        <v>2.0199999999999996</v>
      </c>
      <c r="G209" s="156"/>
      <c r="H209" s="154"/>
      <c r="I209" s="154" t="s">
        <v>47</v>
      </c>
      <c r="J209" s="439" t="s">
        <v>89</v>
      </c>
      <c r="K209" s="155" t="s">
        <v>148</v>
      </c>
      <c r="L209" s="439" t="s">
        <v>221</v>
      </c>
      <c r="M209" s="1325" t="s">
        <v>115</v>
      </c>
      <c r="N209" s="1326"/>
      <c r="O209"/>
    </row>
    <row r="210" spans="4:15" ht="15.75" customHeight="1" x14ac:dyDescent="0.25">
      <c r="E210" s="156"/>
      <c r="F210" s="447">
        <f t="shared" ref="F210:F220" si="14">F209+0.01</f>
        <v>2.0299999999999994</v>
      </c>
      <c r="G210" s="156"/>
      <c r="H210" s="154"/>
      <c r="I210" s="154" t="s">
        <v>47</v>
      </c>
      <c r="J210" s="439" t="s">
        <v>140</v>
      </c>
      <c r="K210" s="155" t="s">
        <v>148</v>
      </c>
      <c r="L210" s="439" t="s">
        <v>150</v>
      </c>
      <c r="M210" s="1325"/>
      <c r="N210" s="1326"/>
      <c r="O210"/>
    </row>
    <row r="211" spans="4:15" ht="15.75" customHeight="1" x14ac:dyDescent="0.25">
      <c r="E211" s="156"/>
      <c r="F211" s="447">
        <f t="shared" si="14"/>
        <v>2.0399999999999991</v>
      </c>
      <c r="G211" s="156"/>
      <c r="H211" s="154"/>
      <c r="I211" s="154" t="s">
        <v>47</v>
      </c>
      <c r="J211" s="439" t="s">
        <v>139</v>
      </c>
      <c r="K211" s="155" t="s">
        <v>148</v>
      </c>
      <c r="L211" s="439" t="s">
        <v>150</v>
      </c>
      <c r="M211" s="1325"/>
      <c r="N211" s="1326"/>
      <c r="O211"/>
    </row>
    <row r="212" spans="4:15" ht="15.75" customHeight="1" x14ac:dyDescent="0.25">
      <c r="E212" s="156"/>
      <c r="F212" s="447">
        <f t="shared" si="14"/>
        <v>2.0499999999999989</v>
      </c>
      <c r="G212" s="156"/>
      <c r="H212" s="154"/>
      <c r="I212" s="154" t="s">
        <v>47</v>
      </c>
      <c r="J212" s="439" t="s">
        <v>134</v>
      </c>
      <c r="K212" s="155" t="s">
        <v>148</v>
      </c>
      <c r="L212" s="439" t="s">
        <v>138</v>
      </c>
      <c r="M212" s="1325"/>
      <c r="N212" s="1326"/>
      <c r="O212"/>
    </row>
    <row r="213" spans="4:15" ht="15.75" customHeight="1" x14ac:dyDescent="0.25">
      <c r="E213" s="156"/>
      <c r="F213" s="447">
        <f t="shared" si="14"/>
        <v>2.0599999999999987</v>
      </c>
      <c r="G213" s="156"/>
      <c r="H213" s="154"/>
      <c r="I213" s="154" t="s">
        <v>47</v>
      </c>
      <c r="J213" s="439" t="s">
        <v>137</v>
      </c>
      <c r="K213" s="155" t="s">
        <v>148</v>
      </c>
      <c r="L213" s="439" t="s">
        <v>150</v>
      </c>
      <c r="M213" s="1325"/>
      <c r="N213" s="1327"/>
      <c r="O213"/>
    </row>
    <row r="214" spans="4:15" ht="15.75" customHeight="1" x14ac:dyDescent="0.25">
      <c r="E214" s="156"/>
      <c r="F214" s="447">
        <f t="shared" si="14"/>
        <v>2.0699999999999985</v>
      </c>
      <c r="G214" s="156"/>
      <c r="H214" s="154"/>
      <c r="I214" s="154" t="s">
        <v>47</v>
      </c>
      <c r="J214" s="439" t="s">
        <v>612</v>
      </c>
      <c r="K214" s="155" t="s">
        <v>148</v>
      </c>
      <c r="L214" s="439" t="s">
        <v>411</v>
      </c>
      <c r="M214" s="251"/>
      <c r="N214" s="361"/>
      <c r="O214"/>
    </row>
    <row r="215" spans="4:15" ht="15.75" customHeight="1" x14ac:dyDescent="0.25">
      <c r="E215" s="156"/>
      <c r="F215" s="447">
        <f t="shared" si="14"/>
        <v>2.0799999999999983</v>
      </c>
      <c r="G215" s="156"/>
      <c r="H215" s="154"/>
      <c r="I215" s="154" t="s">
        <v>47</v>
      </c>
      <c r="J215" s="452" t="s">
        <v>588</v>
      </c>
      <c r="K215" s="155" t="s">
        <v>148</v>
      </c>
      <c r="L215" s="439" t="s">
        <v>410</v>
      </c>
      <c r="M215" s="251">
        <v>2</v>
      </c>
      <c r="N215" s="361">
        <f>N207+TIME(0,M207,0)</f>
        <v>0.33749999999999997</v>
      </c>
      <c r="O215"/>
    </row>
    <row r="216" spans="4:15" ht="15.75" customHeight="1" x14ac:dyDescent="0.25">
      <c r="E216" s="156"/>
      <c r="F216" s="447">
        <f t="shared" si="14"/>
        <v>2.0899999999999981</v>
      </c>
      <c r="G216" s="156"/>
      <c r="H216" s="154"/>
      <c r="I216" s="154" t="s">
        <v>47</v>
      </c>
      <c r="J216" s="452" t="s">
        <v>589</v>
      </c>
      <c r="K216" s="155" t="s">
        <v>148</v>
      </c>
      <c r="L216" s="439" t="s">
        <v>410</v>
      </c>
      <c r="M216" s="251">
        <v>3</v>
      </c>
      <c r="N216" s="361">
        <f>N215+TIME(0,M215,0)</f>
        <v>0.33888888888888885</v>
      </c>
      <c r="O216"/>
    </row>
    <row r="217" spans="4:15" ht="15.75" customHeight="1" x14ac:dyDescent="0.25">
      <c r="E217" s="156"/>
      <c r="F217" s="447">
        <f t="shared" si="14"/>
        <v>2.0999999999999979</v>
      </c>
      <c r="G217" s="156"/>
      <c r="H217" s="154"/>
      <c r="I217" s="154" t="s">
        <v>47</v>
      </c>
      <c r="J217" s="545" t="s">
        <v>590</v>
      </c>
      <c r="K217" s="155" t="s">
        <v>148</v>
      </c>
      <c r="L217" s="439" t="s">
        <v>410</v>
      </c>
      <c r="M217" s="251">
        <v>3</v>
      </c>
      <c r="N217" s="361">
        <f>N216+TIME(0,M216,0)</f>
        <v>0.34097222222222218</v>
      </c>
      <c r="O217"/>
    </row>
    <row r="218" spans="4:15" ht="15.75" customHeight="1" x14ac:dyDescent="0.25">
      <c r="E218" s="156"/>
      <c r="F218" s="447">
        <f t="shared" si="14"/>
        <v>2.1099999999999977</v>
      </c>
      <c r="G218" s="156"/>
      <c r="H218" s="154"/>
      <c r="I218" s="154" t="s">
        <v>47</v>
      </c>
      <c r="J218" s="452" t="s">
        <v>611</v>
      </c>
      <c r="K218" s="515" t="s">
        <v>148</v>
      </c>
      <c r="L218" s="439" t="s">
        <v>410</v>
      </c>
      <c r="M218" s="251">
        <v>2</v>
      </c>
      <c r="N218" s="361">
        <f>N217+TIME(0,M217,0)</f>
        <v>0.3430555555555555</v>
      </c>
      <c r="O218"/>
    </row>
    <row r="219" spans="4:15" ht="15.75" customHeight="1" x14ac:dyDescent="0.25">
      <c r="E219" s="156"/>
      <c r="F219" s="447">
        <f t="shared" si="14"/>
        <v>2.1199999999999974</v>
      </c>
      <c r="G219" s="156"/>
      <c r="H219" s="154"/>
      <c r="I219" s="154" t="s">
        <v>47</v>
      </c>
      <c r="J219" s="699"/>
      <c r="K219" s="696" t="s">
        <v>148</v>
      </c>
      <c r="L219" s="697"/>
      <c r="M219" s="698"/>
      <c r="N219" s="361">
        <f>N218+TIME(0,M218,0)</f>
        <v>0.34444444444444439</v>
      </c>
      <c r="O219"/>
    </row>
    <row r="220" spans="4:15" ht="15.75" customHeight="1" x14ac:dyDescent="0.25">
      <c r="D220" s="541"/>
      <c r="E220" s="156"/>
      <c r="F220" s="447">
        <f t="shared" si="14"/>
        <v>2.1299999999999972</v>
      </c>
      <c r="G220" s="156"/>
      <c r="H220" s="154"/>
      <c r="I220" s="154" t="s">
        <v>47</v>
      </c>
      <c r="J220" s="289"/>
      <c r="K220" s="155"/>
      <c r="L220" s="439"/>
      <c r="M220" s="251"/>
      <c r="N220" s="361">
        <f>N219+TIME(0,M219,0)</f>
        <v>0.34444444444444439</v>
      </c>
      <c r="O220"/>
    </row>
    <row r="221" spans="4:15" ht="15.75" customHeight="1" x14ac:dyDescent="0.25">
      <c r="D221" s="541"/>
      <c r="E221" s="156">
        <v>3</v>
      </c>
      <c r="F221" s="156"/>
      <c r="G221" s="156"/>
      <c r="H221" s="154"/>
      <c r="I221" s="154"/>
      <c r="J221" s="517" t="s">
        <v>141</v>
      </c>
      <c r="K221" s="155"/>
      <c r="L221" s="439"/>
      <c r="M221" s="251"/>
      <c r="N221" s="361"/>
      <c r="O221" s="121"/>
    </row>
    <row r="222" spans="4:15" ht="15.75" customHeight="1" x14ac:dyDescent="0.25">
      <c r="E222" s="156"/>
      <c r="F222" s="340"/>
      <c r="G222" s="156"/>
      <c r="H222" s="154"/>
      <c r="I222" s="154"/>
      <c r="J222" s="156"/>
      <c r="K222" s="155"/>
      <c r="L222" s="439"/>
      <c r="M222" s="251"/>
      <c r="N222" s="361"/>
      <c r="O222" s="121"/>
    </row>
    <row r="223" spans="4:15" ht="15.75" customHeight="1" x14ac:dyDescent="0.25">
      <c r="E223" s="156"/>
      <c r="F223" s="340">
        <v>3.1</v>
      </c>
      <c r="G223" s="156"/>
      <c r="H223" s="154"/>
      <c r="I223" s="154"/>
      <c r="J223" s="290" t="s">
        <v>177</v>
      </c>
      <c r="K223" s="155"/>
      <c r="L223" s="439"/>
      <c r="M223" s="251"/>
      <c r="N223" s="361"/>
      <c r="O223" s="83"/>
    </row>
    <row r="224" spans="4:15" ht="15.75" customHeight="1" x14ac:dyDescent="0.25">
      <c r="E224" s="156"/>
      <c r="F224" s="340">
        <v>3.1</v>
      </c>
      <c r="G224" s="156">
        <v>1</v>
      </c>
      <c r="H224" s="154"/>
      <c r="I224" s="154" t="s">
        <v>22</v>
      </c>
      <c r="J224" s="156" t="s">
        <v>117</v>
      </c>
      <c r="K224" s="155" t="s">
        <v>148</v>
      </c>
      <c r="L224" s="439" t="s">
        <v>410</v>
      </c>
      <c r="M224" s="251">
        <v>1</v>
      </c>
      <c r="N224" s="361">
        <f>N220+TIME(0,M220,0)</f>
        <v>0.34444444444444439</v>
      </c>
      <c r="O224" s="83"/>
    </row>
    <row r="225" spans="5:15" ht="15.75" customHeight="1" x14ac:dyDescent="0.25">
      <c r="E225" s="156"/>
      <c r="F225" s="340">
        <v>3.1</v>
      </c>
      <c r="G225" s="156">
        <f>G224+1</f>
        <v>2</v>
      </c>
      <c r="H225" s="154"/>
      <c r="I225" s="154" t="s">
        <v>154</v>
      </c>
      <c r="J225" s="156" t="s">
        <v>245</v>
      </c>
      <c r="K225" s="155" t="s">
        <v>149</v>
      </c>
      <c r="L225" s="439" t="s">
        <v>108</v>
      </c>
      <c r="M225" s="251">
        <v>3</v>
      </c>
      <c r="N225" s="361">
        <f t="shared" ref="N225:N235" si="15">N224+TIME(0,M224,0)</f>
        <v>0.34513888888888883</v>
      </c>
      <c r="O225" s="121"/>
    </row>
    <row r="226" spans="5:15" ht="15.75" customHeight="1" x14ac:dyDescent="0.25">
      <c r="E226" s="156"/>
      <c r="F226" s="340">
        <v>3.1</v>
      </c>
      <c r="G226" s="156">
        <f>G225+1</f>
        <v>3</v>
      </c>
      <c r="H226" s="154"/>
      <c r="I226" s="154" t="s">
        <v>154</v>
      </c>
      <c r="J226" s="156" t="s">
        <v>244</v>
      </c>
      <c r="K226" s="155" t="s">
        <v>148</v>
      </c>
      <c r="L226" s="439" t="s">
        <v>85</v>
      </c>
      <c r="M226" s="251">
        <v>1</v>
      </c>
      <c r="N226" s="361">
        <f t="shared" si="15"/>
        <v>0.34722222222222215</v>
      </c>
      <c r="O226" s="121"/>
    </row>
    <row r="227" spans="5:15" ht="15.75" customHeight="1" x14ac:dyDescent="0.25">
      <c r="E227" s="156"/>
      <c r="F227" s="340">
        <v>3.1</v>
      </c>
      <c r="G227" s="156">
        <f>G226+1</f>
        <v>4</v>
      </c>
      <c r="H227" s="154"/>
      <c r="I227" s="154" t="s">
        <v>154</v>
      </c>
      <c r="J227" s="534" t="s">
        <v>116</v>
      </c>
      <c r="K227" s="535" t="s">
        <v>148</v>
      </c>
      <c r="L227" s="536" t="s">
        <v>85</v>
      </c>
      <c r="M227" s="251">
        <v>3</v>
      </c>
      <c r="N227" s="361">
        <f t="shared" si="15"/>
        <v>0.3479166666666666</v>
      </c>
      <c r="O227" s="83"/>
    </row>
    <row r="228" spans="5:15" ht="15.75" customHeight="1" x14ac:dyDescent="0.25">
      <c r="E228" s="156"/>
      <c r="F228" s="340">
        <v>3.1</v>
      </c>
      <c r="G228" s="156">
        <f t="shared" ref="G228:G235" si="16">G227+1</f>
        <v>5</v>
      </c>
      <c r="H228" s="154"/>
      <c r="I228" s="154" t="s">
        <v>154</v>
      </c>
      <c r="J228" s="738"/>
      <c r="K228" s="535" t="s">
        <v>148</v>
      </c>
      <c r="L228" s="536"/>
      <c r="M228" s="251"/>
      <c r="N228" s="361">
        <f t="shared" si="15"/>
        <v>0.34999999999999992</v>
      </c>
      <c r="O228" s="121"/>
    </row>
    <row r="229" spans="5:15" ht="15.75" customHeight="1" x14ac:dyDescent="0.25">
      <c r="E229" s="156"/>
      <c r="F229" s="340">
        <v>3.1</v>
      </c>
      <c r="G229" s="156">
        <f t="shared" si="16"/>
        <v>6</v>
      </c>
      <c r="H229" s="154"/>
      <c r="I229" s="154" t="s">
        <v>154</v>
      </c>
      <c r="N229" s="361">
        <f t="shared" si="15"/>
        <v>0.34999999999999992</v>
      </c>
      <c r="O229" s="80"/>
    </row>
    <row r="230" spans="5:15" ht="15.75" customHeight="1" x14ac:dyDescent="0.25">
      <c r="E230" s="156"/>
      <c r="F230" s="340">
        <v>3.1</v>
      </c>
      <c r="G230" s="156">
        <f t="shared" si="16"/>
        <v>7</v>
      </c>
      <c r="H230" s="154"/>
      <c r="I230" s="154" t="s">
        <v>154</v>
      </c>
      <c r="J230" s="156"/>
      <c r="K230" s="155"/>
      <c r="L230" s="439"/>
      <c r="M230" s="251"/>
      <c r="N230" s="361">
        <f t="shared" si="15"/>
        <v>0.34999999999999992</v>
      </c>
      <c r="O230" s="80"/>
    </row>
    <row r="231" spans="5:15" ht="15.75" customHeight="1" x14ac:dyDescent="0.25">
      <c r="E231" s="156"/>
      <c r="F231" s="340">
        <v>3.1</v>
      </c>
      <c r="G231" s="156">
        <f t="shared" si="16"/>
        <v>8</v>
      </c>
      <c r="H231" s="154"/>
      <c r="I231" s="154" t="s">
        <v>154</v>
      </c>
      <c r="J231" s="859"/>
      <c r="K231" s="514"/>
      <c r="L231" s="513"/>
      <c r="M231" s="243"/>
      <c r="N231" s="361">
        <f t="shared" si="15"/>
        <v>0.34999999999999992</v>
      </c>
      <c r="O231" s="80"/>
    </row>
    <row r="232" spans="5:15" ht="15.75" customHeight="1" x14ac:dyDescent="0.25">
      <c r="E232" s="156"/>
      <c r="F232" s="340">
        <v>3.1</v>
      </c>
      <c r="G232" s="156">
        <f t="shared" si="16"/>
        <v>9</v>
      </c>
      <c r="H232" s="154"/>
      <c r="I232" s="154" t="s">
        <v>154</v>
      </c>
      <c r="N232" s="361">
        <f t="shared" si="15"/>
        <v>0.34999999999999992</v>
      </c>
      <c r="O232" s="80"/>
    </row>
    <row r="233" spans="5:15" ht="15.75" customHeight="1" x14ac:dyDescent="0.25">
      <c r="E233" s="156"/>
      <c r="F233" s="340">
        <v>3.1</v>
      </c>
      <c r="G233" s="156">
        <f t="shared" si="16"/>
        <v>10</v>
      </c>
      <c r="H233" s="154"/>
      <c r="I233" s="154" t="s">
        <v>22</v>
      </c>
      <c r="J233" s="289"/>
      <c r="K233" s="155" t="s">
        <v>148</v>
      </c>
      <c r="L233" s="439"/>
      <c r="M233" s="251"/>
      <c r="N233" s="361">
        <f t="shared" si="15"/>
        <v>0.34999999999999992</v>
      </c>
      <c r="O233" s="80"/>
    </row>
    <row r="234" spans="5:15" ht="15.75" customHeight="1" x14ac:dyDescent="0.25">
      <c r="E234" s="156"/>
      <c r="F234" s="340">
        <v>3.1</v>
      </c>
      <c r="G234" s="156">
        <f t="shared" si="16"/>
        <v>11</v>
      </c>
      <c r="H234" s="154"/>
      <c r="I234" s="154" t="s">
        <v>22</v>
      </c>
      <c r="J234" s="156" t="s">
        <v>243</v>
      </c>
      <c r="K234" s="155" t="s">
        <v>148</v>
      </c>
      <c r="L234" s="439" t="s">
        <v>326</v>
      </c>
      <c r="M234" s="251">
        <v>3</v>
      </c>
      <c r="N234" s="361">
        <f t="shared" si="15"/>
        <v>0.34999999999999992</v>
      </c>
      <c r="O234" s="121"/>
    </row>
    <row r="235" spans="5:15" ht="15.75" customHeight="1" x14ac:dyDescent="0.25">
      <c r="E235" s="156"/>
      <c r="F235" s="340">
        <v>3.1</v>
      </c>
      <c r="G235" s="156">
        <f t="shared" si="16"/>
        <v>12</v>
      </c>
      <c r="H235" s="154"/>
      <c r="I235" s="154" t="s">
        <v>22</v>
      </c>
      <c r="J235" s="289"/>
      <c r="K235" s="155" t="s">
        <v>148</v>
      </c>
      <c r="L235" s="439"/>
      <c r="M235" s="251"/>
      <c r="N235" s="361">
        <f t="shared" si="15"/>
        <v>0.35208333333333325</v>
      </c>
      <c r="O235" s="121"/>
    </row>
    <row r="236" spans="5:15" ht="15.75" customHeight="1" x14ac:dyDescent="0.25">
      <c r="E236" s="156"/>
      <c r="F236" s="340"/>
      <c r="G236" s="156"/>
      <c r="H236" s="154"/>
      <c r="I236" s="154"/>
      <c r="J236" s="289"/>
      <c r="K236" s="155"/>
      <c r="L236" s="439"/>
      <c r="M236" s="251"/>
      <c r="N236" s="361"/>
      <c r="O236" s="121"/>
    </row>
    <row r="237" spans="5:15" ht="15.75" customHeight="1" x14ac:dyDescent="0.25">
      <c r="E237" s="156"/>
      <c r="F237" s="340">
        <v>3.2</v>
      </c>
      <c r="G237" s="156"/>
      <c r="H237" s="154"/>
      <c r="I237" s="154"/>
      <c r="J237" s="290" t="s">
        <v>321</v>
      </c>
      <c r="K237" s="155"/>
      <c r="L237" s="439"/>
      <c r="M237" s="251"/>
      <c r="N237" s="361">
        <f>N235+TIME(0,M235,0)</f>
        <v>0.35208333333333325</v>
      </c>
      <c r="O237" s="121"/>
    </row>
    <row r="238" spans="5:15" ht="15.75" customHeight="1" x14ac:dyDescent="0.25">
      <c r="E238" s="156"/>
      <c r="F238" s="340">
        <v>3.2</v>
      </c>
      <c r="G238" s="156">
        <v>1</v>
      </c>
      <c r="H238" s="154"/>
      <c r="I238" s="154" t="s">
        <v>154</v>
      </c>
      <c r="J238" s="156" t="s">
        <v>230</v>
      </c>
      <c r="K238" s="155" t="s">
        <v>148</v>
      </c>
      <c r="L238" s="676" t="s">
        <v>202</v>
      </c>
      <c r="M238" s="251">
        <v>3</v>
      </c>
      <c r="N238" s="361">
        <f>N237+TIME(0,M237,0)</f>
        <v>0.35208333333333325</v>
      </c>
      <c r="O238" s="121"/>
    </row>
    <row r="239" spans="5:15" ht="15.75" customHeight="1" x14ac:dyDescent="0.25">
      <c r="E239" s="156"/>
      <c r="F239" s="340">
        <v>3.2</v>
      </c>
      <c r="G239" s="156">
        <f>G238+1</f>
        <v>2</v>
      </c>
      <c r="H239" s="154"/>
      <c r="I239" s="154" t="s">
        <v>154</v>
      </c>
      <c r="J239" s="156" t="s">
        <v>219</v>
      </c>
      <c r="K239" s="155" t="s">
        <v>148</v>
      </c>
      <c r="L239" s="184" t="s">
        <v>457</v>
      </c>
      <c r="M239" s="251">
        <v>3</v>
      </c>
      <c r="N239" s="361">
        <f>N238+TIME(0,M238,0)</f>
        <v>0.35416666666666657</v>
      </c>
      <c r="O239" s="121"/>
    </row>
    <row r="240" spans="5:15" ht="15.75" customHeight="1" x14ac:dyDescent="0.25">
      <c r="E240" s="156"/>
      <c r="F240" s="340">
        <v>3.2</v>
      </c>
      <c r="G240" s="156">
        <f>G239+1</f>
        <v>3</v>
      </c>
      <c r="H240" s="154"/>
      <c r="I240" s="154" t="s">
        <v>22</v>
      </c>
      <c r="J240" s="214" t="s">
        <v>255</v>
      </c>
      <c r="K240" s="214" t="s">
        <v>148</v>
      </c>
      <c r="L240" s="184" t="s">
        <v>122</v>
      </c>
      <c r="M240" s="251">
        <v>3</v>
      </c>
      <c r="N240" s="361">
        <f t="shared" ref="N240:N248" si="17">N239+TIME(0,M239,0)</f>
        <v>0.3562499999999999</v>
      </c>
      <c r="O240" s="121"/>
    </row>
    <row r="241" spans="1:15" ht="15.75" customHeight="1" x14ac:dyDescent="0.25">
      <c r="E241" s="156"/>
      <c r="F241" s="340">
        <v>3.2</v>
      </c>
      <c r="G241" s="156">
        <f>G240+1</f>
        <v>4</v>
      </c>
      <c r="H241" s="154"/>
      <c r="I241" s="154" t="s">
        <v>22</v>
      </c>
      <c r="J241" s="214" t="s">
        <v>51</v>
      </c>
      <c r="K241" s="214" t="s">
        <v>148</v>
      </c>
      <c r="L241" s="184" t="s">
        <v>91</v>
      </c>
      <c r="M241" s="251">
        <v>3</v>
      </c>
      <c r="N241" s="361">
        <f t="shared" si="17"/>
        <v>0.35833333333333323</v>
      </c>
      <c r="O241" s="121"/>
    </row>
    <row r="242" spans="1:15" ht="15.75" customHeight="1" x14ac:dyDescent="0.25">
      <c r="E242" s="156"/>
      <c r="F242" s="340">
        <v>3.2</v>
      </c>
      <c r="G242" s="156">
        <f>G241+1</f>
        <v>5</v>
      </c>
      <c r="H242" s="154"/>
      <c r="I242" s="154" t="s">
        <v>22</v>
      </c>
      <c r="J242" s="214"/>
      <c r="K242" s="214" t="s">
        <v>148</v>
      </c>
      <c r="L242" s="184"/>
      <c r="M242" s="251"/>
      <c r="N242" s="361">
        <f t="shared" si="17"/>
        <v>0.36041666666666655</v>
      </c>
      <c r="O242" s="121"/>
    </row>
    <row r="243" spans="1:15" ht="15.75" customHeight="1" x14ac:dyDescent="0.25">
      <c r="E243" s="156"/>
      <c r="F243" s="340"/>
      <c r="G243" s="156"/>
      <c r="H243" s="154"/>
      <c r="I243" s="154"/>
      <c r="J243" s="542"/>
      <c r="K243" s="543"/>
      <c r="L243" s="544"/>
      <c r="M243" s="564"/>
      <c r="N243" s="361">
        <f t="shared" si="17"/>
        <v>0.36041666666666655</v>
      </c>
      <c r="O243" s="121"/>
    </row>
    <row r="244" spans="1:15" ht="15.75" customHeight="1" x14ac:dyDescent="0.25">
      <c r="E244" s="156"/>
      <c r="F244" s="340"/>
      <c r="G244" s="156"/>
      <c r="H244" s="154"/>
      <c r="I244" s="154"/>
      <c r="J244" s="156"/>
      <c r="K244" s="155"/>
      <c r="L244" s="439"/>
      <c r="M244" s="251"/>
      <c r="N244" s="361">
        <f t="shared" si="17"/>
        <v>0.36041666666666655</v>
      </c>
      <c r="O244" s="121"/>
    </row>
    <row r="245" spans="1:15" ht="15.75" customHeight="1" x14ac:dyDescent="0.25">
      <c r="E245" s="156"/>
      <c r="F245" s="340">
        <v>3.3</v>
      </c>
      <c r="G245" s="156"/>
      <c r="H245" s="154"/>
      <c r="I245" s="154"/>
      <c r="J245" s="516" t="s">
        <v>176</v>
      </c>
      <c r="K245" s="214"/>
      <c r="L245" s="214"/>
      <c r="M245" s="251"/>
      <c r="N245" s="361">
        <f>N244+TIME(0,M244,0)</f>
        <v>0.36041666666666655</v>
      </c>
      <c r="O245" s="154"/>
    </row>
    <row r="246" spans="1:15" ht="15.75" customHeight="1" x14ac:dyDescent="0.25">
      <c r="E246" s="156"/>
      <c r="F246" s="340">
        <v>3.3</v>
      </c>
      <c r="G246" s="156">
        <v>1</v>
      </c>
      <c r="H246" s="154"/>
      <c r="I246" s="154" t="s">
        <v>154</v>
      </c>
      <c r="J246" s="214" t="s">
        <v>373</v>
      </c>
      <c r="K246" s="214" t="s">
        <v>6</v>
      </c>
      <c r="L246" s="184" t="s">
        <v>120</v>
      </c>
      <c r="M246" s="251">
        <v>3</v>
      </c>
      <c r="N246" s="361">
        <f t="shared" si="17"/>
        <v>0.36041666666666655</v>
      </c>
      <c r="O246" s="154"/>
    </row>
    <row r="247" spans="1:15" ht="15.75" customHeight="1" x14ac:dyDescent="0.25">
      <c r="E247" s="156"/>
      <c r="F247" s="340">
        <v>3.3</v>
      </c>
      <c r="G247" s="156">
        <f t="shared" ref="G247:G253" si="18">G246+1</f>
        <v>2</v>
      </c>
      <c r="H247" s="154"/>
      <c r="I247" s="154" t="s">
        <v>154</v>
      </c>
      <c r="J247" s="214" t="s">
        <v>299</v>
      </c>
      <c r="K247" s="214" t="s">
        <v>148</v>
      </c>
      <c r="L247" s="184" t="s">
        <v>302</v>
      </c>
      <c r="M247" s="251">
        <v>3</v>
      </c>
      <c r="N247" s="361">
        <f t="shared" si="17"/>
        <v>0.36249999999999988</v>
      </c>
      <c r="O247" s="154"/>
    </row>
    <row r="248" spans="1:15" ht="15.75" customHeight="1" x14ac:dyDescent="0.25">
      <c r="E248" s="156"/>
      <c r="F248" s="340">
        <v>3.3</v>
      </c>
      <c r="G248" s="156">
        <f t="shared" si="18"/>
        <v>3</v>
      </c>
      <c r="H248" s="154"/>
      <c r="I248" s="154" t="s">
        <v>154</v>
      </c>
      <c r="J248" s="214" t="s">
        <v>312</v>
      </c>
      <c r="K248" s="214" t="s">
        <v>148</v>
      </c>
      <c r="L248" s="184" t="s">
        <v>91</v>
      </c>
      <c r="M248" s="251">
        <v>3</v>
      </c>
      <c r="N248" s="361">
        <f t="shared" si="17"/>
        <v>0.3645833333333332</v>
      </c>
      <c r="O248" s="154"/>
    </row>
    <row r="249" spans="1:15" ht="15.75" customHeight="1" x14ac:dyDescent="0.25">
      <c r="E249" s="156"/>
      <c r="F249" s="340">
        <v>3.3</v>
      </c>
      <c r="G249" s="156">
        <f t="shared" si="18"/>
        <v>4</v>
      </c>
      <c r="H249" s="154"/>
      <c r="I249" s="154" t="s">
        <v>154</v>
      </c>
      <c r="J249" s="214" t="s">
        <v>332</v>
      </c>
      <c r="K249" s="214" t="s">
        <v>148</v>
      </c>
      <c r="L249" s="184" t="s">
        <v>26</v>
      </c>
      <c r="M249" s="251">
        <v>3</v>
      </c>
      <c r="N249" s="361">
        <f>N248+TIME(0,M248,0)</f>
        <v>0.36666666666666653</v>
      </c>
      <c r="O249" s="154"/>
    </row>
    <row r="250" spans="1:15" ht="15.75" customHeight="1" x14ac:dyDescent="0.25">
      <c r="E250" s="156"/>
      <c r="F250" s="340">
        <v>3.3</v>
      </c>
      <c r="G250" s="156">
        <f t="shared" si="18"/>
        <v>5</v>
      </c>
      <c r="H250" s="154"/>
      <c r="I250" s="154" t="s">
        <v>31</v>
      </c>
      <c r="J250" s="214" t="s">
        <v>11</v>
      </c>
      <c r="K250" s="214" t="s">
        <v>148</v>
      </c>
      <c r="L250" s="184" t="s">
        <v>328</v>
      </c>
      <c r="M250" s="251">
        <v>3</v>
      </c>
      <c r="N250" s="361">
        <f>N249+TIME(0,M249,0)</f>
        <v>0.36874999999999986</v>
      </c>
      <c r="O250" s="154"/>
    </row>
    <row r="251" spans="1:15" ht="15.75" customHeight="1" x14ac:dyDescent="0.25">
      <c r="E251" s="156"/>
      <c r="F251" s="340">
        <v>3.3</v>
      </c>
      <c r="G251" s="156">
        <f t="shared" si="18"/>
        <v>6</v>
      </c>
      <c r="H251" s="154"/>
      <c r="I251" s="154" t="s">
        <v>22</v>
      </c>
      <c r="J251" s="827" t="s">
        <v>398</v>
      </c>
      <c r="K251" s="787" t="s">
        <v>6</v>
      </c>
      <c r="L251" s="827" t="s">
        <v>125</v>
      </c>
      <c r="M251" s="251">
        <v>3</v>
      </c>
      <c r="N251" s="361">
        <f t="shared" ref="N251:N257" si="19">N250+TIME(0,M250,0)</f>
        <v>0.37083333333333318</v>
      </c>
      <c r="O251" s="154"/>
    </row>
    <row r="252" spans="1:15" ht="15.75" customHeight="1" x14ac:dyDescent="0.25">
      <c r="E252" s="156"/>
      <c r="F252" s="340">
        <v>3.3</v>
      </c>
      <c r="G252" s="156">
        <f t="shared" si="18"/>
        <v>7</v>
      </c>
      <c r="H252" s="154"/>
      <c r="I252" s="154" t="s">
        <v>22</v>
      </c>
      <c r="J252" s="827" t="s">
        <v>439</v>
      </c>
      <c r="K252" s="687" t="s">
        <v>148</v>
      </c>
      <c r="L252" s="184" t="s">
        <v>397</v>
      </c>
      <c r="M252" s="755">
        <v>3</v>
      </c>
      <c r="N252" s="361">
        <f t="shared" si="19"/>
        <v>0.37291666666666651</v>
      </c>
      <c r="O252" s="154"/>
    </row>
    <row r="253" spans="1:15" ht="15.75" customHeight="1" x14ac:dyDescent="0.25">
      <c r="E253" s="156"/>
      <c r="F253" s="340">
        <v>3.3</v>
      </c>
      <c r="G253" s="156">
        <f t="shared" si="18"/>
        <v>8</v>
      </c>
      <c r="H253" s="154"/>
      <c r="I253" s="154" t="s">
        <v>22</v>
      </c>
      <c r="J253" s="827" t="s">
        <v>444</v>
      </c>
      <c r="K253" s="687" t="s">
        <v>148</v>
      </c>
      <c r="L253" s="184" t="s">
        <v>85</v>
      </c>
      <c r="M253" s="755">
        <v>3</v>
      </c>
      <c r="N253" s="361">
        <f t="shared" si="19"/>
        <v>0.37499999999999983</v>
      </c>
      <c r="O253" s="154"/>
    </row>
    <row r="254" spans="1:15" s="856" customFormat="1" ht="15.75" customHeight="1" x14ac:dyDescent="0.25">
      <c r="A254" s="964"/>
      <c r="B254" s="964"/>
      <c r="C254" s="964"/>
      <c r="D254" s="537"/>
      <c r="E254" s="156"/>
      <c r="F254" s="340"/>
      <c r="G254" s="156"/>
      <c r="H254" s="154"/>
      <c r="I254" s="154"/>
      <c r="J254" s="827"/>
      <c r="K254" s="687"/>
      <c r="M254" s="755"/>
      <c r="N254" s="361">
        <f t="shared" si="19"/>
        <v>0.37708333333333316</v>
      </c>
      <c r="O254" s="154"/>
    </row>
    <row r="255" spans="1:15" ht="15.75" customHeight="1" x14ac:dyDescent="0.25">
      <c r="E255" s="156"/>
      <c r="F255" s="340">
        <v>3.4</v>
      </c>
      <c r="G255" s="481"/>
      <c r="H255" s="270"/>
      <c r="I255" s="174"/>
      <c r="J255" s="516" t="s">
        <v>103</v>
      </c>
      <c r="K255" s="214"/>
      <c r="L255" s="214"/>
      <c r="M255" s="251"/>
      <c r="N255" s="361">
        <f t="shared" si="19"/>
        <v>0.37708333333333316</v>
      </c>
      <c r="O255" s="154"/>
    </row>
    <row r="256" spans="1:15" ht="15.75" customHeight="1" x14ac:dyDescent="0.25">
      <c r="E256" s="156"/>
      <c r="F256" s="340">
        <v>3.4</v>
      </c>
      <c r="G256" s="481">
        <f>G255+1</f>
        <v>1</v>
      </c>
      <c r="H256" s="270"/>
      <c r="I256" s="174" t="s">
        <v>154</v>
      </c>
      <c r="J256" s="935" t="s">
        <v>506</v>
      </c>
      <c r="K256" s="214" t="s">
        <v>148</v>
      </c>
      <c r="L256" s="184" t="s">
        <v>302</v>
      </c>
      <c r="M256" s="277">
        <v>3</v>
      </c>
      <c r="N256" s="361">
        <f t="shared" si="19"/>
        <v>0.37708333333333316</v>
      </c>
      <c r="O256" s="154"/>
    </row>
    <row r="257" spans="1:15" ht="15.75" customHeight="1" x14ac:dyDescent="0.25">
      <c r="E257" s="156"/>
      <c r="F257" s="340">
        <v>3.4</v>
      </c>
      <c r="G257" s="481">
        <f>G256+1</f>
        <v>2</v>
      </c>
      <c r="H257" s="270"/>
      <c r="I257" s="174" t="s">
        <v>154</v>
      </c>
      <c r="J257" s="743"/>
      <c r="N257" s="361">
        <f t="shared" si="19"/>
        <v>0.37916666666666649</v>
      </c>
      <c r="O257" s="154"/>
    </row>
    <row r="258" spans="1:15" s="784" customFormat="1" ht="15.75" customHeight="1" x14ac:dyDescent="0.25">
      <c r="A258" s="964"/>
      <c r="B258" s="964"/>
      <c r="C258" s="964"/>
      <c r="D258" s="537"/>
      <c r="E258" s="156"/>
      <c r="F258" s="340"/>
      <c r="G258" s="481"/>
      <c r="H258" s="270"/>
      <c r="I258" s="174"/>
      <c r="J258" s="743"/>
      <c r="K258" s="687"/>
      <c r="L258" s="184"/>
      <c r="M258" s="755"/>
      <c r="N258" s="361"/>
      <c r="O258" s="154"/>
    </row>
    <row r="259" spans="1:15" ht="15.75" customHeight="1" x14ac:dyDescent="0.25">
      <c r="E259" s="156"/>
      <c r="F259" s="340"/>
      <c r="G259" s="482"/>
      <c r="H259" s="154"/>
      <c r="I259" s="174"/>
      <c r="J259" s="279"/>
      <c r="K259" s="171"/>
      <c r="L259" s="170"/>
      <c r="M259" s="251"/>
      <c r="N259" s="361"/>
      <c r="O259" s="154"/>
    </row>
    <row r="260" spans="1:15" ht="15.75" customHeight="1" x14ac:dyDescent="0.25">
      <c r="E260" s="156"/>
      <c r="F260" s="340"/>
      <c r="G260" s="482"/>
      <c r="H260" s="154"/>
      <c r="I260" s="154"/>
      <c r="J260" s="276"/>
      <c r="K260" s="214"/>
      <c r="L260" s="184"/>
      <c r="M260" s="251"/>
      <c r="N260" s="361"/>
      <c r="O260" s="154"/>
    </row>
    <row r="261" spans="1:15" ht="15.75" customHeight="1" x14ac:dyDescent="0.25">
      <c r="E261" s="156"/>
      <c r="F261" s="340">
        <v>3.6</v>
      </c>
      <c r="G261" s="481"/>
      <c r="H261" s="270"/>
      <c r="I261" s="174"/>
      <c r="J261" s="516" t="s">
        <v>316</v>
      </c>
      <c r="K261" s="214"/>
      <c r="L261" s="184"/>
      <c r="M261" s="251"/>
      <c r="N261" s="361">
        <f>N257+TIME(0,M257,0)</f>
        <v>0.37916666666666649</v>
      </c>
      <c r="O261" s="154"/>
    </row>
    <row r="262" spans="1:15" ht="15.75" customHeight="1" x14ac:dyDescent="0.25">
      <c r="E262" s="156"/>
      <c r="F262" s="340"/>
      <c r="G262" s="251">
        <v>1</v>
      </c>
      <c r="H262" s="944"/>
      <c r="I262" s="945" t="s">
        <v>154</v>
      </c>
      <c r="J262" s="738" t="s">
        <v>52</v>
      </c>
      <c r="K262" s="745" t="s">
        <v>148</v>
      </c>
      <c r="L262" s="740" t="s">
        <v>202</v>
      </c>
      <c r="M262" s="741">
        <v>6</v>
      </c>
      <c r="N262" s="361">
        <f t="shared" ref="N262:N267" si="20">N261+TIME(0,M261,0)</f>
        <v>0.37916666666666649</v>
      </c>
      <c r="O262" s="154"/>
    </row>
    <row r="263" spans="1:15" ht="15.75" customHeight="1" x14ac:dyDescent="0.25">
      <c r="E263" s="156"/>
      <c r="F263" s="340"/>
      <c r="G263" s="251">
        <v>3</v>
      </c>
      <c r="H263" s="944"/>
      <c r="I263" s="945" t="s">
        <v>154</v>
      </c>
      <c r="J263" s="738" t="s">
        <v>341</v>
      </c>
      <c r="K263" s="745" t="s">
        <v>148</v>
      </c>
      <c r="L263" s="740" t="s">
        <v>202</v>
      </c>
      <c r="M263" s="741">
        <v>6</v>
      </c>
      <c r="N263" s="361">
        <f>N262+TIME(0,M262,0)</f>
        <v>0.38333333333333314</v>
      </c>
      <c r="O263" s="154"/>
    </row>
    <row r="264" spans="1:15" ht="15.75" customHeight="1" x14ac:dyDescent="0.25">
      <c r="E264" s="156"/>
      <c r="F264" s="340"/>
      <c r="G264" s="251">
        <v>4</v>
      </c>
      <c r="H264" s="154"/>
      <c r="I264" s="174" t="s">
        <v>154</v>
      </c>
      <c r="J264" s="513" t="s">
        <v>430</v>
      </c>
      <c r="K264" s="547" t="s">
        <v>25</v>
      </c>
      <c r="L264" s="98" t="s">
        <v>91</v>
      </c>
      <c r="M264" s="251">
        <v>6</v>
      </c>
      <c r="N264" s="361">
        <f>N263+TIME(0,M263,0)</f>
        <v>0.38749999999999979</v>
      </c>
      <c r="O264" s="154"/>
    </row>
    <row r="265" spans="1:15" ht="15.75" customHeight="1" x14ac:dyDescent="0.25">
      <c r="E265" s="156"/>
      <c r="F265" s="340"/>
      <c r="G265" s="251">
        <v>5</v>
      </c>
      <c r="H265" s="154"/>
      <c r="I265" s="174" t="s">
        <v>22</v>
      </c>
      <c r="J265" s="533" t="s">
        <v>617</v>
      </c>
      <c r="K265" s="547" t="s">
        <v>6</v>
      </c>
      <c r="L265" s="640" t="s">
        <v>457</v>
      </c>
      <c r="M265" s="251">
        <v>6</v>
      </c>
      <c r="N265" s="361">
        <f t="shared" si="20"/>
        <v>0.39166666666666644</v>
      </c>
      <c r="O265" s="154"/>
    </row>
    <row r="266" spans="1:15" ht="15.75" customHeight="1" x14ac:dyDescent="0.25">
      <c r="E266" s="156"/>
      <c r="F266" s="156"/>
      <c r="G266" s="251">
        <v>6</v>
      </c>
      <c r="H266" s="154"/>
      <c r="I266" s="174" t="s">
        <v>22</v>
      </c>
      <c r="J266" s="533" t="s">
        <v>618</v>
      </c>
      <c r="K266" s="547" t="s">
        <v>6</v>
      </c>
      <c r="L266" s="640" t="s">
        <v>531</v>
      </c>
      <c r="M266" s="251">
        <v>5</v>
      </c>
      <c r="N266" s="361">
        <f t="shared" si="20"/>
        <v>0.39583333333333309</v>
      </c>
      <c r="O266" s="154"/>
    </row>
    <row r="267" spans="1:15" ht="15.75" customHeight="1" x14ac:dyDescent="0.25">
      <c r="E267" s="156"/>
      <c r="F267" s="156"/>
      <c r="G267" s="156"/>
      <c r="H267" s="154"/>
      <c r="I267" s="154"/>
      <c r="J267" s="156"/>
      <c r="K267" s="155"/>
      <c r="L267" s="439"/>
      <c r="M267" s="251"/>
      <c r="N267" s="361">
        <f t="shared" si="20"/>
        <v>0.3993055555555553</v>
      </c>
      <c r="O267" s="154"/>
    </row>
    <row r="268" spans="1:15" ht="15.75" customHeight="1" x14ac:dyDescent="0.25">
      <c r="E268" s="156"/>
      <c r="F268" s="156"/>
      <c r="G268" s="156"/>
      <c r="H268" s="154"/>
      <c r="I268" s="154"/>
      <c r="J268" s="156" t="s">
        <v>512</v>
      </c>
      <c r="K268" s="155"/>
      <c r="L268" s="439"/>
      <c r="M268" s="251"/>
      <c r="N268" s="361"/>
      <c r="O268" s="154"/>
    </row>
    <row r="269" spans="1:15" ht="15.75" customHeight="1" x14ac:dyDescent="0.25">
      <c r="E269" s="156"/>
      <c r="F269" s="156"/>
      <c r="G269" s="156"/>
      <c r="H269" s="154"/>
      <c r="I269" s="154"/>
      <c r="J269" s="156" t="s">
        <v>119</v>
      </c>
      <c r="K269" s="155"/>
      <c r="L269" s="439"/>
      <c r="M269" s="251"/>
      <c r="N269" s="361"/>
      <c r="O269" s="154"/>
    </row>
    <row r="270" spans="1:15" ht="15.75" customHeight="1" x14ac:dyDescent="0.25">
      <c r="E270" s="156">
        <v>4</v>
      </c>
      <c r="F270" s="156"/>
      <c r="G270" s="156"/>
      <c r="H270" s="154">
        <v>4</v>
      </c>
      <c r="I270" s="154"/>
      <c r="J270" s="517" t="s">
        <v>268</v>
      </c>
      <c r="K270" s="155"/>
      <c r="L270" s="439"/>
      <c r="M270" s="251"/>
      <c r="N270" s="361">
        <f>N267+TIME(0,M267,0)</f>
        <v>0.3993055555555553</v>
      </c>
      <c r="O270" s="154"/>
    </row>
    <row r="271" spans="1:15" ht="15.75" customHeight="1" x14ac:dyDescent="0.25">
      <c r="E271" s="156"/>
      <c r="F271" s="156"/>
      <c r="G271" s="156"/>
      <c r="H271" s="154"/>
      <c r="I271" s="440"/>
      <c r="J271" s="436"/>
      <c r="K271" s="450"/>
      <c r="L271" s="480"/>
      <c r="M271" s="251"/>
      <c r="N271" s="361"/>
      <c r="O271" s="154"/>
    </row>
    <row r="272" spans="1:15" ht="15.75" customHeight="1" x14ac:dyDescent="0.25">
      <c r="E272" s="156"/>
      <c r="F272" s="340"/>
      <c r="G272" s="156"/>
      <c r="H272" s="154"/>
      <c r="I272" s="154"/>
      <c r="J272" s="156"/>
      <c r="K272" s="155"/>
      <c r="L272" s="439"/>
      <c r="M272" s="251"/>
      <c r="N272" s="361"/>
      <c r="O272" s="154"/>
    </row>
    <row r="273" spans="5:16" ht="15.75" customHeight="1" x14ac:dyDescent="0.25">
      <c r="E273" s="156"/>
      <c r="F273" s="340">
        <v>4.0999999999999996</v>
      </c>
      <c r="G273" s="156"/>
      <c r="H273" s="154"/>
      <c r="I273" s="154"/>
      <c r="J273" s="290" t="s">
        <v>178</v>
      </c>
      <c r="K273" s="155"/>
      <c r="L273" s="439"/>
      <c r="M273" s="251"/>
      <c r="N273" s="361">
        <f>N270+TIME(0,M270,0)</f>
        <v>0.3993055555555553</v>
      </c>
      <c r="O273" s="154"/>
    </row>
    <row r="274" spans="5:16" ht="15.75" customHeight="1" x14ac:dyDescent="0.25">
      <c r="E274" s="156"/>
      <c r="F274" s="340">
        <v>4.0999999999999996</v>
      </c>
      <c r="G274" s="156">
        <v>1</v>
      </c>
      <c r="H274" s="154"/>
      <c r="I274" s="154" t="s">
        <v>46</v>
      </c>
      <c r="J274" s="738" t="s">
        <v>136</v>
      </c>
      <c r="K274" s="745" t="s">
        <v>148</v>
      </c>
      <c r="L274" s="740" t="s">
        <v>108</v>
      </c>
      <c r="M274" s="741">
        <v>5</v>
      </c>
      <c r="N274" s="361">
        <f t="shared" ref="N274:N282" si="21">N273+TIME(0,M273,0)</f>
        <v>0.3993055555555553</v>
      </c>
      <c r="O274" s="154">
        <v>1</v>
      </c>
    </row>
    <row r="275" spans="5:16" ht="15.75" customHeight="1" x14ac:dyDescent="0.25">
      <c r="E275" s="156"/>
      <c r="F275" s="340">
        <v>4.0999999999999996</v>
      </c>
      <c r="G275" s="156">
        <f>G274+1</f>
        <v>2</v>
      </c>
      <c r="H275" s="154"/>
      <c r="I275" s="154" t="s">
        <v>46</v>
      </c>
      <c r="J275" s="156" t="s">
        <v>448</v>
      </c>
      <c r="K275" s="155" t="s">
        <v>148</v>
      </c>
      <c r="L275" s="439" t="s">
        <v>423</v>
      </c>
      <c r="M275" s="251"/>
      <c r="N275" s="361">
        <f>N274+TIME(0,M275,0)</f>
        <v>0.3993055555555553</v>
      </c>
      <c r="O275" s="154"/>
    </row>
    <row r="276" spans="5:16" ht="15.75" customHeight="1" x14ac:dyDescent="0.25">
      <c r="E276" s="156"/>
      <c r="F276" s="340">
        <v>4.0999999999999996</v>
      </c>
      <c r="G276" s="156">
        <f>G275+1</f>
        <v>3</v>
      </c>
      <c r="H276" s="154"/>
      <c r="I276" s="154" t="s">
        <v>46</v>
      </c>
      <c r="J276" s="156" t="s">
        <v>381</v>
      </c>
      <c r="K276" s="155" t="s">
        <v>148</v>
      </c>
      <c r="L276" s="439" t="s">
        <v>27</v>
      </c>
      <c r="M276" s="251"/>
      <c r="N276" s="361">
        <f>N275+TIME(0,M274,0)</f>
        <v>0.40277777777777751</v>
      </c>
      <c r="O276" s="154"/>
      <c r="P276" s="752"/>
    </row>
    <row r="277" spans="5:16" ht="15.75" customHeight="1" x14ac:dyDescent="0.25">
      <c r="E277" s="156"/>
      <c r="F277" s="340">
        <v>4.0999999999999996</v>
      </c>
      <c r="G277" s="156">
        <f>G276+1</f>
        <v>4</v>
      </c>
      <c r="H277" s="154"/>
      <c r="I277" s="154" t="s">
        <v>46</v>
      </c>
      <c r="J277" s="156" t="s">
        <v>249</v>
      </c>
      <c r="K277" s="155" t="s">
        <v>148</v>
      </c>
      <c r="L277" s="439" t="s">
        <v>27</v>
      </c>
      <c r="M277" s="251"/>
      <c r="N277" s="361">
        <f t="shared" si="21"/>
        <v>0.40277777777777751</v>
      </c>
      <c r="O277" s="154"/>
      <c r="P277" s="752"/>
    </row>
    <row r="278" spans="5:16" ht="15.75" customHeight="1" x14ac:dyDescent="0.25">
      <c r="E278" s="156"/>
      <c r="F278" s="340">
        <v>4.0999999999999996</v>
      </c>
      <c r="G278" s="156">
        <f>G277+1</f>
        <v>5</v>
      </c>
      <c r="H278" s="154"/>
      <c r="I278" s="154" t="s">
        <v>46</v>
      </c>
      <c r="J278" s="341"/>
      <c r="K278" s="687" t="s">
        <v>148</v>
      </c>
      <c r="L278" s="184"/>
      <c r="M278" s="755"/>
      <c r="N278" s="361">
        <f t="shared" si="21"/>
        <v>0.40277777777777751</v>
      </c>
      <c r="O278" s="154"/>
      <c r="P278" s="752"/>
    </row>
    <row r="279" spans="5:16" ht="15.75" customHeight="1" x14ac:dyDescent="0.25">
      <c r="E279" s="156"/>
      <c r="F279" s="340">
        <v>4.0999999999999996</v>
      </c>
      <c r="G279" s="156">
        <f>G278+1</f>
        <v>6</v>
      </c>
      <c r="H279" s="154"/>
      <c r="I279" s="154" t="s">
        <v>46</v>
      </c>
      <c r="J279" s="156"/>
      <c r="K279" s="155" t="s">
        <v>148</v>
      </c>
      <c r="L279" s="439"/>
      <c r="M279" s="251"/>
      <c r="N279" s="361">
        <f t="shared" si="21"/>
        <v>0.40277777777777751</v>
      </c>
      <c r="O279" s="154"/>
      <c r="P279" s="752"/>
    </row>
    <row r="280" spans="5:16" ht="15.75" customHeight="1" x14ac:dyDescent="0.25">
      <c r="E280" s="156"/>
      <c r="F280" s="156"/>
      <c r="G280" s="156"/>
      <c r="H280" s="154"/>
      <c r="I280" s="154"/>
      <c r="J280" s="156"/>
      <c r="K280" s="155"/>
      <c r="L280" s="439"/>
      <c r="M280" s="251"/>
      <c r="N280" s="361">
        <f t="shared" si="21"/>
        <v>0.40277777777777751</v>
      </c>
      <c r="O280" s="154"/>
      <c r="P280" s="752"/>
    </row>
    <row r="281" spans="5:16" ht="15.75" customHeight="1" x14ac:dyDescent="0.25">
      <c r="E281" s="156"/>
      <c r="F281" s="340">
        <v>4.2</v>
      </c>
      <c r="G281" s="156"/>
      <c r="H281" s="154"/>
      <c r="I281" s="154"/>
      <c r="J281" s="290" t="s">
        <v>322</v>
      </c>
      <c r="K281" s="155"/>
      <c r="L281" s="439"/>
      <c r="M281" s="251"/>
      <c r="N281" s="361">
        <f t="shared" si="21"/>
        <v>0.40277777777777751</v>
      </c>
      <c r="O281" s="154"/>
      <c r="P281" s="752"/>
    </row>
    <row r="282" spans="5:16" ht="15.75" customHeight="1" x14ac:dyDescent="0.25">
      <c r="E282" s="156"/>
      <c r="F282" s="340">
        <v>4.2</v>
      </c>
      <c r="G282" s="156">
        <v>1</v>
      </c>
      <c r="H282" s="154"/>
      <c r="I282" s="154" t="s">
        <v>46</v>
      </c>
      <c r="J282" s="156" t="s">
        <v>180</v>
      </c>
      <c r="K282" s="155" t="s">
        <v>148</v>
      </c>
      <c r="L282" s="676" t="s">
        <v>202</v>
      </c>
      <c r="M282" s="251"/>
      <c r="N282" s="361">
        <f t="shared" si="21"/>
        <v>0.40277777777777751</v>
      </c>
      <c r="O282" s="154"/>
      <c r="P282" s="752"/>
    </row>
    <row r="283" spans="5:16" ht="15.75" customHeight="1" x14ac:dyDescent="0.25">
      <c r="E283" s="156"/>
      <c r="F283" s="156"/>
      <c r="G283" s="156">
        <f>G282+1</f>
        <v>2</v>
      </c>
      <c r="H283" s="154"/>
      <c r="I283" s="154" t="s">
        <v>46</v>
      </c>
      <c r="J283" s="156" t="s">
        <v>376</v>
      </c>
      <c r="K283" s="155" t="s">
        <v>148</v>
      </c>
      <c r="L283" s="184" t="s">
        <v>457</v>
      </c>
      <c r="M283" s="251"/>
      <c r="N283" s="361">
        <f t="shared" ref="N283:N331" si="22">N282+TIME(0,M282,0)</f>
        <v>0.40277777777777751</v>
      </c>
      <c r="O283" s="154"/>
      <c r="P283" s="752"/>
    </row>
    <row r="284" spans="5:16" ht="15.75" customHeight="1" x14ac:dyDescent="0.25">
      <c r="E284" s="156"/>
      <c r="F284" s="156"/>
      <c r="G284" s="156">
        <f>G283+1</f>
        <v>3</v>
      </c>
      <c r="H284" s="154"/>
      <c r="I284" s="154" t="s">
        <v>2</v>
      </c>
      <c r="J284" s="214" t="s">
        <v>399</v>
      </c>
      <c r="K284" s="214" t="s">
        <v>148</v>
      </c>
      <c r="L284" s="184" t="s">
        <v>122</v>
      </c>
      <c r="M284" s="251"/>
      <c r="N284" s="361">
        <f t="shared" si="22"/>
        <v>0.40277777777777751</v>
      </c>
      <c r="O284" s="154"/>
      <c r="P284" s="752"/>
    </row>
    <row r="285" spans="5:16" ht="15.75" customHeight="1" x14ac:dyDescent="0.25">
      <c r="E285" s="156"/>
      <c r="F285" s="156"/>
      <c r="G285" s="156">
        <f>G284+1</f>
        <v>4</v>
      </c>
      <c r="H285" s="154"/>
      <c r="I285" s="154" t="s">
        <v>2</v>
      </c>
      <c r="J285" s="214" t="s">
        <v>375</v>
      </c>
      <c r="K285" s="214" t="s">
        <v>148</v>
      </c>
      <c r="L285" s="184" t="s">
        <v>91</v>
      </c>
      <c r="M285" s="251"/>
      <c r="N285" s="361">
        <f t="shared" si="22"/>
        <v>0.40277777777777751</v>
      </c>
      <c r="O285" s="154"/>
      <c r="P285" s="752"/>
    </row>
    <row r="286" spans="5:16" ht="15.75" customHeight="1" x14ac:dyDescent="0.25">
      <c r="E286" s="156"/>
      <c r="F286" s="156"/>
      <c r="G286" s="156"/>
      <c r="H286" s="154"/>
      <c r="I286" s="154"/>
      <c r="J286" s="542"/>
      <c r="K286" s="543"/>
      <c r="L286" s="544"/>
      <c r="M286" s="251"/>
      <c r="N286" s="361">
        <f t="shared" si="22"/>
        <v>0.40277777777777751</v>
      </c>
      <c r="O286" s="154"/>
      <c r="P286" s="752"/>
    </row>
    <row r="287" spans="5:16" ht="15.75" customHeight="1" x14ac:dyDescent="0.25">
      <c r="E287" s="156"/>
      <c r="F287" s="340">
        <v>4.3</v>
      </c>
      <c r="G287" s="156"/>
      <c r="H287" s="154"/>
      <c r="I287" s="154"/>
      <c r="J287" s="290" t="s">
        <v>182</v>
      </c>
      <c r="K287" s="155"/>
      <c r="L287" s="439"/>
      <c r="M287" s="251"/>
      <c r="N287" s="361">
        <f t="shared" si="22"/>
        <v>0.40277777777777751</v>
      </c>
      <c r="O287" s="154"/>
      <c r="P287" s="752"/>
    </row>
    <row r="288" spans="5:16" ht="15.75" customHeight="1" x14ac:dyDescent="0.25">
      <c r="E288" s="156"/>
      <c r="F288" s="340">
        <v>4.3</v>
      </c>
      <c r="G288" s="156">
        <v>1</v>
      </c>
      <c r="H288" s="154"/>
      <c r="I288" s="154" t="s">
        <v>46</v>
      </c>
      <c r="J288" s="156" t="s">
        <v>374</v>
      </c>
      <c r="K288" s="155" t="s">
        <v>6</v>
      </c>
      <c r="L288" s="184" t="s">
        <v>120</v>
      </c>
      <c r="M288" s="251"/>
      <c r="N288" s="361">
        <f t="shared" si="22"/>
        <v>0.40277777777777751</v>
      </c>
      <c r="O288" s="154"/>
      <c r="P288" s="752"/>
    </row>
    <row r="289" spans="1:16" ht="15.75" customHeight="1" x14ac:dyDescent="0.25">
      <c r="E289" s="156"/>
      <c r="F289" s="340">
        <v>4.3</v>
      </c>
      <c r="G289" s="156">
        <f t="shared" ref="G289:G295" si="23">G288+1</f>
        <v>2</v>
      </c>
      <c r="H289" s="154"/>
      <c r="I289" s="154" t="s">
        <v>46</v>
      </c>
      <c r="J289" s="738" t="s">
        <v>511</v>
      </c>
      <c r="K289" s="745" t="s">
        <v>148</v>
      </c>
      <c r="L289" s="740" t="s">
        <v>300</v>
      </c>
      <c r="M289" s="698"/>
      <c r="N289" s="361">
        <f t="shared" si="22"/>
        <v>0.40277777777777751</v>
      </c>
      <c r="O289" s="154"/>
      <c r="P289" s="752"/>
    </row>
    <row r="290" spans="1:16" ht="15.75" customHeight="1" x14ac:dyDescent="0.25">
      <c r="E290" s="156"/>
      <c r="F290" s="340">
        <v>4.3</v>
      </c>
      <c r="G290" s="156">
        <f t="shared" si="23"/>
        <v>3</v>
      </c>
      <c r="H290" s="154"/>
      <c r="I290" s="154" t="s">
        <v>46</v>
      </c>
      <c r="J290" s="156" t="s">
        <v>616</v>
      </c>
      <c r="K290" s="214" t="s">
        <v>148</v>
      </c>
      <c r="L290" s="184" t="s">
        <v>91</v>
      </c>
      <c r="M290" s="251"/>
      <c r="N290" s="361">
        <f t="shared" si="22"/>
        <v>0.40277777777777751</v>
      </c>
      <c r="O290" s="154"/>
      <c r="P290" s="752"/>
    </row>
    <row r="291" spans="1:16" ht="15.75" customHeight="1" x14ac:dyDescent="0.25">
      <c r="E291" s="156"/>
      <c r="F291" s="340">
        <v>4.3</v>
      </c>
      <c r="G291" s="156">
        <f t="shared" si="23"/>
        <v>4</v>
      </c>
      <c r="H291" s="154"/>
      <c r="I291" s="154" t="s">
        <v>30</v>
      </c>
      <c r="J291" s="214" t="s">
        <v>16</v>
      </c>
      <c r="K291" s="214" t="s">
        <v>148</v>
      </c>
      <c r="L291" s="184" t="s">
        <v>26</v>
      </c>
      <c r="M291" s="277"/>
      <c r="N291" s="361">
        <f t="shared" si="22"/>
        <v>0.40277777777777751</v>
      </c>
      <c r="O291" s="154"/>
      <c r="P291" s="752"/>
    </row>
    <row r="292" spans="1:16" ht="15.75" customHeight="1" x14ac:dyDescent="0.25">
      <c r="E292" s="156"/>
      <c r="F292" s="340">
        <v>4.3</v>
      </c>
      <c r="G292" s="156">
        <f t="shared" si="23"/>
        <v>5</v>
      </c>
      <c r="H292" s="154"/>
      <c r="I292" s="154" t="s">
        <v>30</v>
      </c>
      <c r="J292" s="214" t="s">
        <v>615</v>
      </c>
      <c r="K292" s="214" t="s">
        <v>148</v>
      </c>
      <c r="L292" s="184" t="s">
        <v>328</v>
      </c>
      <c r="M292" s="251">
        <v>5</v>
      </c>
      <c r="N292" s="361">
        <f>N291+TIME(0,M290,0)</f>
        <v>0.40277777777777751</v>
      </c>
      <c r="O292" s="154">
        <v>1</v>
      </c>
      <c r="P292" s="752"/>
    </row>
    <row r="293" spans="1:16" ht="15.75" customHeight="1" x14ac:dyDescent="0.25">
      <c r="E293" s="156"/>
      <c r="F293" s="340">
        <v>4.3</v>
      </c>
      <c r="G293" s="156">
        <f t="shared" si="23"/>
        <v>6</v>
      </c>
      <c r="H293" s="154"/>
      <c r="I293" s="154" t="s">
        <v>30</v>
      </c>
      <c r="J293" s="214" t="s">
        <v>379</v>
      </c>
      <c r="K293" s="214" t="s">
        <v>148</v>
      </c>
      <c r="L293" s="184" t="s">
        <v>125</v>
      </c>
      <c r="M293" s="251"/>
      <c r="N293" s="361">
        <f t="shared" ref="N293:N298" si="24">N292+TIME(0,M291,0)</f>
        <v>0.40277777777777751</v>
      </c>
      <c r="O293" s="154"/>
      <c r="P293" s="752"/>
    </row>
    <row r="294" spans="1:16" s="856" customFormat="1" ht="15.75" customHeight="1" x14ac:dyDescent="0.25">
      <c r="A294" s="964"/>
      <c r="B294" s="964"/>
      <c r="C294" s="964"/>
      <c r="D294" s="537"/>
      <c r="E294" s="156"/>
      <c r="F294" s="340">
        <v>4.3</v>
      </c>
      <c r="G294" s="156">
        <f t="shared" si="23"/>
        <v>7</v>
      </c>
      <c r="H294" s="154"/>
      <c r="I294" s="154" t="s">
        <v>2</v>
      </c>
      <c r="J294" s="827" t="s">
        <v>439</v>
      </c>
      <c r="K294" s="687" t="s">
        <v>148</v>
      </c>
      <c r="L294" s="184" t="s">
        <v>397</v>
      </c>
      <c r="M294" s="755"/>
      <c r="N294" s="361">
        <f t="shared" si="24"/>
        <v>0.40624999999999972</v>
      </c>
      <c r="O294" s="154"/>
    </row>
    <row r="295" spans="1:16" s="856" customFormat="1" ht="15.75" customHeight="1" x14ac:dyDescent="0.25">
      <c r="A295" s="964"/>
      <c r="B295" s="964"/>
      <c r="C295" s="964"/>
      <c r="D295" s="537"/>
      <c r="E295" s="156"/>
      <c r="F295" s="340">
        <v>4.3</v>
      </c>
      <c r="G295" s="156">
        <f t="shared" si="23"/>
        <v>8</v>
      </c>
      <c r="H295" s="154"/>
      <c r="I295" s="154" t="s">
        <v>2</v>
      </c>
      <c r="J295" s="827" t="s">
        <v>444</v>
      </c>
      <c r="K295" s="687" t="s">
        <v>148</v>
      </c>
      <c r="L295" s="184" t="s">
        <v>85</v>
      </c>
      <c r="M295" s="755"/>
      <c r="N295" s="361">
        <f t="shared" si="24"/>
        <v>0.40624999999999972</v>
      </c>
      <c r="O295" s="154"/>
    </row>
    <row r="296" spans="1:16" ht="15.75" customHeight="1" x14ac:dyDescent="0.25">
      <c r="E296" s="156"/>
      <c r="F296" s="340"/>
      <c r="G296" s="156"/>
      <c r="H296" s="154"/>
      <c r="I296" s="154"/>
      <c r="J296" s="156"/>
      <c r="K296" s="155"/>
      <c r="L296" s="439"/>
      <c r="M296" s="251"/>
      <c r="N296" s="361">
        <f t="shared" si="24"/>
        <v>0.40624999999999972</v>
      </c>
      <c r="O296" s="154"/>
      <c r="P296" s="752"/>
    </row>
    <row r="297" spans="1:16" ht="15.75" customHeight="1" x14ac:dyDescent="0.25">
      <c r="E297" s="156"/>
      <c r="F297" s="340">
        <v>4.4000000000000004</v>
      </c>
      <c r="G297" s="197"/>
      <c r="H297" s="270"/>
      <c r="I297" s="154"/>
      <c r="J297" s="516" t="s">
        <v>315</v>
      </c>
      <c r="K297" s="214"/>
      <c r="L297" s="214"/>
      <c r="M297" s="251"/>
      <c r="N297" s="361">
        <f t="shared" si="24"/>
        <v>0.40624999999999972</v>
      </c>
      <c r="O297" s="154"/>
      <c r="P297" s="752"/>
    </row>
    <row r="298" spans="1:16" ht="15.75" customHeight="1" x14ac:dyDescent="0.25">
      <c r="E298" s="156"/>
      <c r="F298" s="340"/>
      <c r="G298" s="481">
        <v>1</v>
      </c>
      <c r="H298" s="270"/>
      <c r="I298" s="154" t="s">
        <v>285</v>
      </c>
      <c r="J298" s="1450" t="s">
        <v>619</v>
      </c>
      <c r="K298" s="214" t="s">
        <v>148</v>
      </c>
      <c r="L298" s="184" t="s">
        <v>302</v>
      </c>
      <c r="M298" s="277">
        <v>7</v>
      </c>
      <c r="N298" s="361">
        <f t="shared" si="24"/>
        <v>0.40624999999999972</v>
      </c>
      <c r="O298" s="154">
        <v>2</v>
      </c>
      <c r="P298" s="752"/>
    </row>
    <row r="299" spans="1:16" s="823" customFormat="1" ht="15.75" customHeight="1" x14ac:dyDescent="0.25">
      <c r="A299" s="964"/>
      <c r="B299" s="964"/>
      <c r="C299" s="964"/>
      <c r="D299" s="537"/>
      <c r="E299" s="156"/>
      <c r="F299" s="340"/>
      <c r="G299" s="481">
        <v>2</v>
      </c>
      <c r="H299" s="270"/>
      <c r="I299" s="154" t="s">
        <v>2</v>
      </c>
      <c r="J299" s="743"/>
      <c r="K299" s="743"/>
      <c r="L299" s="742"/>
      <c r="M299" s="744"/>
      <c r="N299" s="361">
        <f>N298+TIME(0,M297,0)</f>
        <v>0.40624999999999972</v>
      </c>
      <c r="O299" s="154"/>
    </row>
    <row r="300" spans="1:16" ht="15.75" customHeight="1" x14ac:dyDescent="0.25">
      <c r="E300" s="156"/>
      <c r="F300" s="340"/>
      <c r="G300" s="156"/>
      <c r="H300" s="154"/>
      <c r="I300" s="154"/>
      <c r="J300" s="156"/>
      <c r="K300" s="155"/>
      <c r="L300" s="439"/>
      <c r="M300" s="251"/>
      <c r="N300" s="361"/>
      <c r="O300" s="154"/>
      <c r="P300" s="752"/>
    </row>
    <row r="301" spans="1:16" ht="15.75" customHeight="1" x14ac:dyDescent="0.25">
      <c r="E301" s="156"/>
      <c r="F301" s="340">
        <v>4.5</v>
      </c>
      <c r="G301" s="156"/>
      <c r="H301" s="154"/>
      <c r="I301" s="154"/>
      <c r="J301" s="290" t="s">
        <v>118</v>
      </c>
      <c r="K301" s="155"/>
      <c r="L301" s="439"/>
      <c r="M301" s="251"/>
      <c r="N301" s="361">
        <f>N299+TIME(0,M299,0)</f>
        <v>0.40624999999999972</v>
      </c>
      <c r="O301" s="154">
        <v>0</v>
      </c>
      <c r="P301" s="752"/>
    </row>
    <row r="302" spans="1:16" ht="15.75" customHeight="1" x14ac:dyDescent="0.25">
      <c r="E302" s="156"/>
      <c r="F302" s="340">
        <v>4.5</v>
      </c>
      <c r="G302" s="156">
        <v>1</v>
      </c>
      <c r="H302" s="154"/>
      <c r="I302" s="154" t="s">
        <v>46</v>
      </c>
      <c r="J302" s="524"/>
      <c r="K302" s="743" t="s">
        <v>148</v>
      </c>
      <c r="L302" s="439"/>
      <c r="M302" s="943"/>
      <c r="N302" s="361">
        <f t="shared" si="22"/>
        <v>0.40624999999999972</v>
      </c>
      <c r="O302" s="154">
        <v>0</v>
      </c>
      <c r="P302" s="752"/>
    </row>
    <row r="303" spans="1:16" ht="15.75" customHeight="1" x14ac:dyDescent="0.25">
      <c r="E303" s="156"/>
      <c r="F303" s="156"/>
      <c r="G303" s="156">
        <f>G302+1</f>
        <v>2</v>
      </c>
      <c r="H303" s="154"/>
      <c r="I303" s="154" t="s">
        <v>153</v>
      </c>
      <c r="J303" s="524" t="s">
        <v>614</v>
      </c>
      <c r="K303" s="743" t="s">
        <v>148</v>
      </c>
      <c r="L303" s="341" t="s">
        <v>450</v>
      </c>
      <c r="M303" s="943">
        <v>10</v>
      </c>
      <c r="N303" s="361">
        <f t="shared" si="22"/>
        <v>0.40624999999999972</v>
      </c>
      <c r="O303" s="154">
        <v>0</v>
      </c>
      <c r="P303" s="752"/>
    </row>
    <row r="304" spans="1:16" ht="15.75" customHeight="1" x14ac:dyDescent="0.25">
      <c r="E304" s="156"/>
      <c r="F304" s="156"/>
      <c r="G304" s="156"/>
      <c r="H304" s="154"/>
      <c r="I304" s="154"/>
      <c r="J304" s="156"/>
      <c r="K304" s="155"/>
      <c r="L304" s="439"/>
      <c r="M304" s="251"/>
      <c r="N304" s="361">
        <f t="shared" si="22"/>
        <v>0.41319444444444414</v>
      </c>
      <c r="O304" s="154">
        <v>0</v>
      </c>
      <c r="P304" s="752"/>
    </row>
    <row r="305" spans="1:16" ht="15.75" customHeight="1" x14ac:dyDescent="0.25">
      <c r="E305" s="156">
        <v>5</v>
      </c>
      <c r="F305" s="156"/>
      <c r="G305" s="156"/>
      <c r="H305" s="154">
        <v>5</v>
      </c>
      <c r="I305" s="154"/>
      <c r="J305" s="517" t="s">
        <v>155</v>
      </c>
      <c r="K305" s="155"/>
      <c r="L305" s="439"/>
      <c r="M305" s="251"/>
      <c r="N305" s="361">
        <f t="shared" si="22"/>
        <v>0.41319444444444414</v>
      </c>
      <c r="O305" s="154">
        <v>0</v>
      </c>
      <c r="P305" s="752"/>
    </row>
    <row r="306" spans="1:16" ht="15.75" customHeight="1" x14ac:dyDescent="0.25">
      <c r="E306" s="156"/>
      <c r="F306" s="156"/>
      <c r="G306" s="156"/>
      <c r="H306" s="154"/>
      <c r="I306" s="154"/>
      <c r="J306" s="156"/>
      <c r="K306" s="155"/>
      <c r="L306" s="439"/>
      <c r="M306" s="251"/>
      <c r="N306" s="361">
        <f t="shared" si="22"/>
        <v>0.41319444444444414</v>
      </c>
      <c r="O306" s="154">
        <v>0</v>
      </c>
      <c r="P306" s="752"/>
    </row>
    <row r="307" spans="1:16" ht="15.75" customHeight="1" x14ac:dyDescent="0.25">
      <c r="E307" s="156"/>
      <c r="F307" s="156">
        <v>5.0999999999999996</v>
      </c>
      <c r="G307" s="156"/>
      <c r="H307" s="154"/>
      <c r="I307" s="154"/>
      <c r="J307" s="290" t="s">
        <v>178</v>
      </c>
      <c r="K307" s="155"/>
      <c r="L307" s="439"/>
      <c r="M307" s="251"/>
      <c r="N307" s="361">
        <f t="shared" si="22"/>
        <v>0.41319444444444414</v>
      </c>
      <c r="O307" s="154">
        <v>0</v>
      </c>
      <c r="P307" s="752"/>
    </row>
    <row r="308" spans="1:16" ht="15.75" customHeight="1" x14ac:dyDescent="0.25">
      <c r="E308" s="156"/>
      <c r="F308" s="156"/>
      <c r="G308" s="156">
        <v>1</v>
      </c>
      <c r="H308" s="154"/>
      <c r="I308" s="154" t="s">
        <v>46</v>
      </c>
      <c r="J308" s="156" t="s">
        <v>445</v>
      </c>
      <c r="K308" s="155" t="s">
        <v>148</v>
      </c>
      <c r="L308" s="439" t="s">
        <v>410</v>
      </c>
      <c r="M308" s="251"/>
      <c r="N308" s="361">
        <f t="shared" si="22"/>
        <v>0.41319444444444414</v>
      </c>
      <c r="O308" s="154">
        <v>0</v>
      </c>
      <c r="P308" s="752"/>
    </row>
    <row r="309" spans="1:16" ht="15.75" customHeight="1" x14ac:dyDescent="0.25">
      <c r="E309" s="156"/>
      <c r="F309" s="156"/>
      <c r="G309" s="156">
        <f>G308+1</f>
        <v>2</v>
      </c>
      <c r="H309" s="154"/>
      <c r="I309" s="154" t="s">
        <v>46</v>
      </c>
      <c r="J309" s="156" t="s">
        <v>126</v>
      </c>
      <c r="K309" s="155" t="s">
        <v>148</v>
      </c>
      <c r="L309" s="439" t="s">
        <v>85</v>
      </c>
      <c r="M309" s="251"/>
      <c r="N309" s="361">
        <f t="shared" si="22"/>
        <v>0.41319444444444414</v>
      </c>
      <c r="O309" s="154">
        <v>0</v>
      </c>
      <c r="P309" s="752"/>
    </row>
    <row r="310" spans="1:16" ht="15.75" customHeight="1" x14ac:dyDescent="0.25">
      <c r="E310" s="156"/>
      <c r="F310" s="156"/>
      <c r="G310" s="156">
        <f>G309+1</f>
        <v>3</v>
      </c>
      <c r="H310" s="154"/>
      <c r="I310" s="154" t="s">
        <v>46</v>
      </c>
      <c r="J310" s="156" t="s">
        <v>179</v>
      </c>
      <c r="K310" s="155" t="s">
        <v>148</v>
      </c>
      <c r="L310" s="439" t="s">
        <v>27</v>
      </c>
      <c r="M310" s="251"/>
      <c r="N310" s="361">
        <f t="shared" si="22"/>
        <v>0.41319444444444414</v>
      </c>
      <c r="O310" s="154">
        <v>0</v>
      </c>
      <c r="P310" s="752"/>
    </row>
    <row r="311" spans="1:16" ht="15.75" customHeight="1" x14ac:dyDescent="0.25">
      <c r="E311" s="156"/>
      <c r="F311" s="156"/>
      <c r="G311" s="156">
        <f>G310+1</f>
        <v>4</v>
      </c>
      <c r="H311" s="154"/>
      <c r="I311" s="154" t="s">
        <v>46</v>
      </c>
      <c r="J311" s="156" t="s">
        <v>249</v>
      </c>
      <c r="K311" s="155" t="s">
        <v>148</v>
      </c>
      <c r="L311" s="439" t="s">
        <v>27</v>
      </c>
      <c r="M311" s="251"/>
      <c r="N311" s="361">
        <f t="shared" si="22"/>
        <v>0.41319444444444414</v>
      </c>
      <c r="O311" s="154">
        <v>0</v>
      </c>
      <c r="P311" s="752"/>
    </row>
    <row r="312" spans="1:16" ht="15.75" customHeight="1" x14ac:dyDescent="0.25">
      <c r="E312" s="156"/>
      <c r="F312" s="156"/>
      <c r="G312" s="156">
        <f>G311+1</f>
        <v>5</v>
      </c>
      <c r="H312" s="154"/>
      <c r="I312" s="154" t="s">
        <v>2</v>
      </c>
      <c r="J312" s="156"/>
      <c r="K312" s="214" t="s">
        <v>148</v>
      </c>
      <c r="L312" s="184"/>
      <c r="M312" s="251"/>
      <c r="N312" s="361">
        <f t="shared" si="22"/>
        <v>0.41319444444444414</v>
      </c>
      <c r="O312" s="154">
        <v>0</v>
      </c>
      <c r="P312" s="752"/>
    </row>
    <row r="313" spans="1:16" s="784" customFormat="1" ht="15.75" customHeight="1" x14ac:dyDescent="0.25">
      <c r="A313" s="964"/>
      <c r="B313" s="964"/>
      <c r="C313" s="964"/>
      <c r="D313" s="537"/>
      <c r="E313" s="156"/>
      <c r="F313" s="156"/>
      <c r="G313" s="156"/>
      <c r="H313" s="154"/>
      <c r="I313" s="154"/>
      <c r="J313" s="156"/>
      <c r="K313" s="214"/>
      <c r="L313" s="184"/>
      <c r="M313" s="251"/>
      <c r="N313" s="361"/>
      <c r="O313" s="154"/>
    </row>
    <row r="314" spans="1:16" ht="15.75" customHeight="1" x14ac:dyDescent="0.25">
      <c r="E314" s="156"/>
      <c r="F314" s="156">
        <v>5.2</v>
      </c>
      <c r="G314" s="156"/>
      <c r="H314" s="154"/>
      <c r="I314" s="154"/>
      <c r="J314" s="290" t="s">
        <v>322</v>
      </c>
      <c r="K314" s="155"/>
      <c r="L314" s="439"/>
      <c r="M314" s="251"/>
      <c r="N314" s="361">
        <f>N312+TIME(0,M312,0)</f>
        <v>0.41319444444444414</v>
      </c>
      <c r="O314" s="154">
        <v>0</v>
      </c>
      <c r="P314" s="752"/>
    </row>
    <row r="315" spans="1:16" ht="15.75" customHeight="1" x14ac:dyDescent="0.25">
      <c r="E315" s="156"/>
      <c r="F315" s="156"/>
      <c r="G315" s="156">
        <v>1</v>
      </c>
      <c r="H315" s="154"/>
      <c r="I315" s="154" t="s">
        <v>46</v>
      </c>
      <c r="J315" s="156" t="s">
        <v>180</v>
      </c>
      <c r="K315" s="155" t="s">
        <v>148</v>
      </c>
      <c r="L315" s="676" t="s">
        <v>202</v>
      </c>
      <c r="M315" s="251"/>
      <c r="N315" s="361">
        <f t="shared" si="22"/>
        <v>0.41319444444444414</v>
      </c>
      <c r="O315" s="154">
        <v>0</v>
      </c>
      <c r="P315" s="752"/>
    </row>
    <row r="316" spans="1:16" ht="15.75" customHeight="1" x14ac:dyDescent="0.25">
      <c r="E316" s="156"/>
      <c r="F316" s="156"/>
      <c r="G316" s="156">
        <f>G315+1</f>
        <v>2</v>
      </c>
      <c r="H316" s="154"/>
      <c r="I316" s="154" t="s">
        <v>46</v>
      </c>
      <c r="J316" s="156" t="s">
        <v>446</v>
      </c>
      <c r="K316" s="155" t="s">
        <v>148</v>
      </c>
      <c r="L316" s="184" t="s">
        <v>457</v>
      </c>
      <c r="M316" s="529"/>
      <c r="N316" s="530">
        <f t="shared" si="22"/>
        <v>0.41319444444444414</v>
      </c>
      <c r="O316" s="154">
        <v>0</v>
      </c>
      <c r="P316" s="752"/>
    </row>
    <row r="317" spans="1:16" ht="15.75" customHeight="1" x14ac:dyDescent="0.25">
      <c r="E317" s="156"/>
      <c r="F317" s="156"/>
      <c r="G317" s="156">
        <f>G316+1</f>
        <v>3</v>
      </c>
      <c r="H317" s="154"/>
      <c r="I317" s="154" t="s">
        <v>2</v>
      </c>
      <c r="J317" s="214" t="s">
        <v>255</v>
      </c>
      <c r="K317" s="214" t="s">
        <v>148</v>
      </c>
      <c r="L317" s="184" t="s">
        <v>122</v>
      </c>
      <c r="M317" s="251">
        <v>5</v>
      </c>
      <c r="N317" s="530">
        <f t="shared" ref="N317:N325" si="25">N316+TIME(0,M316,0)</f>
        <v>0.41319444444444414</v>
      </c>
      <c r="O317" s="154">
        <v>1</v>
      </c>
      <c r="P317" s="752"/>
    </row>
    <row r="318" spans="1:16" ht="15.75" customHeight="1" x14ac:dyDescent="0.25">
      <c r="E318" s="156"/>
      <c r="F318" s="156"/>
      <c r="G318" s="156">
        <f>G317+1</f>
        <v>4</v>
      </c>
      <c r="H318" s="154"/>
      <c r="I318" s="154" t="s">
        <v>2</v>
      </c>
      <c r="J318" s="214" t="s">
        <v>375</v>
      </c>
      <c r="K318" s="214" t="s">
        <v>148</v>
      </c>
      <c r="L318" s="184" t="s">
        <v>91</v>
      </c>
      <c r="M318" s="741"/>
      <c r="N318" s="530">
        <f t="shared" si="25"/>
        <v>0.41666666666666635</v>
      </c>
      <c r="O318" s="154">
        <v>0</v>
      </c>
      <c r="P318" s="752"/>
    </row>
    <row r="319" spans="1:16" ht="15.75" customHeight="1" x14ac:dyDescent="0.25">
      <c r="E319" s="156"/>
      <c r="F319" s="156"/>
      <c r="G319" s="156">
        <f>G318+1</f>
        <v>5</v>
      </c>
      <c r="H319" s="154"/>
      <c r="I319" s="154"/>
      <c r="J319" s="214"/>
      <c r="K319" s="214" t="s">
        <v>148</v>
      </c>
      <c r="L319" s="184"/>
      <c r="M319" s="251"/>
      <c r="N319" s="530">
        <f t="shared" si="25"/>
        <v>0.41666666666666635</v>
      </c>
      <c r="O319" s="154">
        <v>0</v>
      </c>
      <c r="P319" s="752"/>
    </row>
    <row r="320" spans="1:16" ht="15.75" customHeight="1" x14ac:dyDescent="0.25">
      <c r="E320" s="156"/>
      <c r="F320" s="156"/>
      <c r="G320" s="156"/>
      <c r="H320" s="154"/>
      <c r="I320" s="154"/>
      <c r="J320" s="156"/>
      <c r="K320" s="155"/>
      <c r="L320" s="439"/>
      <c r="M320" s="251"/>
      <c r="N320" s="530">
        <f t="shared" si="25"/>
        <v>0.41666666666666635</v>
      </c>
      <c r="O320" s="154">
        <v>0</v>
      </c>
      <c r="P320" s="752"/>
    </row>
    <row r="321" spans="1:16" ht="15.75" customHeight="1" x14ac:dyDescent="0.25">
      <c r="E321" s="156"/>
      <c r="F321" s="156">
        <v>5.3</v>
      </c>
      <c r="G321" s="156"/>
      <c r="H321" s="154"/>
      <c r="I321" s="154"/>
      <c r="J321" s="290" t="s">
        <v>182</v>
      </c>
      <c r="K321" s="155"/>
      <c r="L321" s="439"/>
      <c r="M321" s="251"/>
      <c r="N321" s="530">
        <f t="shared" si="25"/>
        <v>0.41666666666666635</v>
      </c>
      <c r="O321" s="154">
        <v>0</v>
      </c>
      <c r="P321" s="752"/>
    </row>
    <row r="322" spans="1:16" ht="15.75" customHeight="1" x14ac:dyDescent="0.25">
      <c r="E322" s="156"/>
      <c r="F322" s="156"/>
      <c r="G322" s="156">
        <v>1</v>
      </c>
      <c r="H322" s="154"/>
      <c r="I322" s="154" t="s">
        <v>46</v>
      </c>
      <c r="J322" s="156" t="s">
        <v>377</v>
      </c>
      <c r="K322" s="155"/>
      <c r="L322" s="184" t="s">
        <v>120</v>
      </c>
      <c r="M322" s="251"/>
      <c r="N322" s="530">
        <f t="shared" si="25"/>
        <v>0.41666666666666635</v>
      </c>
      <c r="O322" s="154">
        <v>0</v>
      </c>
      <c r="P322" s="752"/>
    </row>
    <row r="323" spans="1:16" ht="15.75" customHeight="1" x14ac:dyDescent="0.25">
      <c r="E323" s="156"/>
      <c r="F323" s="156"/>
      <c r="G323" s="156">
        <f t="shared" ref="G323:H329" si="26">G322+1</f>
        <v>2</v>
      </c>
      <c r="H323" s="154"/>
      <c r="I323" s="154" t="s">
        <v>46</v>
      </c>
      <c r="J323" s="156" t="s">
        <v>301</v>
      </c>
      <c r="K323" s="155" t="s">
        <v>148</v>
      </c>
      <c r="L323" s="439" t="s">
        <v>300</v>
      </c>
      <c r="M323" s="251"/>
      <c r="N323" s="530">
        <f t="shared" si="25"/>
        <v>0.41666666666666635</v>
      </c>
      <c r="O323" s="154">
        <v>0</v>
      </c>
      <c r="P323" s="752"/>
    </row>
    <row r="324" spans="1:16" ht="15.75" customHeight="1" x14ac:dyDescent="0.25">
      <c r="E324" s="156"/>
      <c r="F324" s="156"/>
      <c r="G324" s="156">
        <f t="shared" si="26"/>
        <v>3</v>
      </c>
      <c r="H324" s="154"/>
      <c r="I324" s="154" t="s">
        <v>46</v>
      </c>
      <c r="J324" s="738" t="s">
        <v>447</v>
      </c>
      <c r="K324" s="739" t="s">
        <v>148</v>
      </c>
      <c r="L324" s="742" t="s">
        <v>91</v>
      </c>
      <c r="M324" s="251"/>
      <c r="N324" s="530">
        <f t="shared" si="25"/>
        <v>0.41666666666666635</v>
      </c>
      <c r="O324" s="154">
        <v>0</v>
      </c>
      <c r="P324" s="752"/>
    </row>
    <row r="325" spans="1:16" ht="15.75" customHeight="1" x14ac:dyDescent="0.25">
      <c r="E325" s="156"/>
      <c r="F325" s="156"/>
      <c r="G325" s="156">
        <f t="shared" si="26"/>
        <v>4</v>
      </c>
      <c r="H325" s="156">
        <f>H324+1</f>
        <v>1</v>
      </c>
      <c r="I325" s="154" t="s">
        <v>46</v>
      </c>
      <c r="J325" s="214" t="s">
        <v>17</v>
      </c>
      <c r="K325" s="214" t="s">
        <v>148</v>
      </c>
      <c r="L325" s="184" t="s">
        <v>26</v>
      </c>
      <c r="N325" s="530">
        <f t="shared" si="25"/>
        <v>0.41666666666666635</v>
      </c>
      <c r="O325" s="154">
        <v>0</v>
      </c>
      <c r="P325" s="752"/>
    </row>
    <row r="326" spans="1:16" ht="15.75" customHeight="1" x14ac:dyDescent="0.25">
      <c r="E326" s="156"/>
      <c r="F326" s="156"/>
      <c r="G326" s="156">
        <f t="shared" si="26"/>
        <v>5</v>
      </c>
      <c r="H326" s="156">
        <f>H325+1</f>
        <v>2</v>
      </c>
      <c r="I326" s="154" t="s">
        <v>46</v>
      </c>
      <c r="J326" s="214" t="s">
        <v>378</v>
      </c>
      <c r="K326" s="214" t="s">
        <v>148</v>
      </c>
      <c r="L326" s="184" t="s">
        <v>328</v>
      </c>
      <c r="M326" s="277"/>
      <c r="N326" s="361">
        <f t="shared" si="22"/>
        <v>0.41666666666666635</v>
      </c>
      <c r="O326" s="154">
        <v>0</v>
      </c>
      <c r="P326" s="752"/>
    </row>
    <row r="327" spans="1:16" ht="15.75" customHeight="1" x14ac:dyDescent="0.25">
      <c r="E327" s="156"/>
      <c r="F327" s="156"/>
      <c r="G327" s="156">
        <f t="shared" si="26"/>
        <v>6</v>
      </c>
      <c r="H327" s="156">
        <f>H326+1</f>
        <v>3</v>
      </c>
      <c r="I327" s="154" t="s">
        <v>46</v>
      </c>
      <c r="J327" s="214" t="s">
        <v>379</v>
      </c>
      <c r="K327" s="214" t="s">
        <v>148</v>
      </c>
      <c r="L327" s="184" t="s">
        <v>125</v>
      </c>
      <c r="M327" s="251"/>
      <c r="N327" s="361">
        <f t="shared" si="22"/>
        <v>0.41666666666666635</v>
      </c>
      <c r="O327" s="154">
        <v>0</v>
      </c>
      <c r="P327" s="752"/>
    </row>
    <row r="328" spans="1:16" s="856" customFormat="1" ht="15.75" customHeight="1" x14ac:dyDescent="0.25">
      <c r="A328" s="964"/>
      <c r="B328" s="964"/>
      <c r="C328" s="964"/>
      <c r="D328" s="537"/>
      <c r="E328" s="156"/>
      <c r="F328" s="156"/>
      <c r="G328" s="156">
        <f t="shared" si="26"/>
        <v>7</v>
      </c>
      <c r="H328" s="156">
        <f t="shared" si="26"/>
        <v>4</v>
      </c>
      <c r="I328" s="154" t="s">
        <v>2</v>
      </c>
      <c r="J328" s="827" t="s">
        <v>439</v>
      </c>
      <c r="K328" s="687" t="s">
        <v>148</v>
      </c>
      <c r="L328" s="184" t="s">
        <v>397</v>
      </c>
      <c r="M328" s="755"/>
      <c r="N328" s="361">
        <f t="shared" si="22"/>
        <v>0.41666666666666635</v>
      </c>
      <c r="O328" s="154"/>
    </row>
    <row r="329" spans="1:16" s="856" customFormat="1" ht="15.75" customHeight="1" x14ac:dyDescent="0.25">
      <c r="A329" s="964"/>
      <c r="B329" s="964"/>
      <c r="C329" s="964"/>
      <c r="D329" s="537"/>
      <c r="E329" s="156"/>
      <c r="F329" s="156"/>
      <c r="G329" s="156">
        <f t="shared" si="26"/>
        <v>8</v>
      </c>
      <c r="H329" s="156">
        <f t="shared" si="26"/>
        <v>5</v>
      </c>
      <c r="I329" s="154" t="s">
        <v>2</v>
      </c>
      <c r="J329" s="827" t="s">
        <v>444</v>
      </c>
      <c r="K329" s="687" t="s">
        <v>148</v>
      </c>
      <c r="L329" s="184" t="s">
        <v>85</v>
      </c>
      <c r="M329" s="755"/>
      <c r="N329" s="361">
        <f t="shared" si="22"/>
        <v>0.41666666666666635</v>
      </c>
      <c r="O329" s="154"/>
    </row>
    <row r="330" spans="1:16" ht="15.75" customHeight="1" x14ac:dyDescent="0.25">
      <c r="E330" s="156"/>
      <c r="F330" s="156"/>
      <c r="G330" s="156"/>
      <c r="H330" s="156"/>
      <c r="I330" s="154"/>
      <c r="J330" s="156"/>
      <c r="K330" s="155"/>
      <c r="L330" s="439"/>
      <c r="M330" s="251"/>
      <c r="N330" s="361">
        <f t="shared" si="22"/>
        <v>0.41666666666666635</v>
      </c>
      <c r="O330" s="154"/>
      <c r="P330" s="752"/>
    </row>
    <row r="331" spans="1:16" ht="15.75" customHeight="1" x14ac:dyDescent="0.25">
      <c r="E331" s="156"/>
      <c r="F331" s="156">
        <v>5.4</v>
      </c>
      <c r="G331" s="197"/>
      <c r="H331" s="270"/>
      <c r="I331" s="154"/>
      <c r="J331" s="516" t="s">
        <v>315</v>
      </c>
      <c r="K331" s="214"/>
      <c r="L331" s="214"/>
      <c r="M331" s="251"/>
      <c r="N331" s="361">
        <f t="shared" si="22"/>
        <v>0.41666666666666635</v>
      </c>
      <c r="O331" s="154">
        <v>0</v>
      </c>
      <c r="P331" s="752"/>
    </row>
    <row r="332" spans="1:16" ht="15.75" customHeight="1" x14ac:dyDescent="0.25">
      <c r="E332" s="156"/>
      <c r="F332" s="156"/>
      <c r="G332" s="212">
        <v>1</v>
      </c>
      <c r="H332" s="270"/>
      <c r="I332" s="154" t="s">
        <v>46</v>
      </c>
      <c r="J332" s="935" t="s">
        <v>506</v>
      </c>
      <c r="K332" s="214" t="s">
        <v>148</v>
      </c>
      <c r="L332" s="184" t="s">
        <v>302</v>
      </c>
      <c r="M332" s="277"/>
      <c r="N332" s="361">
        <f t="shared" ref="N332:N342" si="27">N331+TIME(0,M331,0)</f>
        <v>0.41666666666666635</v>
      </c>
      <c r="O332" s="154">
        <v>0</v>
      </c>
      <c r="P332" s="752"/>
    </row>
    <row r="333" spans="1:16" ht="15.75" customHeight="1" x14ac:dyDescent="0.25">
      <c r="E333" s="156"/>
      <c r="F333" s="156"/>
      <c r="G333" s="212">
        <f>G332+1</f>
        <v>2</v>
      </c>
      <c r="H333" s="270"/>
      <c r="I333" s="154" t="s">
        <v>46</v>
      </c>
      <c r="J333" s="687"/>
      <c r="K333" s="687"/>
      <c r="L333" s="184"/>
      <c r="M333" s="688"/>
      <c r="N333" s="361">
        <f t="shared" si="27"/>
        <v>0.41666666666666635</v>
      </c>
      <c r="O333" s="154">
        <v>0</v>
      </c>
      <c r="P333" s="752"/>
    </row>
    <row r="334" spans="1:16" s="784" customFormat="1" ht="15.75" customHeight="1" x14ac:dyDescent="0.25">
      <c r="A334" s="964"/>
      <c r="B334" s="964"/>
      <c r="C334" s="964"/>
      <c r="D334" s="537"/>
      <c r="E334" s="156"/>
      <c r="F334" s="156"/>
      <c r="G334" s="212"/>
      <c r="H334" s="270"/>
      <c r="I334" s="154"/>
      <c r="J334" s="687"/>
      <c r="K334" s="687"/>
      <c r="L334" s="184"/>
      <c r="M334" s="688"/>
      <c r="N334" s="361"/>
      <c r="O334" s="154"/>
    </row>
    <row r="335" spans="1:16" s="784" customFormat="1" ht="15.75" customHeight="1" x14ac:dyDescent="0.25">
      <c r="A335" s="964"/>
      <c r="B335" s="964"/>
      <c r="C335" s="964"/>
      <c r="D335" s="537"/>
      <c r="E335" s="156"/>
      <c r="F335" s="156"/>
      <c r="G335" s="251"/>
      <c r="H335" s="154"/>
      <c r="I335" s="154"/>
      <c r="J335" s="276"/>
      <c r="K335" s="214"/>
      <c r="L335" s="184"/>
      <c r="M335" s="251"/>
      <c r="N335" s="361"/>
      <c r="O335" s="154"/>
    </row>
    <row r="336" spans="1:16" ht="15.75" customHeight="1" x14ac:dyDescent="0.25">
      <c r="E336" s="156"/>
      <c r="F336" s="156">
        <v>5.6</v>
      </c>
      <c r="G336" s="197"/>
      <c r="H336" s="270"/>
      <c r="I336" s="154"/>
      <c r="J336" s="516" t="s">
        <v>325</v>
      </c>
      <c r="K336" s="214"/>
      <c r="L336" s="214"/>
      <c r="M336" s="251"/>
      <c r="N336" s="361">
        <f>N333+TIME(0,N333,0)</f>
        <v>0.41666666666666635</v>
      </c>
      <c r="O336" s="154"/>
      <c r="P336" s="752"/>
    </row>
    <row r="337" spans="1:16" ht="15.75" customHeight="1" x14ac:dyDescent="0.25">
      <c r="E337" s="156"/>
      <c r="F337" s="156"/>
      <c r="G337" s="481">
        <v>1</v>
      </c>
      <c r="H337" s="270"/>
      <c r="I337" s="154" t="s">
        <v>285</v>
      </c>
      <c r="J337" s="754"/>
      <c r="K337" s="687"/>
      <c r="L337" s="184"/>
      <c r="M337" s="525"/>
      <c r="N337" s="437">
        <f t="shared" si="27"/>
        <v>0.41666666666666635</v>
      </c>
      <c r="O337" s="154"/>
      <c r="P337" s="752"/>
    </row>
    <row r="338" spans="1:16" ht="15.75" customHeight="1" x14ac:dyDescent="0.25">
      <c r="E338" s="156"/>
      <c r="G338" s="481">
        <f>G337+1</f>
        <v>2</v>
      </c>
      <c r="H338" s="270"/>
      <c r="I338" s="154" t="s">
        <v>285</v>
      </c>
      <c r="J338" s="859"/>
      <c r="K338" s="514"/>
      <c r="L338" s="513"/>
      <c r="M338" s="243"/>
      <c r="N338" s="437">
        <f t="shared" si="27"/>
        <v>0.41666666666666635</v>
      </c>
      <c r="O338" s="154">
        <v>0</v>
      </c>
      <c r="P338" s="752"/>
    </row>
    <row r="339" spans="1:16" ht="15.75" customHeight="1" x14ac:dyDescent="0.25">
      <c r="E339" s="156"/>
      <c r="F339" s="156"/>
      <c r="G339" s="481">
        <f>G338+1</f>
        <v>3</v>
      </c>
      <c r="H339" s="270"/>
      <c r="I339" s="154" t="s">
        <v>285</v>
      </c>
      <c r="J339" s="753"/>
      <c r="K339" s="746" t="s">
        <v>6</v>
      </c>
      <c r="L339" s="747"/>
      <c r="M339" s="243"/>
      <c r="N339" s="437">
        <f t="shared" si="27"/>
        <v>0.41666666666666635</v>
      </c>
      <c r="O339" s="154">
        <v>0</v>
      </c>
      <c r="P339" s="752"/>
    </row>
    <row r="340" spans="1:16" s="752" customFormat="1" ht="15.75" customHeight="1" x14ac:dyDescent="0.25">
      <c r="A340" s="964"/>
      <c r="B340" s="964"/>
      <c r="C340" s="964"/>
      <c r="D340" s="537"/>
      <c r="E340" s="156"/>
      <c r="F340" s="156"/>
      <c r="G340" s="481">
        <f>G339+1</f>
        <v>4</v>
      </c>
      <c r="H340" s="270"/>
      <c r="I340" s="154" t="s">
        <v>285</v>
      </c>
      <c r="N340" s="437">
        <f t="shared" si="27"/>
        <v>0.41666666666666635</v>
      </c>
      <c r="O340" s="154">
        <v>0</v>
      </c>
    </row>
    <row r="341" spans="1:16" s="752" customFormat="1" ht="15.75" customHeight="1" x14ac:dyDescent="0.25">
      <c r="A341" s="964"/>
      <c r="B341" s="964"/>
      <c r="C341" s="964"/>
      <c r="D341" s="537"/>
      <c r="E341" s="156"/>
      <c r="F341" s="156"/>
      <c r="G341" s="481">
        <f>G340+1</f>
        <v>5</v>
      </c>
      <c r="H341" s="270"/>
      <c r="I341" s="154" t="s">
        <v>285</v>
      </c>
      <c r="J341" s="754"/>
      <c r="K341" s="687"/>
      <c r="L341" s="184"/>
      <c r="M341" s="251"/>
      <c r="N341" s="437">
        <f t="shared" si="27"/>
        <v>0.41666666666666635</v>
      </c>
      <c r="O341" s="154">
        <v>0</v>
      </c>
    </row>
    <row r="342" spans="1:16" ht="15.75" customHeight="1" x14ac:dyDescent="0.25">
      <c r="E342" s="156"/>
      <c r="F342" s="156"/>
      <c r="G342" s="481">
        <f>G341+1</f>
        <v>6</v>
      </c>
      <c r="H342" s="270"/>
      <c r="I342" s="154" t="s">
        <v>285</v>
      </c>
      <c r="N342" s="437">
        <f t="shared" si="27"/>
        <v>0.41666666666666635</v>
      </c>
      <c r="O342" s="154">
        <v>0</v>
      </c>
      <c r="P342" s="752"/>
    </row>
    <row r="343" spans="1:16" s="784" customFormat="1" ht="15.75" customHeight="1" x14ac:dyDescent="0.25">
      <c r="A343" s="964"/>
      <c r="B343" s="964"/>
      <c r="C343" s="964"/>
      <c r="D343" s="537"/>
      <c r="E343" s="156"/>
      <c r="F343" s="156"/>
      <c r="G343" s="481"/>
      <c r="H343" s="270"/>
      <c r="I343" s="154"/>
      <c r="J343" s="108"/>
      <c r="K343" s="108"/>
      <c r="L343" s="472"/>
      <c r="M343" s="226"/>
      <c r="N343" s="437"/>
      <c r="O343" s="154"/>
    </row>
    <row r="344" spans="1:16" ht="15.75" customHeight="1" x14ac:dyDescent="0.25">
      <c r="E344" s="156">
        <v>6</v>
      </c>
      <c r="F344" s="156"/>
      <c r="G344" s="156"/>
      <c r="H344" s="154"/>
      <c r="I344" s="154"/>
      <c r="J344" s="517" t="s">
        <v>175</v>
      </c>
      <c r="K344" s="155" t="s">
        <v>148</v>
      </c>
      <c r="L344" s="439" t="s">
        <v>411</v>
      </c>
      <c r="M344" s="251"/>
      <c r="N344" s="437">
        <f>N342+TIME(0,M342,0)</f>
        <v>0.41666666666666635</v>
      </c>
      <c r="O344" s="154"/>
      <c r="P344" s="752"/>
    </row>
    <row r="345" spans="1:16" ht="15.75" customHeight="1" x14ac:dyDescent="0.25">
      <c r="E345" s="156"/>
      <c r="F345" s="156">
        <v>6.1</v>
      </c>
      <c r="G345" s="156"/>
      <c r="H345" s="154"/>
      <c r="I345" s="154" t="s">
        <v>29</v>
      </c>
      <c r="J345" s="12"/>
      <c r="K345" s="155" t="s">
        <v>148</v>
      </c>
      <c r="L345" s="439"/>
      <c r="M345" s="698"/>
      <c r="N345" s="437">
        <f>N344+TIME(0,M344,0)</f>
        <v>0.41666666666666635</v>
      </c>
      <c r="O345" s="154"/>
      <c r="P345" s="752"/>
    </row>
    <row r="346" spans="1:16" ht="15.75" customHeight="1" x14ac:dyDescent="0.25">
      <c r="E346" s="156"/>
      <c r="F346" s="156">
        <f>F345+0.1</f>
        <v>6.1999999999999993</v>
      </c>
      <c r="G346" s="156"/>
      <c r="H346" s="154"/>
      <c r="I346" s="154" t="s">
        <v>153</v>
      </c>
      <c r="J346" s="156" t="s">
        <v>482</v>
      </c>
      <c r="K346" s="155" t="s">
        <v>148</v>
      </c>
      <c r="L346" s="439" t="s">
        <v>450</v>
      </c>
      <c r="M346" s="698">
        <v>1</v>
      </c>
      <c r="N346" s="437">
        <f t="shared" ref="N346:N355" si="28">N345+TIME(0,M345,0)</f>
        <v>0.41666666666666635</v>
      </c>
      <c r="O346" s="154"/>
      <c r="P346" s="752"/>
    </row>
    <row r="347" spans="1:16" ht="15.75" customHeight="1" x14ac:dyDescent="0.25">
      <c r="E347" s="156"/>
      <c r="F347" s="156">
        <f>F346+0.1</f>
        <v>6.2999999999999989</v>
      </c>
      <c r="G347" s="156"/>
      <c r="H347" s="154"/>
      <c r="I347" s="154" t="s">
        <v>153</v>
      </c>
      <c r="J347" s="156" t="s">
        <v>338</v>
      </c>
      <c r="K347" s="199" t="s">
        <v>6</v>
      </c>
      <c r="L347" s="439" t="s">
        <v>481</v>
      </c>
      <c r="M347" s="741">
        <v>5</v>
      </c>
      <c r="N347" s="437">
        <f t="shared" si="28"/>
        <v>0.41736111111111079</v>
      </c>
      <c r="O347" s="154"/>
      <c r="P347" s="752"/>
    </row>
    <row r="348" spans="1:16" ht="15.75" customHeight="1" x14ac:dyDescent="0.25">
      <c r="E348" s="156"/>
      <c r="F348" s="156">
        <f>F347+0.1</f>
        <v>6.3999999999999986</v>
      </c>
      <c r="G348" s="156"/>
      <c r="H348" s="154"/>
      <c r="I348" s="154" t="s">
        <v>153</v>
      </c>
      <c r="J348" s="156" t="s">
        <v>483</v>
      </c>
      <c r="K348" s="739" t="s">
        <v>148</v>
      </c>
      <c r="L348" s="439" t="s">
        <v>450</v>
      </c>
      <c r="M348" s="741">
        <v>10</v>
      </c>
      <c r="N348" s="437">
        <f t="shared" si="28"/>
        <v>0.420833333333333</v>
      </c>
      <c r="O348" s="154"/>
      <c r="P348" s="752"/>
    </row>
    <row r="349" spans="1:16" s="936" customFormat="1" ht="15.75" customHeight="1" x14ac:dyDescent="0.25">
      <c r="A349" s="964"/>
      <c r="B349" s="964"/>
      <c r="C349" s="964"/>
      <c r="D349" s="537"/>
      <c r="E349" s="156"/>
      <c r="F349" s="156">
        <f t="shared" ref="F349:F350" si="29">F348+0.1</f>
        <v>6.4999999999999982</v>
      </c>
      <c r="G349" s="156"/>
      <c r="H349" s="154"/>
      <c r="I349" s="154" t="s">
        <v>29</v>
      </c>
      <c r="J349" s="156"/>
      <c r="K349" s="155"/>
      <c r="L349" s="740"/>
      <c r="M349" s="251"/>
      <c r="N349" s="437">
        <f t="shared" si="28"/>
        <v>0.42777777777777742</v>
      </c>
      <c r="O349" s="154"/>
    </row>
    <row r="350" spans="1:16" s="936" customFormat="1" ht="15.75" customHeight="1" x14ac:dyDescent="0.25">
      <c r="A350" s="964"/>
      <c r="B350" s="964"/>
      <c r="C350" s="964"/>
      <c r="D350" s="537"/>
      <c r="E350" s="156"/>
      <c r="F350" s="156">
        <f t="shared" si="29"/>
        <v>6.5999999999999979</v>
      </c>
      <c r="G350" s="156"/>
      <c r="H350" s="154"/>
      <c r="I350" s="154" t="s">
        <v>29</v>
      </c>
      <c r="J350" s="156"/>
      <c r="K350" s="155"/>
      <c r="L350" s="740"/>
      <c r="M350" s="251"/>
      <c r="N350" s="437">
        <f>N349+TIME(0,M349,0)</f>
        <v>0.42777777777777742</v>
      </c>
      <c r="O350" s="154"/>
    </row>
    <row r="351" spans="1:16" ht="15.75" customHeight="1" x14ac:dyDescent="0.25">
      <c r="E351" s="156"/>
      <c r="F351" s="156"/>
      <c r="G351" s="156"/>
      <c r="H351" s="154"/>
      <c r="I351" s="154" t="s">
        <v>153</v>
      </c>
      <c r="J351" s="156" t="s">
        <v>602</v>
      </c>
      <c r="K351" s="155" t="s">
        <v>148</v>
      </c>
      <c r="L351" s="439" t="s">
        <v>410</v>
      </c>
      <c r="M351" s="741">
        <v>2</v>
      </c>
      <c r="N351" s="437">
        <f>N350+TIME(0,M350,0)</f>
        <v>0.42777777777777742</v>
      </c>
      <c r="O351" s="154"/>
      <c r="P351" s="752"/>
    </row>
    <row r="352" spans="1:16" s="784" customFormat="1" ht="15.75" customHeight="1" x14ac:dyDescent="0.25">
      <c r="A352" s="964"/>
      <c r="B352" s="964"/>
      <c r="C352" s="964"/>
      <c r="D352" s="537"/>
      <c r="E352" s="156">
        <v>7</v>
      </c>
      <c r="F352" s="156"/>
      <c r="G352" s="156"/>
      <c r="H352" s="154"/>
      <c r="I352" s="154" t="s">
        <v>22</v>
      </c>
      <c r="J352" s="517" t="s">
        <v>380</v>
      </c>
      <c r="K352" s="155" t="s">
        <v>148</v>
      </c>
      <c r="L352" s="439" t="s">
        <v>410</v>
      </c>
      <c r="M352" s="251">
        <v>2</v>
      </c>
      <c r="N352" s="437">
        <f t="shared" si="28"/>
        <v>0.42916666666666631</v>
      </c>
      <c r="O352" s="154"/>
    </row>
    <row r="353" spans="1:16" s="784" customFormat="1" ht="15.75" customHeight="1" x14ac:dyDescent="0.25">
      <c r="A353" s="964"/>
      <c r="B353" s="964"/>
      <c r="C353" s="964"/>
      <c r="D353" s="537"/>
      <c r="E353" s="156"/>
      <c r="F353" s="156"/>
      <c r="G353" s="156"/>
      <c r="H353" s="154"/>
      <c r="I353" s="154"/>
      <c r="K353" s="155"/>
      <c r="L353" s="439"/>
      <c r="M353" s="251"/>
      <c r="N353" s="437">
        <f t="shared" si="28"/>
        <v>0.43055555555555519</v>
      </c>
      <c r="O353" s="154"/>
    </row>
    <row r="354" spans="1:16" ht="15.75" customHeight="1" x14ac:dyDescent="0.25">
      <c r="E354" s="156"/>
      <c r="F354" s="156">
        <v>7.1</v>
      </c>
      <c r="G354" s="156"/>
      <c r="H354" s="154"/>
      <c r="I354" s="154" t="s">
        <v>154</v>
      </c>
      <c r="J354" s="788" t="s">
        <v>613</v>
      </c>
      <c r="K354" s="155"/>
      <c r="L354" s="439"/>
      <c r="M354" s="251"/>
      <c r="N354" s="437">
        <f t="shared" si="28"/>
        <v>0.43055555555555519</v>
      </c>
      <c r="O354" s="154"/>
      <c r="P354" s="752"/>
    </row>
    <row r="355" spans="1:16" ht="15.75" customHeight="1" x14ac:dyDescent="0.25">
      <c r="E355" s="156"/>
      <c r="F355" s="156">
        <v>7.2</v>
      </c>
      <c r="G355" s="156"/>
      <c r="H355" s="154"/>
      <c r="I355" s="154"/>
      <c r="J355" s="788" t="s">
        <v>530</v>
      </c>
      <c r="K355" s="155"/>
      <c r="L355" s="439"/>
      <c r="M355" s="251"/>
      <c r="N355" s="437">
        <f t="shared" si="28"/>
        <v>0.43055555555555519</v>
      </c>
      <c r="O355" s="154"/>
      <c r="P355" s="752"/>
    </row>
    <row r="356" spans="1:16" ht="15.75" customHeight="1" x14ac:dyDescent="0.25">
      <c r="E356" s="156">
        <v>8</v>
      </c>
      <c r="F356" s="156"/>
      <c r="G356" s="156"/>
      <c r="H356" s="154"/>
      <c r="I356" s="154" t="s">
        <v>46</v>
      </c>
      <c r="J356" s="517" t="s">
        <v>88</v>
      </c>
      <c r="K356" s="155" t="s">
        <v>148</v>
      </c>
      <c r="L356" s="439" t="s">
        <v>410</v>
      </c>
      <c r="M356" s="251">
        <v>1</v>
      </c>
      <c r="N356" s="437">
        <f>N354+TIME(0,M354,0)</f>
        <v>0.43055555555555519</v>
      </c>
      <c r="O356" s="154"/>
      <c r="P356" s="752"/>
    </row>
    <row r="357" spans="1:16" ht="15.75" customHeight="1" x14ac:dyDescent="0.25">
      <c r="E357" s="156"/>
      <c r="F357" s="156"/>
      <c r="G357" s="156"/>
      <c r="H357" s="154"/>
      <c r="I357" s="154"/>
      <c r="J357" s="280" t="s">
        <v>314</v>
      </c>
      <c r="K357" s="214"/>
      <c r="L357" s="197"/>
      <c r="M357" s="244"/>
      <c r="N357" s="789">
        <f>N358-N356</f>
        <v>6.9444444444444808E-2</v>
      </c>
      <c r="O357" s="154"/>
      <c r="P357" s="752"/>
    </row>
    <row r="358" spans="1:16" ht="15.75" customHeight="1" x14ac:dyDescent="0.25">
      <c r="E358" s="156"/>
      <c r="F358" s="156"/>
      <c r="G358" s="156"/>
      <c r="H358" s="154"/>
      <c r="I358" s="154"/>
      <c r="J358" s="156"/>
      <c r="K358" s="155"/>
      <c r="L358" s="439" t="s">
        <v>158</v>
      </c>
      <c r="M358" s="251"/>
      <c r="N358" s="362">
        <f>TIME(12,0,0)</f>
        <v>0.5</v>
      </c>
      <c r="O358" s="154"/>
      <c r="P358" s="752"/>
    </row>
    <row r="359" spans="1:16" ht="15.75" customHeight="1" x14ac:dyDescent="0.2">
      <c r="E359" s="1328" t="s">
        <v>184</v>
      </c>
      <c r="F359" s="1329"/>
      <c r="G359" s="1329"/>
      <c r="H359" s="1329"/>
      <c r="I359" s="1329"/>
      <c r="J359" s="1329"/>
      <c r="K359" s="1329"/>
      <c r="L359" s="1329"/>
      <c r="M359" s="1329"/>
      <c r="N359" s="1330"/>
      <c r="O359" s="154"/>
    </row>
    <row r="360" spans="1:16" ht="15.75" customHeight="1" x14ac:dyDescent="0.2">
      <c r="E360" s="1331"/>
      <c r="F360" s="1332"/>
      <c r="G360" s="1332"/>
      <c r="H360" s="1332"/>
      <c r="I360" s="1332"/>
      <c r="J360" s="1332"/>
      <c r="K360" s="1332"/>
      <c r="L360" s="1332"/>
      <c r="M360" s="1332"/>
      <c r="N360" s="1333"/>
      <c r="O360" s="154"/>
    </row>
    <row r="361" spans="1:16" ht="15.75" customHeight="1" x14ac:dyDescent="0.2">
      <c r="E361" s="1322" t="s">
        <v>100</v>
      </c>
      <c r="F361" s="1323"/>
      <c r="G361" s="1323"/>
      <c r="H361" s="1323"/>
      <c r="I361" s="1323"/>
      <c r="J361" s="1323"/>
      <c r="K361" s="1323"/>
      <c r="L361" s="1323"/>
      <c r="M361" s="1323"/>
      <c r="N361" s="1324"/>
      <c r="O361" s="154"/>
    </row>
    <row r="362" spans="1:16" ht="15.75" customHeight="1" x14ac:dyDescent="0.2">
      <c r="E362" s="299"/>
      <c r="F362" s="300"/>
      <c r="G362" s="300"/>
      <c r="H362" s="364"/>
      <c r="I362" s="365"/>
      <c r="J362" s="300"/>
      <c r="K362" s="365"/>
      <c r="L362" s="300"/>
      <c r="M362" s="366"/>
      <c r="N362" s="363"/>
      <c r="O362" s="154"/>
    </row>
    <row r="363" spans="1:16" ht="15.75" customHeight="1" x14ac:dyDescent="0.2">
      <c r="E363" s="1316" t="s">
        <v>133</v>
      </c>
      <c r="F363" s="1317"/>
      <c r="G363" s="1317"/>
      <c r="H363" s="1317"/>
      <c r="I363" s="1317"/>
      <c r="J363" s="1317"/>
      <c r="K363" s="1317"/>
      <c r="L363" s="1317"/>
      <c r="M363" s="1317"/>
      <c r="N363" s="1318"/>
      <c r="O363" s="154"/>
    </row>
    <row r="364" spans="1:16" ht="15.75" customHeight="1" x14ac:dyDescent="0.2">
      <c r="E364" s="301"/>
      <c r="F364" s="302"/>
      <c r="G364" s="302"/>
      <c r="H364" s="5"/>
      <c r="I364" s="5"/>
      <c r="J364" s="5"/>
      <c r="K364" s="5"/>
      <c r="L364" s="5"/>
      <c r="M364" s="252"/>
      <c r="N364" s="66"/>
      <c r="O364" s="154"/>
    </row>
    <row r="365" spans="1:16" ht="15.75" customHeight="1" x14ac:dyDescent="0.2">
      <c r="E365" s="1319" t="s">
        <v>238</v>
      </c>
      <c r="F365" s="1320"/>
      <c r="G365" s="1320"/>
      <c r="H365" s="1320"/>
      <c r="I365" s="1320"/>
      <c r="J365" s="1320"/>
      <c r="K365" s="1320"/>
      <c r="L365" s="1320"/>
      <c r="M365" s="1320"/>
      <c r="N365" s="1321"/>
      <c r="O365" s="154"/>
    </row>
    <row r="366" spans="1:16" ht="15.75" customHeight="1" x14ac:dyDescent="0.2">
      <c r="E366" s="303"/>
      <c r="F366" s="304"/>
      <c r="G366" s="304"/>
      <c r="H366" s="8"/>
      <c r="I366" s="8"/>
      <c r="J366" s="8"/>
      <c r="K366" s="8"/>
      <c r="L366" s="8"/>
      <c r="M366" s="253"/>
      <c r="N366" s="67"/>
      <c r="O366" s="154"/>
    </row>
    <row r="367" spans="1:16" ht="15.75" customHeight="1" x14ac:dyDescent="0.2">
      <c r="E367" s="1311" t="s">
        <v>78</v>
      </c>
      <c r="F367" s="1312"/>
      <c r="G367" s="1312"/>
      <c r="H367" s="1312"/>
      <c r="I367" s="1312"/>
      <c r="J367" s="1312"/>
      <c r="K367" s="1312"/>
      <c r="L367" s="1312"/>
      <c r="M367" s="1312"/>
      <c r="N367" s="1313"/>
      <c r="O367" s="154"/>
    </row>
    <row r="368" spans="1:16" ht="15.75" customHeight="1" x14ac:dyDescent="0.2">
      <c r="E368" s="303"/>
      <c r="F368" s="304"/>
      <c r="G368" s="304"/>
      <c r="H368" s="8"/>
      <c r="I368" s="8"/>
      <c r="J368" s="8"/>
      <c r="K368" s="8"/>
      <c r="L368" s="8"/>
      <c r="M368" s="253"/>
      <c r="N368" s="67"/>
      <c r="O368" s="154"/>
    </row>
    <row r="369" spans="4:16" ht="15.75" customHeight="1" x14ac:dyDescent="0.2">
      <c r="D369"/>
      <c r="E369"/>
      <c r="F369"/>
      <c r="G369"/>
      <c r="H369"/>
      <c r="I369"/>
      <c r="J369"/>
      <c r="K369"/>
      <c r="L369" s="359"/>
      <c r="M369"/>
      <c r="N369"/>
      <c r="O369"/>
    </row>
    <row r="370" spans="4:16" ht="15.75" customHeight="1" x14ac:dyDescent="0.2">
      <c r="D370"/>
      <c r="E370"/>
      <c r="F370"/>
      <c r="G370"/>
      <c r="H370"/>
      <c r="I370"/>
      <c r="J370"/>
      <c r="K370"/>
      <c r="L370"/>
      <c r="M370"/>
      <c r="N370"/>
      <c r="O370" s="531">
        <f>SUM(O192:O358)</f>
        <v>5</v>
      </c>
      <c r="P370" s="822" t="s">
        <v>395</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854"/>
    </row>
    <row r="374" spans="4:16" ht="15.75" customHeight="1" x14ac:dyDescent="0.2">
      <c r="D374"/>
      <c r="E374"/>
      <c r="F374"/>
      <c r="J374" s="85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7:N367"/>
    <mergeCell ref="M202:N203"/>
    <mergeCell ref="E363:N363"/>
    <mergeCell ref="E365:N365"/>
    <mergeCell ref="E361:N361"/>
    <mergeCell ref="M209:N213"/>
    <mergeCell ref="E359:N360"/>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47"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954"/>
      <c r="B1" s="953" t="s">
        <v>583</v>
      </c>
      <c r="C1" s="952"/>
      <c r="E1" s="379"/>
      <c r="F1" s="379"/>
      <c r="G1" s="379"/>
      <c r="H1" s="379"/>
      <c r="I1" s="379"/>
      <c r="J1" s="379"/>
      <c r="K1" s="379"/>
      <c r="L1" s="379"/>
      <c r="M1" s="380"/>
    </row>
    <row r="2" spans="1:14" ht="18.75" thickBot="1" x14ac:dyDescent="0.25">
      <c r="A2" s="569"/>
      <c r="B2" s="965"/>
      <c r="C2" s="966"/>
      <c r="E2" s="1378" t="s">
        <v>276</v>
      </c>
      <c r="F2" s="1378"/>
      <c r="G2" s="1378"/>
      <c r="H2" s="1378"/>
      <c r="I2" s="1378"/>
      <c r="J2" s="1378"/>
      <c r="K2" s="1378"/>
      <c r="L2" s="1378"/>
      <c r="M2" s="1378"/>
    </row>
    <row r="3" spans="1:14" ht="18.75" thickBot="1" x14ac:dyDescent="0.25">
      <c r="A3" s="569"/>
      <c r="B3" s="967" t="str">
        <f>[1]Title!B3</f>
        <v>Interim</v>
      </c>
      <c r="C3" s="966"/>
      <c r="E3" s="381"/>
      <c r="F3" s="1379"/>
      <c r="G3" s="1379"/>
      <c r="H3" s="1379"/>
      <c r="I3" s="1379"/>
      <c r="J3" s="1379"/>
      <c r="K3" s="1379"/>
      <c r="L3" s="1379"/>
      <c r="M3" s="1379"/>
    </row>
    <row r="4" spans="1:14" ht="15.6" customHeight="1" x14ac:dyDescent="0.2">
      <c r="A4" s="569"/>
      <c r="B4" s="1036" t="str">
        <f>Title!$B$4</f>
        <v>R5</v>
      </c>
      <c r="C4" s="966"/>
      <c r="E4" s="382"/>
      <c r="F4" s="1380" t="s">
        <v>310</v>
      </c>
      <c r="G4" s="1380"/>
      <c r="H4" s="1380"/>
      <c r="I4" s="1380"/>
      <c r="J4" s="1380"/>
      <c r="K4" s="1380"/>
      <c r="L4" s="1380"/>
      <c r="M4" s="1380"/>
    </row>
    <row r="5" spans="1:14" ht="15.75" x14ac:dyDescent="0.2">
      <c r="A5" s="569"/>
      <c r="B5" s="1037"/>
      <c r="C5" s="966"/>
      <c r="E5" s="968"/>
      <c r="F5" s="969" t="s">
        <v>6</v>
      </c>
      <c r="G5" s="970" t="s">
        <v>295</v>
      </c>
      <c r="H5" s="971"/>
      <c r="I5" s="972"/>
      <c r="J5" s="972"/>
      <c r="K5" s="972"/>
      <c r="L5" s="972"/>
      <c r="M5" s="973"/>
      <c r="N5" s="972"/>
    </row>
    <row r="6" spans="1:14" ht="16.5" thickBot="1" x14ac:dyDescent="0.25">
      <c r="A6" s="569"/>
      <c r="B6" s="1038"/>
      <c r="C6" s="966"/>
      <c r="E6" s="968"/>
      <c r="F6" s="969" t="s">
        <v>6</v>
      </c>
      <c r="G6" s="970" t="s">
        <v>295</v>
      </c>
      <c r="H6" s="972"/>
      <c r="I6" s="972"/>
      <c r="J6" s="972"/>
      <c r="K6" s="972"/>
      <c r="L6" s="972"/>
      <c r="M6" s="973"/>
      <c r="N6" s="972"/>
    </row>
    <row r="7" spans="1:14" ht="16.5" thickBot="1" x14ac:dyDescent="0.25">
      <c r="A7" s="569"/>
      <c r="B7" s="974"/>
      <c r="C7" s="975"/>
      <c r="E7" s="968"/>
      <c r="F7" s="969" t="s">
        <v>6</v>
      </c>
      <c r="G7" s="970" t="s">
        <v>535</v>
      </c>
      <c r="H7" s="972"/>
      <c r="I7" s="972"/>
      <c r="J7" s="972"/>
      <c r="K7" s="972"/>
      <c r="L7" s="972"/>
      <c r="M7" s="973"/>
      <c r="N7" s="972"/>
    </row>
    <row r="8" spans="1:14" ht="20.25" x14ac:dyDescent="0.2">
      <c r="A8" s="569"/>
      <c r="B8" s="773" t="s">
        <v>80</v>
      </c>
      <c r="C8" s="489"/>
      <c r="E8" s="976"/>
      <c r="F8" s="976"/>
      <c r="G8" s="976"/>
      <c r="H8" s="976"/>
      <c r="I8" s="976"/>
      <c r="J8" s="976"/>
      <c r="K8" s="977"/>
      <c r="L8" s="976"/>
      <c r="M8" s="978"/>
      <c r="N8" s="976"/>
    </row>
    <row r="9" spans="1:14" ht="15.6" customHeight="1" x14ac:dyDescent="0.2">
      <c r="A9" s="569"/>
      <c r="B9" s="604" t="s">
        <v>106</v>
      </c>
      <c r="C9" s="489"/>
      <c r="E9" s="979"/>
      <c r="F9" s="1381" t="s">
        <v>536</v>
      </c>
      <c r="G9" s="1381"/>
      <c r="H9" s="1381"/>
      <c r="I9" s="1381"/>
      <c r="J9" s="1381"/>
      <c r="K9" s="1381"/>
      <c r="L9" s="1381"/>
      <c r="M9" s="1381"/>
      <c r="N9" s="1381"/>
    </row>
    <row r="10" spans="1:14" ht="18" x14ac:dyDescent="0.2">
      <c r="A10" s="569"/>
      <c r="B10" s="605"/>
      <c r="C10" s="606"/>
      <c r="E10" s="980"/>
      <c r="F10" s="981"/>
      <c r="G10" s="982"/>
      <c r="H10" s="982"/>
      <c r="I10" s="982"/>
      <c r="J10" s="982"/>
      <c r="K10" s="982"/>
      <c r="L10" s="982"/>
      <c r="M10" s="983"/>
      <c r="N10" s="984"/>
    </row>
    <row r="11" spans="1:14" ht="15.75" x14ac:dyDescent="0.2">
      <c r="A11" s="569"/>
      <c r="B11" s="607" t="s">
        <v>342</v>
      </c>
      <c r="C11" s="489"/>
      <c r="E11" s="985"/>
      <c r="F11" s="985"/>
      <c r="G11" s="986">
        <v>1</v>
      </c>
      <c r="H11" s="987" t="s">
        <v>0</v>
      </c>
      <c r="I11" s="988" t="s">
        <v>40</v>
      </c>
      <c r="J11" s="988" t="s">
        <v>148</v>
      </c>
      <c r="K11" s="988" t="s">
        <v>41</v>
      </c>
      <c r="L11" s="989">
        <v>1</v>
      </c>
      <c r="M11" s="990">
        <v>0.33333333333333331</v>
      </c>
      <c r="N11" s="991"/>
    </row>
    <row r="12" spans="1:14" ht="15.75" x14ac:dyDescent="0.2">
      <c r="A12" s="1010"/>
      <c r="B12" s="608" t="s">
        <v>343</v>
      </c>
      <c r="C12" s="966"/>
      <c r="E12" s="992"/>
      <c r="F12" s="992"/>
      <c r="G12" s="993">
        <v>2</v>
      </c>
      <c r="H12" s="994" t="s">
        <v>0</v>
      </c>
      <c r="I12" s="994" t="s">
        <v>277</v>
      </c>
      <c r="J12" s="995" t="s">
        <v>148</v>
      </c>
      <c r="K12" s="995" t="s">
        <v>41</v>
      </c>
      <c r="L12" s="996">
        <v>1</v>
      </c>
      <c r="M12" s="997">
        <f t="shared" ref="M12:M22" si="0">M11+TIME(0,L11,0)</f>
        <v>0.33402777777777776</v>
      </c>
      <c r="N12" s="998"/>
    </row>
    <row r="13" spans="1:14" ht="15.75" x14ac:dyDescent="0.2">
      <c r="A13" s="569"/>
      <c r="B13" s="609" t="s">
        <v>132</v>
      </c>
      <c r="C13" s="489"/>
      <c r="E13" s="999"/>
      <c r="F13" s="999"/>
      <c r="G13" s="1000">
        <v>3</v>
      </c>
      <c r="H13" s="1001" t="s">
        <v>0</v>
      </c>
      <c r="I13" s="1002" t="s">
        <v>278</v>
      </c>
      <c r="J13" s="1003" t="s">
        <v>148</v>
      </c>
      <c r="K13" s="1003" t="s">
        <v>41</v>
      </c>
      <c r="L13" s="1004">
        <v>1</v>
      </c>
      <c r="M13" s="1005">
        <f t="shared" si="0"/>
        <v>0.3347222222222222</v>
      </c>
      <c r="N13" s="1006"/>
    </row>
    <row r="14" spans="1:14" ht="15.75" x14ac:dyDescent="0.2">
      <c r="A14" s="1010"/>
      <c r="B14" s="610" t="s">
        <v>228</v>
      </c>
      <c r="C14" s="489"/>
      <c r="E14" s="992"/>
      <c r="F14" s="992"/>
      <c r="G14" s="1007">
        <v>3.1</v>
      </c>
      <c r="H14" s="994" t="s">
        <v>0</v>
      </c>
      <c r="I14" s="1008" t="s">
        <v>279</v>
      </c>
      <c r="J14" s="995" t="s">
        <v>148</v>
      </c>
      <c r="K14" s="995" t="s">
        <v>41</v>
      </c>
      <c r="L14" s="996">
        <v>1</v>
      </c>
      <c r="M14" s="997">
        <f t="shared" si="0"/>
        <v>0.33541666666666664</v>
      </c>
      <c r="N14" s="998"/>
    </row>
    <row r="15" spans="1:14" ht="15.75" x14ac:dyDescent="0.2">
      <c r="A15" s="1010"/>
      <c r="B15" s="490" t="s">
        <v>255</v>
      </c>
      <c r="C15" s="489"/>
      <c r="E15" s="999"/>
      <c r="F15" s="999"/>
      <c r="G15" s="1000">
        <v>4</v>
      </c>
      <c r="H15" s="1001" t="s">
        <v>0</v>
      </c>
      <c r="I15" s="1009" t="s">
        <v>280</v>
      </c>
      <c r="J15" s="1003" t="s">
        <v>148</v>
      </c>
      <c r="K15" s="1003" t="s">
        <v>41</v>
      </c>
      <c r="L15" s="1004">
        <v>1</v>
      </c>
      <c r="M15" s="1005">
        <f t="shared" si="0"/>
        <v>0.33611111111111108</v>
      </c>
      <c r="N15" s="1006"/>
    </row>
    <row r="16" spans="1:14" ht="15.75" x14ac:dyDescent="0.2">
      <c r="A16" s="1010"/>
      <c r="B16" s="491" t="s">
        <v>309</v>
      </c>
      <c r="C16" s="492"/>
      <c r="E16" s="992"/>
      <c r="F16" s="992"/>
      <c r="G16" s="1011">
        <v>5</v>
      </c>
      <c r="H16" s="995" t="s">
        <v>22</v>
      </c>
      <c r="I16" s="995" t="s">
        <v>382</v>
      </c>
      <c r="J16" s="995" t="s">
        <v>148</v>
      </c>
      <c r="K16" s="995" t="s">
        <v>41</v>
      </c>
      <c r="L16" s="996">
        <v>1</v>
      </c>
      <c r="M16" s="997">
        <f t="shared" si="0"/>
        <v>0.33680555555555552</v>
      </c>
      <c r="N16" s="998"/>
    </row>
    <row r="17" spans="1:14" ht="15.75" x14ac:dyDescent="0.2">
      <c r="A17" s="1010"/>
      <c r="B17" s="974"/>
      <c r="C17" s="451"/>
      <c r="E17" s="999"/>
      <c r="F17" s="999"/>
      <c r="G17" s="1012">
        <v>5.0999999999999996</v>
      </c>
      <c r="H17" s="1003" t="s">
        <v>22</v>
      </c>
      <c r="I17" s="1002" t="s">
        <v>383</v>
      </c>
      <c r="J17" s="1003" t="s">
        <v>148</v>
      </c>
      <c r="K17" s="1003" t="s">
        <v>41</v>
      </c>
      <c r="L17" s="1004">
        <v>1</v>
      </c>
      <c r="M17" s="1005">
        <f t="shared" si="0"/>
        <v>0.33749999999999997</v>
      </c>
      <c r="N17" s="1006"/>
    </row>
    <row r="18" spans="1:14" ht="15.75" x14ac:dyDescent="0.2">
      <c r="A18" s="1010"/>
      <c r="B18" s="974"/>
      <c r="C18" s="966"/>
      <c r="E18" s="992"/>
      <c r="F18" s="992"/>
      <c r="G18" s="1011">
        <v>5.2</v>
      </c>
      <c r="H18" s="995" t="s">
        <v>22</v>
      </c>
      <c r="I18" s="1008" t="s">
        <v>281</v>
      </c>
      <c r="J18" s="995" t="s">
        <v>148</v>
      </c>
      <c r="K18" s="995" t="s">
        <v>41</v>
      </c>
      <c r="L18" s="996">
        <v>0</v>
      </c>
      <c r="M18" s="997">
        <f t="shared" si="0"/>
        <v>0.33819444444444441</v>
      </c>
      <c r="N18" s="998"/>
    </row>
    <row r="19" spans="1:14" ht="15.75" x14ac:dyDescent="0.2">
      <c r="A19" s="569"/>
      <c r="B19" s="735" t="s">
        <v>344</v>
      </c>
      <c r="C19" s="489"/>
      <c r="E19" s="999"/>
      <c r="F19" s="999"/>
      <c r="G19" s="1012">
        <v>6</v>
      </c>
      <c r="H19" s="1003" t="s">
        <v>29</v>
      </c>
      <c r="I19" s="1003" t="s">
        <v>282</v>
      </c>
      <c r="J19" s="1003" t="s">
        <v>148</v>
      </c>
      <c r="K19" s="1003" t="s">
        <v>41</v>
      </c>
      <c r="L19" s="1004">
        <v>1</v>
      </c>
      <c r="M19" s="1005">
        <f t="shared" si="0"/>
        <v>0.33819444444444441</v>
      </c>
      <c r="N19" s="1006"/>
    </row>
    <row r="20" spans="1:14" ht="15.75" x14ac:dyDescent="0.2">
      <c r="A20" s="1010"/>
      <c r="B20" s="608" t="s">
        <v>345</v>
      </c>
      <c r="C20" s="966"/>
      <c r="E20" s="992"/>
      <c r="F20" s="992"/>
      <c r="G20" s="1011">
        <v>7</v>
      </c>
      <c r="H20" s="995" t="s">
        <v>29</v>
      </c>
      <c r="I20" s="995" t="s">
        <v>283</v>
      </c>
      <c r="J20" s="995" t="s">
        <v>148</v>
      </c>
      <c r="K20" s="995"/>
      <c r="L20" s="996">
        <v>30</v>
      </c>
      <c r="M20" s="997">
        <f t="shared" si="0"/>
        <v>0.33888888888888885</v>
      </c>
      <c r="N20" s="998"/>
    </row>
    <row r="21" spans="1:14" ht="15.75" x14ac:dyDescent="0.2">
      <c r="A21" s="569"/>
      <c r="B21" s="774" t="s">
        <v>368</v>
      </c>
      <c r="C21" s="489"/>
      <c r="E21" s="999"/>
      <c r="F21" s="999"/>
      <c r="G21" s="1012">
        <v>8</v>
      </c>
      <c r="H21" s="1003" t="s">
        <v>29</v>
      </c>
      <c r="I21" s="1003" t="s">
        <v>283</v>
      </c>
      <c r="J21" s="1003" t="s">
        <v>6</v>
      </c>
      <c r="K21" s="1003"/>
      <c r="L21" s="1004">
        <v>82</v>
      </c>
      <c r="M21" s="1005">
        <f t="shared" si="0"/>
        <v>0.35972222222222217</v>
      </c>
      <c r="N21" s="1006"/>
    </row>
    <row r="22" spans="1:14" ht="15.75" x14ac:dyDescent="0.25">
      <c r="A22" s="1010"/>
      <c r="B22" s="736" t="s">
        <v>308</v>
      </c>
      <c r="C22" s="489"/>
      <c r="D22" s="756"/>
      <c r="E22" s="992"/>
      <c r="F22" s="992"/>
      <c r="G22" s="1014">
        <v>9</v>
      </c>
      <c r="H22" s="1015" t="s">
        <v>0</v>
      </c>
      <c r="I22" s="1013" t="s">
        <v>151</v>
      </c>
      <c r="J22" s="1015" t="s">
        <v>148</v>
      </c>
      <c r="K22" s="995" t="s">
        <v>41</v>
      </c>
      <c r="L22" s="1016"/>
      <c r="M22" s="997">
        <f t="shared" si="0"/>
        <v>0.41666666666666663</v>
      </c>
      <c r="N22" s="1017"/>
    </row>
    <row r="23" spans="1:14" ht="15.75" x14ac:dyDescent="0.25">
      <c r="A23" s="1010"/>
      <c r="B23" s="737" t="s">
        <v>324</v>
      </c>
      <c r="C23" s="489"/>
      <c r="D23" s="756"/>
      <c r="E23" s="964"/>
      <c r="F23" s="964"/>
      <c r="G23" s="964"/>
      <c r="H23" s="964"/>
      <c r="I23" s="964"/>
      <c r="J23" s="964"/>
      <c r="K23" s="964"/>
      <c r="L23" s="964"/>
      <c r="M23" s="964"/>
      <c r="N23" s="964"/>
    </row>
    <row r="24" spans="1:14" ht="15.75" x14ac:dyDescent="0.2">
      <c r="A24" s="1010"/>
      <c r="B24" s="775" t="s">
        <v>13</v>
      </c>
      <c r="C24" s="489"/>
      <c r="E24" s="964"/>
      <c r="F24" s="964"/>
      <c r="G24" s="964"/>
      <c r="H24" s="964"/>
      <c r="I24" s="964"/>
      <c r="J24" s="964"/>
      <c r="K24" s="964"/>
      <c r="L24" s="964"/>
      <c r="M24" s="964"/>
      <c r="N24" s="964"/>
    </row>
    <row r="25" spans="1:14" ht="15.75" x14ac:dyDescent="0.2">
      <c r="A25" s="1010"/>
      <c r="B25" s="776" t="s">
        <v>12</v>
      </c>
      <c r="C25" s="489"/>
      <c r="E25" s="964"/>
      <c r="F25" s="964"/>
      <c r="G25" s="964"/>
      <c r="H25" s="964"/>
      <c r="I25" s="964"/>
      <c r="J25" s="964"/>
      <c r="K25" s="964"/>
      <c r="L25" s="964"/>
      <c r="M25" s="964"/>
      <c r="N25" s="964"/>
    </row>
    <row r="26" spans="1:14" ht="15.75" x14ac:dyDescent="0.2">
      <c r="A26" s="1010"/>
      <c r="B26" s="777" t="s">
        <v>412</v>
      </c>
      <c r="C26" s="489"/>
      <c r="E26" s="964"/>
      <c r="F26" s="964"/>
      <c r="G26" s="964"/>
      <c r="H26" s="964"/>
      <c r="I26" s="964"/>
      <c r="J26" s="964"/>
      <c r="K26" s="964"/>
      <c r="L26" s="964"/>
      <c r="M26" s="964"/>
      <c r="N26" s="964"/>
    </row>
    <row r="27" spans="1:14" ht="15.75" x14ac:dyDescent="0.2">
      <c r="A27" s="1010"/>
      <c r="B27" s="863" t="s">
        <v>431</v>
      </c>
      <c r="C27" s="966"/>
      <c r="E27" s="964"/>
      <c r="F27" s="964"/>
      <c r="G27" s="964"/>
      <c r="H27" s="964"/>
      <c r="I27" s="964"/>
      <c r="J27" s="964"/>
      <c r="K27" s="964"/>
      <c r="L27" s="964"/>
      <c r="M27" s="964"/>
      <c r="N27" s="964"/>
    </row>
    <row r="28" spans="1:14" ht="15.75" x14ac:dyDescent="0.2">
      <c r="A28" s="569"/>
      <c r="B28" s="780" t="s">
        <v>432</v>
      </c>
      <c r="C28" s="489"/>
      <c r="E28" s="964"/>
      <c r="F28" s="964"/>
      <c r="G28" s="964"/>
      <c r="H28" s="964"/>
      <c r="I28" s="964"/>
      <c r="J28" s="964"/>
      <c r="K28" s="964"/>
      <c r="L28" s="964"/>
      <c r="M28" s="964"/>
      <c r="N28" s="964"/>
    </row>
    <row r="29" spans="1:14" ht="15.75" x14ac:dyDescent="0.2">
      <c r="A29" s="1010"/>
      <c r="B29" s="974"/>
      <c r="C29" s="489"/>
      <c r="E29" s="964"/>
      <c r="F29" s="964"/>
      <c r="G29" s="964"/>
      <c r="H29" s="964"/>
      <c r="I29" s="964"/>
      <c r="J29" s="964"/>
      <c r="K29" s="964"/>
      <c r="L29" s="964"/>
      <c r="M29" s="964"/>
      <c r="N29" s="964"/>
    </row>
    <row r="30" spans="1:14" ht="15.75" x14ac:dyDescent="0.2">
      <c r="A30" s="1010"/>
      <c r="B30" s="974"/>
      <c r="C30" s="489"/>
      <c r="E30" s="964"/>
      <c r="F30" s="964"/>
      <c r="G30" s="964"/>
      <c r="H30" s="964"/>
      <c r="I30" s="964"/>
      <c r="J30" s="964"/>
      <c r="K30" s="964"/>
      <c r="L30" s="964"/>
      <c r="M30" s="964"/>
      <c r="N30" s="964"/>
    </row>
    <row r="31" spans="1:14" x14ac:dyDescent="0.2">
      <c r="A31" s="1010"/>
      <c r="B31" s="974"/>
      <c r="C31" s="966"/>
      <c r="E31" s="964"/>
      <c r="F31" s="964"/>
      <c r="G31" s="964"/>
      <c r="H31" s="964"/>
      <c r="I31" s="964"/>
      <c r="J31" s="964"/>
      <c r="K31" s="964"/>
      <c r="L31" s="964"/>
      <c r="M31" s="964"/>
      <c r="N31" s="964"/>
    </row>
    <row r="32" spans="1:14" ht="15.75" x14ac:dyDescent="0.2">
      <c r="A32" s="1010"/>
      <c r="B32" s="607" t="s">
        <v>346</v>
      </c>
      <c r="C32" s="966"/>
      <c r="E32" s="964"/>
      <c r="F32" s="964"/>
      <c r="G32" s="964"/>
      <c r="H32" s="964"/>
      <c r="I32" s="964"/>
      <c r="J32" s="964"/>
      <c r="K32" s="964"/>
      <c r="L32" s="964"/>
      <c r="M32" s="964"/>
      <c r="N32" s="964"/>
    </row>
    <row r="33" spans="1:14" ht="15.75" x14ac:dyDescent="0.2">
      <c r="A33" s="1010"/>
      <c r="B33" s="608" t="s">
        <v>347</v>
      </c>
      <c r="C33" s="966"/>
      <c r="E33" s="964"/>
      <c r="F33" s="964"/>
      <c r="G33" s="964"/>
      <c r="H33" s="964"/>
      <c r="I33" s="964"/>
      <c r="J33" s="964"/>
      <c r="K33" s="964"/>
      <c r="L33" s="964"/>
      <c r="M33" s="964"/>
      <c r="N33" s="964"/>
    </row>
    <row r="34" spans="1:14" x14ac:dyDescent="0.2">
      <c r="A34" s="1010"/>
      <c r="B34" s="934" t="s">
        <v>487</v>
      </c>
      <c r="C34" s="966"/>
      <c r="E34" s="947"/>
      <c r="F34" s="947"/>
      <c r="G34" s="947"/>
      <c r="H34" s="947"/>
      <c r="I34" s="947"/>
      <c r="J34" s="947"/>
      <c r="K34" s="947"/>
      <c r="L34" s="947"/>
      <c r="M34" s="947"/>
      <c r="N34" s="947"/>
    </row>
    <row r="35" spans="1:14" ht="15.75" x14ac:dyDescent="0.2">
      <c r="A35" s="569"/>
      <c r="B35" s="974"/>
      <c r="C35" s="489"/>
      <c r="E35" s="947"/>
      <c r="F35" s="947"/>
      <c r="G35" s="947"/>
      <c r="H35" s="947"/>
      <c r="I35" s="947"/>
      <c r="J35" s="947"/>
      <c r="K35" s="947"/>
      <c r="L35" s="947"/>
      <c r="M35" s="947"/>
      <c r="N35" s="947"/>
    </row>
    <row r="36" spans="1:14" ht="15.6" customHeight="1" x14ac:dyDescent="0.2">
      <c r="A36" s="1010"/>
      <c r="B36" s="974"/>
      <c r="C36" s="966"/>
      <c r="E36" s="947"/>
      <c r="F36" s="947"/>
      <c r="G36" s="947"/>
      <c r="H36" s="947"/>
      <c r="I36" s="947"/>
      <c r="J36" s="947"/>
      <c r="K36" s="947"/>
      <c r="L36" s="947"/>
      <c r="M36" s="947"/>
      <c r="N36" s="947"/>
    </row>
    <row r="37" spans="1:14" ht="13.15" customHeight="1" x14ac:dyDescent="0.2">
      <c r="A37" s="1010"/>
      <c r="B37" s="974"/>
      <c r="C37" s="489"/>
      <c r="E37" s="908"/>
      <c r="F37" s="908"/>
      <c r="G37" s="908"/>
      <c r="H37" s="908"/>
      <c r="I37" s="908"/>
      <c r="J37" s="908"/>
      <c r="K37" s="908"/>
      <c r="L37" s="908"/>
      <c r="M37" s="908"/>
      <c r="N37" s="908"/>
    </row>
    <row r="38" spans="1:14" ht="15.75" customHeight="1" x14ac:dyDescent="0.2">
      <c r="A38" s="1010"/>
      <c r="B38" s="1034" t="s">
        <v>357</v>
      </c>
      <c r="C38" s="489"/>
      <c r="E38" s="908"/>
      <c r="F38" s="908"/>
      <c r="G38" s="908"/>
      <c r="H38" s="908"/>
      <c r="I38" s="908"/>
      <c r="J38" s="908"/>
      <c r="K38" s="908"/>
      <c r="L38" s="908"/>
      <c r="M38" s="908"/>
      <c r="N38" s="908"/>
    </row>
    <row r="39" spans="1:14" ht="15.75" customHeight="1" x14ac:dyDescent="0.2">
      <c r="A39" s="974"/>
      <c r="B39" s="1035"/>
      <c r="C39" s="974"/>
      <c r="E39" s="908"/>
      <c r="F39" s="908"/>
      <c r="G39" s="908"/>
      <c r="H39" s="908"/>
      <c r="I39" s="908"/>
      <c r="J39" s="908"/>
      <c r="K39" s="908"/>
      <c r="L39" s="908"/>
      <c r="M39" s="908"/>
      <c r="N39" s="908"/>
    </row>
    <row r="40" spans="1:14" ht="12.75" customHeight="1" x14ac:dyDescent="0.2">
      <c r="A40" s="974"/>
      <c r="B40" s="701" t="s">
        <v>354</v>
      </c>
      <c r="C40" s="974"/>
      <c r="E40" s="908"/>
      <c r="F40" s="908"/>
      <c r="G40" s="908"/>
      <c r="H40" s="908"/>
      <c r="I40" s="908"/>
      <c r="J40" s="908"/>
      <c r="K40" s="908"/>
      <c r="L40" s="908"/>
      <c r="M40" s="908"/>
      <c r="N40" s="908"/>
    </row>
    <row r="41" spans="1:14" ht="15.75" x14ac:dyDescent="0.2">
      <c r="A41" s="974"/>
      <c r="B41" s="783" t="s">
        <v>323</v>
      </c>
      <c r="C41" s="974"/>
      <c r="E41" s="908"/>
      <c r="F41" s="908"/>
      <c r="G41" s="908"/>
      <c r="H41" s="908"/>
      <c r="I41" s="908"/>
      <c r="J41" s="908"/>
      <c r="K41" s="908"/>
      <c r="L41" s="908"/>
      <c r="M41" s="908"/>
      <c r="N41" s="908"/>
    </row>
    <row r="42" spans="1:14" ht="13.5" thickBot="1" x14ac:dyDescent="0.25">
      <c r="A42" s="974"/>
      <c r="B42" s="974"/>
      <c r="C42" s="974"/>
      <c r="E42" s="908"/>
      <c r="F42" s="908"/>
      <c r="G42" s="908"/>
      <c r="H42" s="908"/>
      <c r="I42" s="908"/>
      <c r="J42" s="908"/>
      <c r="K42" s="908"/>
      <c r="L42" s="908"/>
      <c r="M42" s="908"/>
      <c r="N42" s="908"/>
    </row>
    <row r="43" spans="1:14" ht="15" x14ac:dyDescent="0.2">
      <c r="A43" s="1010"/>
      <c r="B43" s="559" t="s">
        <v>271</v>
      </c>
      <c r="C43" s="966"/>
      <c r="E43" s="831"/>
      <c r="F43" s="831"/>
      <c r="G43" s="831"/>
      <c r="H43" s="831"/>
      <c r="I43" s="831"/>
      <c r="J43" s="831"/>
      <c r="K43" s="831"/>
      <c r="L43" s="831"/>
      <c r="M43" s="831"/>
    </row>
    <row r="44" spans="1:14" ht="15" x14ac:dyDescent="0.2">
      <c r="A44" s="1010"/>
      <c r="B44" s="560" t="s">
        <v>235</v>
      </c>
      <c r="C44" s="966"/>
      <c r="E44" s="831"/>
      <c r="F44" s="831"/>
      <c r="G44" s="831"/>
      <c r="H44" s="831"/>
      <c r="I44" s="831"/>
      <c r="J44" s="831"/>
      <c r="K44" s="831"/>
      <c r="L44" s="831"/>
      <c r="M44" s="831"/>
    </row>
    <row r="45" spans="1:14" ht="14.25" x14ac:dyDescent="0.2">
      <c r="A45" s="1010"/>
      <c r="B45" s="494" t="s">
        <v>222</v>
      </c>
      <c r="C45" s="493"/>
      <c r="E45" s="831"/>
      <c r="F45" s="831"/>
      <c r="G45" s="831"/>
      <c r="H45" s="831"/>
      <c r="I45" s="831"/>
      <c r="J45" s="831"/>
      <c r="K45" s="831"/>
      <c r="L45" s="831"/>
      <c r="M45" s="831"/>
    </row>
    <row r="46" spans="1:14" ht="14.25" x14ac:dyDescent="0.2">
      <c r="A46" s="1010"/>
      <c r="B46" s="495" t="s">
        <v>81</v>
      </c>
      <c r="C46" s="493"/>
      <c r="E46" s="831"/>
      <c r="F46" s="831"/>
      <c r="G46" s="831"/>
      <c r="H46" s="831"/>
      <c r="I46" s="831"/>
      <c r="J46" s="831"/>
      <c r="K46" s="831"/>
      <c r="L46" s="831"/>
      <c r="M46" s="831"/>
    </row>
    <row r="47" spans="1:14" ht="14.25" x14ac:dyDescent="0.2">
      <c r="A47" s="1010"/>
      <c r="B47" s="496" t="s">
        <v>82</v>
      </c>
      <c r="C47" s="493"/>
      <c r="E47" s="831"/>
      <c r="F47" s="831"/>
      <c r="G47" s="831"/>
      <c r="H47" s="831"/>
      <c r="I47" s="831"/>
      <c r="J47" s="831"/>
      <c r="K47" s="831"/>
      <c r="L47" s="831"/>
      <c r="M47" s="831"/>
    </row>
    <row r="48" spans="1:14" ht="15.75" x14ac:dyDescent="0.2">
      <c r="A48" s="1010"/>
      <c r="B48" s="781" t="s">
        <v>79</v>
      </c>
      <c r="C48" s="493"/>
      <c r="E48" s="831"/>
      <c r="F48" s="831"/>
      <c r="G48" s="831"/>
      <c r="H48" s="831"/>
      <c r="I48" s="831"/>
      <c r="J48" s="831"/>
      <c r="K48" s="831"/>
      <c r="L48" s="831"/>
      <c r="M48" s="831"/>
    </row>
    <row r="49" spans="1:13" ht="14.25" x14ac:dyDescent="0.2">
      <c r="A49" s="1010"/>
      <c r="B49" s="497" t="s">
        <v>231</v>
      </c>
      <c r="C49" s="493"/>
      <c r="E49" s="831"/>
      <c r="F49" s="831"/>
      <c r="G49" s="831"/>
      <c r="H49" s="831"/>
      <c r="I49" s="831"/>
      <c r="J49" s="831"/>
      <c r="K49" s="831"/>
      <c r="L49" s="831"/>
      <c r="M49" s="831"/>
    </row>
    <row r="50" spans="1:13" ht="14.25" x14ac:dyDescent="0.2">
      <c r="A50" s="1010"/>
      <c r="B50" s="497" t="s">
        <v>232</v>
      </c>
      <c r="C50" s="493"/>
      <c r="E50" s="831"/>
      <c r="F50" s="831"/>
      <c r="G50" s="831"/>
      <c r="H50" s="831"/>
      <c r="I50" s="831"/>
      <c r="J50" s="831"/>
      <c r="K50" s="831"/>
      <c r="L50" s="831"/>
      <c r="M50" s="831"/>
    </row>
    <row r="51" spans="1:13" ht="14.25" x14ac:dyDescent="0.2">
      <c r="A51" s="1010"/>
      <c r="B51" s="497" t="s">
        <v>110</v>
      </c>
      <c r="C51" s="493"/>
      <c r="E51" s="831"/>
      <c r="F51" s="831"/>
      <c r="G51" s="831"/>
      <c r="H51" s="831"/>
      <c r="I51" s="831"/>
      <c r="J51" s="831"/>
      <c r="K51" s="831"/>
      <c r="L51" s="831"/>
      <c r="M51" s="831"/>
    </row>
    <row r="52" spans="1:13" ht="14.25" x14ac:dyDescent="0.2">
      <c r="A52" s="1010"/>
      <c r="B52" s="497" t="s">
        <v>237</v>
      </c>
      <c r="C52" s="493"/>
      <c r="E52" s="831"/>
      <c r="F52" s="831"/>
      <c r="G52" s="831"/>
      <c r="H52" s="831"/>
      <c r="I52" s="831"/>
      <c r="J52" s="831"/>
      <c r="K52" s="831"/>
      <c r="L52" s="831"/>
      <c r="M52" s="831"/>
    </row>
    <row r="53" spans="1:13" ht="14.25" x14ac:dyDescent="0.2">
      <c r="A53" s="1010"/>
      <c r="B53" s="497" t="s">
        <v>233</v>
      </c>
      <c r="C53" s="493"/>
      <c r="E53" s="831"/>
      <c r="F53" s="831"/>
      <c r="G53" s="831"/>
      <c r="H53" s="831"/>
      <c r="I53" s="831"/>
      <c r="J53" s="831"/>
      <c r="K53" s="831"/>
      <c r="L53" s="831"/>
      <c r="M53" s="831"/>
    </row>
    <row r="54" spans="1:13" ht="14.25" x14ac:dyDescent="0.2">
      <c r="A54" s="1010"/>
      <c r="B54" s="497" t="s">
        <v>109</v>
      </c>
      <c r="C54" s="493"/>
      <c r="E54" s="831"/>
      <c r="F54" s="831"/>
      <c r="G54" s="831"/>
      <c r="H54" s="831"/>
      <c r="I54" s="831"/>
      <c r="J54" s="831"/>
      <c r="K54" s="831"/>
      <c r="L54" s="831"/>
      <c r="M54" s="831"/>
    </row>
    <row r="55" spans="1:13" ht="14.25" x14ac:dyDescent="0.2">
      <c r="A55" s="1010"/>
      <c r="B55" s="497" t="s">
        <v>234</v>
      </c>
      <c r="C55" s="493"/>
      <c r="E55" s="831"/>
      <c r="F55" s="831"/>
      <c r="G55" s="831"/>
      <c r="H55" s="831"/>
      <c r="I55" s="831"/>
      <c r="J55" s="831"/>
      <c r="K55" s="831"/>
      <c r="L55" s="831"/>
      <c r="M55" s="831"/>
    </row>
    <row r="56" spans="1:13" ht="14.25" x14ac:dyDescent="0.2">
      <c r="A56" s="1010"/>
      <c r="B56" s="611" t="s">
        <v>83</v>
      </c>
      <c r="C56" s="493"/>
      <c r="E56" s="831"/>
      <c r="F56" s="831"/>
      <c r="G56" s="831"/>
      <c r="H56" s="831"/>
      <c r="I56" s="831"/>
      <c r="J56" s="831"/>
      <c r="K56" s="831"/>
      <c r="L56" s="831"/>
      <c r="M56" s="831"/>
    </row>
    <row r="57" spans="1:13" ht="14.25" x14ac:dyDescent="0.2">
      <c r="A57" s="1010"/>
      <c r="B57" s="974"/>
      <c r="C57" s="493"/>
    </row>
    <row r="58" spans="1:13" ht="14.25" x14ac:dyDescent="0.2">
      <c r="A58" s="1010"/>
      <c r="B58" s="974"/>
      <c r="C58" s="493"/>
    </row>
    <row r="59" spans="1:13" x14ac:dyDescent="0.2">
      <c r="A59" s="1010"/>
      <c r="B59" s="974"/>
      <c r="C59" s="966"/>
    </row>
    <row r="60" spans="1:13" ht="15.75" x14ac:dyDescent="0.2">
      <c r="A60" s="954"/>
      <c r="B60" s="953" t="str">
        <f>B1</f>
        <v>NOV '13</v>
      </c>
      <c r="C60" s="952"/>
    </row>
  </sheetData>
  <mergeCells count="6">
    <mergeCell ref="B38:B39"/>
    <mergeCell ref="E2:M2"/>
    <mergeCell ref="B4:B6"/>
    <mergeCell ref="F3:M3"/>
    <mergeCell ref="F4:M4"/>
    <mergeCell ref="F9:N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964" customWidth="1"/>
    <col min="2" max="2" width="13.5703125" style="964" customWidth="1"/>
    <col min="3" max="3" width="1.42578125" style="96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54"/>
      <c r="B1" s="953" t="s">
        <v>583</v>
      </c>
      <c r="C1" s="952"/>
      <c r="E1" s="1385" t="s">
        <v>272</v>
      </c>
      <c r="F1" s="1060"/>
      <c r="G1" s="1060"/>
      <c r="H1" s="1060"/>
      <c r="I1" s="1060"/>
      <c r="J1" s="1060"/>
      <c r="K1" s="1060"/>
      <c r="L1" s="1060"/>
      <c r="M1" s="1060"/>
      <c r="N1" s="1060"/>
    </row>
    <row r="2" spans="1:14" ht="13.5" customHeight="1" thickBot="1" x14ac:dyDescent="0.25">
      <c r="A2" s="569"/>
      <c r="B2" s="965"/>
      <c r="C2" s="966"/>
      <c r="E2" s="1386" t="s">
        <v>273</v>
      </c>
      <c r="F2" s="1387"/>
      <c r="G2" s="1387"/>
      <c r="H2" s="1387"/>
      <c r="I2" s="1387"/>
      <c r="J2" s="1387"/>
      <c r="K2" s="1387"/>
      <c r="L2" s="1387"/>
      <c r="M2" s="1387"/>
      <c r="N2" s="1387"/>
    </row>
    <row r="3" spans="1:14" ht="16.5" thickBot="1" x14ac:dyDescent="0.25">
      <c r="A3" s="569"/>
      <c r="B3" s="967" t="str">
        <f>[1]Title!B3</f>
        <v>Interim</v>
      </c>
      <c r="C3" s="966"/>
      <c r="E3" s="1388" t="s">
        <v>442</v>
      </c>
      <c r="F3" s="1060"/>
      <c r="G3" s="1060"/>
      <c r="H3" s="1060"/>
      <c r="I3" s="1060"/>
      <c r="J3" s="1060"/>
      <c r="K3" s="1060"/>
      <c r="L3" s="1060"/>
      <c r="M3" s="1060"/>
      <c r="N3" s="1060"/>
    </row>
    <row r="4" spans="1:14" ht="15.6" customHeight="1" x14ac:dyDescent="0.25">
      <c r="A4" s="569"/>
      <c r="B4" s="1036" t="str">
        <f>Title!$B$4</f>
        <v>R5</v>
      </c>
      <c r="C4" s="966"/>
      <c r="E4" s="574"/>
      <c r="F4" s="373" t="s">
        <v>6</v>
      </c>
      <c r="G4" s="1382" t="s">
        <v>18</v>
      </c>
      <c r="H4" s="1383"/>
      <c r="I4" s="1383"/>
      <c r="J4" s="1383"/>
      <c r="K4" s="1383"/>
      <c r="L4" s="1383"/>
      <c r="M4" s="1383"/>
      <c r="N4" s="1383"/>
    </row>
    <row r="5" spans="1:14" ht="15.75" x14ac:dyDescent="0.25">
      <c r="A5" s="569"/>
      <c r="B5" s="1037"/>
      <c r="C5" s="966"/>
      <c r="E5" s="483"/>
      <c r="F5" s="373" t="s">
        <v>6</v>
      </c>
      <c r="G5" s="1382" t="s">
        <v>334</v>
      </c>
      <c r="H5" s="1383"/>
      <c r="I5" s="1383"/>
      <c r="J5" s="1383"/>
      <c r="K5" s="1383"/>
      <c r="L5" s="1383"/>
      <c r="M5" s="1383"/>
      <c r="N5" s="1383"/>
    </row>
    <row r="6" spans="1:14" ht="16.5" thickBot="1" x14ac:dyDescent="0.3">
      <c r="A6" s="569"/>
      <c r="B6" s="1038"/>
      <c r="C6" s="966"/>
      <c r="E6" s="483"/>
      <c r="F6" s="373" t="s">
        <v>6</v>
      </c>
      <c r="G6" s="1382" t="s">
        <v>464</v>
      </c>
      <c r="H6" s="1383"/>
      <c r="I6" s="1383"/>
      <c r="J6" s="1383"/>
      <c r="K6" s="1383"/>
      <c r="L6" s="1383"/>
      <c r="M6" s="1383"/>
      <c r="N6" s="1383"/>
    </row>
    <row r="7" spans="1:14" ht="16.5" thickBot="1" x14ac:dyDescent="0.3">
      <c r="A7" s="569"/>
      <c r="B7" s="974"/>
      <c r="C7" s="975"/>
      <c r="E7" s="483"/>
      <c r="F7" s="373" t="s">
        <v>6</v>
      </c>
      <c r="G7" s="1382" t="s">
        <v>335</v>
      </c>
      <c r="H7" s="1383"/>
      <c r="I7" s="1383"/>
      <c r="J7" s="1383"/>
      <c r="K7" s="1383"/>
      <c r="L7" s="1383"/>
      <c r="M7" s="1383"/>
      <c r="N7" s="1383"/>
    </row>
    <row r="8" spans="1:14" ht="20.25" x14ac:dyDescent="0.25">
      <c r="A8" s="569"/>
      <c r="B8" s="773" t="s">
        <v>80</v>
      </c>
      <c r="C8" s="489"/>
      <c r="E8" s="585"/>
      <c r="F8" s="1384" t="s">
        <v>465</v>
      </c>
      <c r="G8" s="1384"/>
      <c r="H8" s="1384"/>
      <c r="I8" s="1384"/>
      <c r="J8" s="1384"/>
      <c r="K8" s="1384"/>
      <c r="L8" s="1384"/>
      <c r="M8" s="1384"/>
      <c r="N8" s="1384"/>
    </row>
    <row r="9" spans="1:14" ht="15.75" x14ac:dyDescent="0.2">
      <c r="A9" s="569"/>
      <c r="B9" s="604" t="s">
        <v>106</v>
      </c>
      <c r="C9" s="489"/>
    </row>
    <row r="10" spans="1:14" x14ac:dyDescent="0.2">
      <c r="A10" s="569"/>
      <c r="B10" s="605"/>
      <c r="C10" s="606"/>
    </row>
    <row r="11" spans="1:14" ht="15.75" x14ac:dyDescent="0.2">
      <c r="A11" s="569"/>
      <c r="B11" s="607" t="s">
        <v>342</v>
      </c>
      <c r="C11" s="489"/>
    </row>
    <row r="12" spans="1:14" ht="15.75" x14ac:dyDescent="0.2">
      <c r="A12" s="1010"/>
      <c r="B12" s="608" t="s">
        <v>343</v>
      </c>
      <c r="C12" s="966"/>
    </row>
    <row r="13" spans="1:14" ht="20.25" x14ac:dyDescent="0.3">
      <c r="A13" s="569"/>
      <c r="B13" s="609" t="s">
        <v>132</v>
      </c>
      <c r="C13" s="489"/>
      <c r="E13" s="921" t="s">
        <v>492</v>
      </c>
    </row>
    <row r="14" spans="1:14" ht="15.75" x14ac:dyDescent="0.2">
      <c r="A14" s="1010"/>
      <c r="B14" s="610" t="s">
        <v>228</v>
      </c>
      <c r="C14" s="489"/>
    </row>
    <row r="15" spans="1:14" ht="15.75" x14ac:dyDescent="0.2">
      <c r="A15" s="1010"/>
      <c r="B15" s="490" t="s">
        <v>255</v>
      </c>
      <c r="C15" s="489"/>
    </row>
    <row r="16" spans="1:14" ht="23.25" x14ac:dyDescent="0.35">
      <c r="A16" s="1010"/>
      <c r="B16" s="491" t="s">
        <v>309</v>
      </c>
      <c r="C16" s="492"/>
      <c r="H16" s="922"/>
    </row>
    <row r="17" spans="1:6" x14ac:dyDescent="0.2">
      <c r="A17" s="1010"/>
      <c r="B17" s="974"/>
      <c r="C17" s="451"/>
    </row>
    <row r="18" spans="1:6" x14ac:dyDescent="0.2">
      <c r="A18" s="1010"/>
      <c r="B18" s="974"/>
      <c r="C18" s="966"/>
    </row>
    <row r="19" spans="1:6" ht="25.5" x14ac:dyDescent="0.35">
      <c r="A19" s="569"/>
      <c r="B19" s="735" t="s">
        <v>344</v>
      </c>
      <c r="C19" s="489"/>
      <c r="F19" s="963" t="s">
        <v>537</v>
      </c>
    </row>
    <row r="20" spans="1:6" ht="15.75" x14ac:dyDescent="0.2">
      <c r="A20" s="1010"/>
      <c r="B20" s="608" t="s">
        <v>345</v>
      </c>
      <c r="C20" s="966"/>
    </row>
    <row r="21" spans="1:6" ht="15.75" x14ac:dyDescent="0.2">
      <c r="A21" s="569"/>
      <c r="B21" s="774" t="s">
        <v>368</v>
      </c>
      <c r="C21" s="489"/>
    </row>
    <row r="22" spans="1:6" ht="15.75" x14ac:dyDescent="0.25">
      <c r="A22" s="1010"/>
      <c r="B22" s="736" t="s">
        <v>308</v>
      </c>
      <c r="C22" s="489"/>
    </row>
    <row r="23" spans="1:6" ht="15.75" x14ac:dyDescent="0.25">
      <c r="A23" s="1010"/>
      <c r="B23" s="737" t="s">
        <v>324</v>
      </c>
      <c r="C23" s="489"/>
    </row>
    <row r="24" spans="1:6" ht="15.75" x14ac:dyDescent="0.2">
      <c r="A24" s="1010"/>
      <c r="B24" s="775" t="s">
        <v>13</v>
      </c>
      <c r="C24" s="489"/>
    </row>
    <row r="25" spans="1:6" ht="15.75" x14ac:dyDescent="0.2">
      <c r="A25" s="1010"/>
      <c r="B25" s="776" t="s">
        <v>12</v>
      </c>
      <c r="C25" s="489"/>
    </row>
    <row r="26" spans="1:6" ht="15.75" x14ac:dyDescent="0.2">
      <c r="A26" s="1010"/>
      <c r="B26" s="777" t="s">
        <v>412</v>
      </c>
      <c r="C26" s="489"/>
    </row>
    <row r="27" spans="1:6" ht="15.75" x14ac:dyDescent="0.2">
      <c r="A27" s="1010"/>
      <c r="B27" s="863" t="s">
        <v>431</v>
      </c>
      <c r="C27" s="966"/>
    </row>
    <row r="28" spans="1:6" ht="15.75" x14ac:dyDescent="0.2">
      <c r="A28" s="569"/>
      <c r="B28" s="780" t="s">
        <v>432</v>
      </c>
      <c r="C28" s="489"/>
    </row>
    <row r="29" spans="1:6" ht="15.75" x14ac:dyDescent="0.2">
      <c r="A29" s="1010"/>
      <c r="B29" s="974"/>
      <c r="C29" s="489"/>
    </row>
    <row r="30" spans="1:6" ht="15.75" x14ac:dyDescent="0.2">
      <c r="A30" s="1010"/>
      <c r="B30" s="974"/>
      <c r="C30" s="489"/>
    </row>
    <row r="31" spans="1:6" x14ac:dyDescent="0.2">
      <c r="A31" s="1010"/>
      <c r="B31" s="974"/>
      <c r="C31" s="966"/>
    </row>
    <row r="32" spans="1:6" ht="15.75" x14ac:dyDescent="0.2">
      <c r="A32" s="1010"/>
      <c r="B32" s="607" t="s">
        <v>346</v>
      </c>
      <c r="C32" s="966"/>
    </row>
    <row r="33" spans="1:14" ht="15.75" x14ac:dyDescent="0.2">
      <c r="A33" s="1010"/>
      <c r="B33" s="608" t="s">
        <v>347</v>
      </c>
      <c r="C33" s="966"/>
    </row>
    <row r="34" spans="1:14" x14ac:dyDescent="0.2">
      <c r="A34" s="1010"/>
      <c r="B34" s="934" t="s">
        <v>487</v>
      </c>
      <c r="C34" s="966"/>
    </row>
    <row r="35" spans="1:14" ht="15.75" x14ac:dyDescent="0.2">
      <c r="A35" s="569"/>
      <c r="B35" s="974"/>
      <c r="C35" s="489"/>
      <c r="E35" s="871"/>
      <c r="F35" s="871"/>
      <c r="G35" s="871"/>
      <c r="H35" s="871"/>
      <c r="I35" s="871"/>
      <c r="J35" s="871"/>
      <c r="K35" s="871"/>
      <c r="L35" s="871"/>
      <c r="M35" s="871"/>
      <c r="N35" s="871"/>
    </row>
    <row r="36" spans="1:14" ht="15.6" customHeight="1" x14ac:dyDescent="0.2">
      <c r="A36" s="1010"/>
      <c r="B36" s="974"/>
      <c r="C36" s="966"/>
      <c r="E36" s="871"/>
      <c r="F36" s="871"/>
      <c r="G36" s="871"/>
      <c r="H36" s="871"/>
      <c r="I36" s="871"/>
      <c r="J36" s="871"/>
      <c r="K36" s="871"/>
      <c r="L36" s="871"/>
      <c r="M36" s="871"/>
      <c r="N36" s="871"/>
    </row>
    <row r="37" spans="1:14" ht="13.15" customHeight="1" x14ac:dyDescent="0.2">
      <c r="A37" s="1010"/>
      <c r="B37" s="974"/>
      <c r="C37" s="489"/>
      <c r="E37" s="871"/>
      <c r="F37" s="871"/>
      <c r="G37" s="871"/>
      <c r="H37" s="871"/>
      <c r="I37" s="871"/>
      <c r="J37" s="871"/>
      <c r="K37" s="871"/>
      <c r="L37" s="871"/>
      <c r="M37" s="871"/>
      <c r="N37" s="871"/>
    </row>
    <row r="38" spans="1:14" ht="15.75" customHeight="1" x14ac:dyDescent="0.2">
      <c r="A38" s="1010"/>
      <c r="B38" s="1034" t="s">
        <v>357</v>
      </c>
      <c r="C38" s="489"/>
      <c r="E38" s="871"/>
      <c r="F38" s="871"/>
      <c r="G38" s="871"/>
      <c r="H38" s="871"/>
      <c r="I38" s="871"/>
      <c r="J38" s="871"/>
      <c r="K38" s="871"/>
      <c r="L38" s="871"/>
      <c r="M38" s="871"/>
      <c r="N38" s="871"/>
    </row>
    <row r="39" spans="1:14" ht="15.75" customHeight="1" x14ac:dyDescent="0.2">
      <c r="A39" s="974"/>
      <c r="B39" s="1035"/>
      <c r="C39" s="974"/>
      <c r="E39" s="871"/>
      <c r="F39" s="871"/>
      <c r="G39" s="871"/>
      <c r="H39" s="871"/>
      <c r="I39" s="871"/>
      <c r="J39" s="871"/>
      <c r="K39" s="871"/>
      <c r="L39" s="871"/>
      <c r="M39" s="871"/>
      <c r="N39" s="871"/>
    </row>
    <row r="40" spans="1:14" ht="12.75" customHeight="1" x14ac:dyDescent="0.2">
      <c r="A40" s="974"/>
      <c r="B40" s="701" t="s">
        <v>354</v>
      </c>
      <c r="C40" s="974"/>
    </row>
    <row r="41" spans="1:14" ht="15.75" x14ac:dyDescent="0.2">
      <c r="A41" s="974"/>
      <c r="B41" s="783" t="s">
        <v>323</v>
      </c>
      <c r="C41" s="974"/>
    </row>
    <row r="42" spans="1:14" ht="13.5" thickBot="1" x14ac:dyDescent="0.25">
      <c r="A42" s="974"/>
      <c r="B42" s="974"/>
      <c r="C42" s="974"/>
    </row>
    <row r="43" spans="1:14" ht="15" x14ac:dyDescent="0.2">
      <c r="A43" s="1010"/>
      <c r="B43" s="559" t="s">
        <v>271</v>
      </c>
      <c r="C43" s="966"/>
    </row>
    <row r="44" spans="1:14" ht="15" x14ac:dyDescent="0.2">
      <c r="A44" s="1010"/>
      <c r="B44" s="560" t="s">
        <v>235</v>
      </c>
      <c r="C44" s="966"/>
    </row>
    <row r="45" spans="1:14" ht="14.25" x14ac:dyDescent="0.2">
      <c r="A45" s="1010"/>
      <c r="B45" s="494" t="s">
        <v>222</v>
      </c>
      <c r="C45" s="493"/>
    </row>
    <row r="46" spans="1:14" ht="14.25" x14ac:dyDescent="0.2">
      <c r="A46" s="1010"/>
      <c r="B46" s="495" t="s">
        <v>81</v>
      </c>
      <c r="C46" s="493"/>
    </row>
    <row r="47" spans="1:14" ht="14.25" x14ac:dyDescent="0.2">
      <c r="A47" s="1010"/>
      <c r="B47" s="496" t="s">
        <v>82</v>
      </c>
      <c r="C47" s="493"/>
    </row>
    <row r="48" spans="1:14" ht="15.75" x14ac:dyDescent="0.2">
      <c r="A48" s="1010"/>
      <c r="B48" s="781" t="s">
        <v>79</v>
      </c>
      <c r="C48" s="493"/>
    </row>
    <row r="49" spans="1:3" ht="14.25" x14ac:dyDescent="0.2">
      <c r="A49" s="1010"/>
      <c r="B49" s="497" t="s">
        <v>231</v>
      </c>
      <c r="C49" s="493"/>
    </row>
    <row r="50" spans="1:3" ht="14.25" x14ac:dyDescent="0.2">
      <c r="A50" s="1010"/>
      <c r="B50" s="497" t="s">
        <v>232</v>
      </c>
      <c r="C50" s="493"/>
    </row>
    <row r="51" spans="1:3" ht="14.25" x14ac:dyDescent="0.2">
      <c r="A51" s="1010"/>
      <c r="B51" s="497" t="s">
        <v>110</v>
      </c>
      <c r="C51" s="493"/>
    </row>
    <row r="52" spans="1:3" ht="14.25" x14ac:dyDescent="0.2">
      <c r="A52" s="1010"/>
      <c r="B52" s="497" t="s">
        <v>237</v>
      </c>
      <c r="C52" s="493"/>
    </row>
    <row r="53" spans="1:3" ht="14.25" x14ac:dyDescent="0.2">
      <c r="A53" s="1010"/>
      <c r="B53" s="497" t="s">
        <v>233</v>
      </c>
      <c r="C53" s="493"/>
    </row>
    <row r="54" spans="1:3" ht="14.25" x14ac:dyDescent="0.2">
      <c r="A54" s="1010"/>
      <c r="B54" s="497" t="s">
        <v>109</v>
      </c>
      <c r="C54" s="493"/>
    </row>
    <row r="55" spans="1:3" ht="14.25" x14ac:dyDescent="0.2">
      <c r="A55" s="1010"/>
      <c r="B55" s="497" t="s">
        <v>234</v>
      </c>
      <c r="C55" s="493"/>
    </row>
    <row r="56" spans="1:3" ht="14.25" x14ac:dyDescent="0.2">
      <c r="A56" s="1010"/>
      <c r="B56" s="611" t="s">
        <v>83</v>
      </c>
      <c r="C56" s="493"/>
    </row>
    <row r="57" spans="1:3" ht="14.25" x14ac:dyDescent="0.2">
      <c r="A57" s="1010"/>
      <c r="B57" s="974"/>
      <c r="C57" s="493"/>
    </row>
    <row r="58" spans="1:3" ht="14.25" x14ac:dyDescent="0.2">
      <c r="A58" s="1010"/>
      <c r="B58" s="974"/>
      <c r="C58" s="493"/>
    </row>
    <row r="59" spans="1:3" x14ac:dyDescent="0.2">
      <c r="A59" s="1010"/>
      <c r="B59" s="974"/>
      <c r="C59" s="966"/>
    </row>
    <row r="60" spans="1:3" ht="15.75" x14ac:dyDescent="0.2">
      <c r="A60" s="954"/>
      <c r="B60" s="953" t="str">
        <f>B1</f>
        <v>NOV '13</v>
      </c>
      <c r="C60" s="952"/>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E13" r:id="rId1" display="https://mentor.ieee.org/802.11/dcn/13/11-13-0670-00-0arc-arc-sc-agenda-july-2013.ppt"/>
    <hyperlink ref="F19" r:id="rId2" display="https://mentor.ieee.org/802.11/dcn/13/11-13-1264-00-0arc-arc-sc-agenda-november-2013.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64" customWidth="1"/>
    <col min="2" max="2" width="13.5703125" style="964" customWidth="1"/>
    <col min="3" max="3" width="1.42578125" style="964"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3" x14ac:dyDescent="0.2">
      <c r="A1" s="954"/>
      <c r="B1" s="953" t="s">
        <v>583</v>
      </c>
      <c r="C1" s="952"/>
      <c r="E1" s="457"/>
      <c r="F1" s="457"/>
      <c r="G1" s="457"/>
      <c r="H1" s="457"/>
      <c r="I1" s="457"/>
      <c r="J1" s="457"/>
      <c r="K1" s="457"/>
      <c r="L1" s="457"/>
      <c r="M1"/>
    </row>
    <row r="2" spans="1:13" ht="18" customHeight="1" thickBot="1" x14ac:dyDescent="0.25">
      <c r="A2" s="569"/>
      <c r="B2" s="965"/>
      <c r="C2" s="966"/>
      <c r="E2" s="1389" t="s">
        <v>339</v>
      </c>
      <c r="F2" s="1389"/>
      <c r="G2" s="1389"/>
      <c r="H2" s="1389"/>
      <c r="I2" s="1389"/>
      <c r="J2" s="1389"/>
      <c r="K2" s="1389"/>
      <c r="L2" s="1389"/>
      <c r="M2"/>
    </row>
    <row r="3" spans="1:13" ht="18" customHeight="1" thickBot="1" x14ac:dyDescent="0.25">
      <c r="A3" s="569"/>
      <c r="B3" s="967" t="str">
        <f>[1]Title!B3</f>
        <v>Interim</v>
      </c>
      <c r="C3" s="966"/>
      <c r="E3" s="465"/>
      <c r="F3" s="703"/>
      <c r="G3" s="703"/>
      <c r="H3" s="703"/>
      <c r="I3" s="703"/>
      <c r="J3" s="703"/>
      <c r="K3" s="703"/>
      <c r="L3" s="703"/>
      <c r="M3"/>
    </row>
    <row r="4" spans="1:13" ht="16.5" customHeight="1" x14ac:dyDescent="0.2">
      <c r="A4" s="569"/>
      <c r="B4" s="1036" t="str">
        <f>Title!$B$4</f>
        <v>R5</v>
      </c>
      <c r="C4" s="966"/>
      <c r="E4" s="1390" t="s">
        <v>350</v>
      </c>
      <c r="F4" s="1390"/>
      <c r="G4" s="1390"/>
      <c r="H4" s="1390"/>
      <c r="I4" s="1390"/>
      <c r="J4" s="1390"/>
      <c r="K4" s="1390"/>
      <c r="L4" s="1390"/>
      <c r="M4"/>
    </row>
    <row r="5" spans="1:13" ht="12.75" x14ac:dyDescent="0.2">
      <c r="A5" s="569"/>
      <c r="B5" s="1037"/>
      <c r="C5" s="966"/>
      <c r="E5"/>
      <c r="F5"/>
      <c r="G5"/>
      <c r="H5"/>
      <c r="I5"/>
      <c r="J5"/>
      <c r="K5"/>
      <c r="L5"/>
      <c r="M5"/>
    </row>
    <row r="6" spans="1:13" ht="13.9" customHeight="1" thickBot="1" x14ac:dyDescent="0.25">
      <c r="A6" s="569"/>
      <c r="B6" s="1038"/>
      <c r="C6" s="966"/>
      <c r="E6"/>
      <c r="F6"/>
      <c r="G6"/>
      <c r="H6"/>
      <c r="I6"/>
      <c r="J6"/>
      <c r="K6"/>
      <c r="L6"/>
      <c r="M6"/>
    </row>
    <row r="7" spans="1:13" ht="13.9" customHeight="1" thickBot="1" x14ac:dyDescent="0.25">
      <c r="A7" s="569"/>
      <c r="B7" s="974"/>
      <c r="C7" s="975"/>
      <c r="E7"/>
      <c r="F7"/>
      <c r="G7"/>
      <c r="H7"/>
      <c r="I7"/>
      <c r="J7"/>
      <c r="K7"/>
      <c r="L7"/>
      <c r="M7"/>
    </row>
    <row r="8" spans="1:13" ht="18" x14ac:dyDescent="0.2">
      <c r="A8" s="569"/>
      <c r="B8" s="773" t="s">
        <v>80</v>
      </c>
      <c r="C8" s="489"/>
      <c r="E8"/>
      <c r="F8"/>
      <c r="G8"/>
      <c r="H8"/>
      <c r="I8"/>
      <c r="J8"/>
      <c r="K8"/>
      <c r="L8"/>
      <c r="M8"/>
    </row>
    <row r="9" spans="1:13" x14ac:dyDescent="0.2">
      <c r="A9" s="569"/>
      <c r="B9" s="604" t="s">
        <v>106</v>
      </c>
      <c r="C9" s="489"/>
      <c r="E9"/>
      <c r="F9"/>
      <c r="G9"/>
      <c r="H9"/>
      <c r="I9"/>
      <c r="J9"/>
      <c r="K9"/>
      <c r="L9"/>
      <c r="M9"/>
    </row>
    <row r="10" spans="1:13" ht="12.75" x14ac:dyDescent="0.2">
      <c r="A10" s="569"/>
      <c r="B10" s="605"/>
      <c r="C10" s="606"/>
      <c r="E10"/>
      <c r="F10"/>
      <c r="G10"/>
      <c r="H10"/>
      <c r="I10"/>
      <c r="J10"/>
      <c r="K10"/>
      <c r="L10"/>
      <c r="M10"/>
    </row>
    <row r="11" spans="1:13" x14ac:dyDescent="0.2">
      <c r="A11" s="569"/>
      <c r="B11" s="607" t="s">
        <v>342</v>
      </c>
      <c r="C11" s="489"/>
      <c r="E11"/>
      <c r="F11"/>
      <c r="G11"/>
      <c r="H11"/>
      <c r="I11"/>
      <c r="J11"/>
      <c r="K11"/>
      <c r="L11"/>
      <c r="M11"/>
    </row>
    <row r="12" spans="1:13" x14ac:dyDescent="0.2">
      <c r="A12" s="1010"/>
      <c r="B12" s="608" t="s">
        <v>343</v>
      </c>
      <c r="C12" s="966"/>
      <c r="E12"/>
      <c r="F12"/>
      <c r="G12"/>
      <c r="H12"/>
      <c r="I12"/>
      <c r="J12"/>
      <c r="K12"/>
      <c r="L12"/>
      <c r="M12"/>
    </row>
    <row r="13" spans="1:13" x14ac:dyDescent="0.2">
      <c r="A13" s="569"/>
      <c r="B13" s="609" t="s">
        <v>132</v>
      </c>
      <c r="C13" s="489"/>
      <c r="E13"/>
      <c r="F13"/>
      <c r="G13"/>
      <c r="H13"/>
      <c r="I13"/>
      <c r="J13"/>
      <c r="K13"/>
      <c r="L13"/>
      <c r="M13"/>
    </row>
    <row r="14" spans="1:13" x14ac:dyDescent="0.2">
      <c r="A14" s="1010"/>
      <c r="B14" s="610" t="s">
        <v>228</v>
      </c>
      <c r="C14" s="489"/>
      <c r="E14"/>
      <c r="F14"/>
      <c r="G14"/>
      <c r="H14"/>
      <c r="I14"/>
      <c r="J14"/>
      <c r="K14"/>
      <c r="L14"/>
      <c r="M14"/>
    </row>
    <row r="15" spans="1:13" x14ac:dyDescent="0.2">
      <c r="A15" s="1010"/>
      <c r="B15" s="490" t="s">
        <v>255</v>
      </c>
      <c r="C15" s="489"/>
      <c r="E15"/>
      <c r="F15"/>
      <c r="G15"/>
      <c r="H15"/>
      <c r="I15"/>
      <c r="J15"/>
      <c r="K15"/>
      <c r="L15"/>
      <c r="M15"/>
    </row>
    <row r="16" spans="1:13" x14ac:dyDescent="0.2">
      <c r="A16" s="1010"/>
      <c r="B16" s="491" t="s">
        <v>309</v>
      </c>
      <c r="C16" s="492"/>
      <c r="E16"/>
      <c r="F16"/>
      <c r="G16"/>
      <c r="H16"/>
      <c r="I16"/>
      <c r="J16"/>
      <c r="K16"/>
      <c r="L16"/>
      <c r="M16"/>
    </row>
    <row r="17" spans="1:13" ht="12.75" x14ac:dyDescent="0.2">
      <c r="A17" s="1010"/>
      <c r="B17" s="974"/>
      <c r="C17" s="451"/>
      <c r="E17"/>
      <c r="F17"/>
      <c r="G17"/>
      <c r="H17"/>
      <c r="I17"/>
      <c r="J17"/>
      <c r="K17"/>
      <c r="L17"/>
      <c r="M17"/>
    </row>
    <row r="18" spans="1:13" ht="12.75" x14ac:dyDescent="0.2">
      <c r="A18" s="1010"/>
      <c r="B18" s="974"/>
      <c r="C18" s="966"/>
      <c r="E18"/>
      <c r="F18"/>
      <c r="G18"/>
      <c r="H18"/>
      <c r="I18"/>
      <c r="J18"/>
      <c r="K18"/>
      <c r="L18"/>
      <c r="M18"/>
    </row>
    <row r="19" spans="1:13" x14ac:dyDescent="0.2">
      <c r="A19" s="569"/>
      <c r="B19" s="735" t="s">
        <v>344</v>
      </c>
      <c r="C19" s="489"/>
      <c r="E19"/>
      <c r="F19"/>
      <c r="G19"/>
      <c r="H19"/>
      <c r="I19"/>
      <c r="J19"/>
      <c r="K19"/>
      <c r="L19"/>
      <c r="M19"/>
    </row>
    <row r="20" spans="1:13" x14ac:dyDescent="0.2">
      <c r="A20" s="1010"/>
      <c r="B20" s="608" t="s">
        <v>345</v>
      </c>
      <c r="C20" s="966"/>
      <c r="E20"/>
      <c r="F20"/>
      <c r="G20"/>
      <c r="H20"/>
      <c r="I20"/>
      <c r="J20"/>
      <c r="K20"/>
      <c r="L20"/>
      <c r="M20"/>
    </row>
    <row r="21" spans="1:13" x14ac:dyDescent="0.2">
      <c r="A21" s="569"/>
      <c r="B21" s="774" t="s">
        <v>368</v>
      </c>
      <c r="C21" s="489"/>
      <c r="E21"/>
      <c r="F21"/>
      <c r="G21"/>
      <c r="H21"/>
      <c r="I21"/>
      <c r="J21"/>
      <c r="K21"/>
      <c r="L21"/>
      <c r="M21"/>
    </row>
    <row r="22" spans="1:13" x14ac:dyDescent="0.25">
      <c r="A22" s="1010"/>
      <c r="B22" s="736" t="s">
        <v>308</v>
      </c>
      <c r="C22" s="489"/>
      <c r="E22"/>
      <c r="F22"/>
      <c r="G22"/>
      <c r="H22"/>
      <c r="I22"/>
      <c r="J22"/>
      <c r="K22"/>
      <c r="L22"/>
      <c r="M22"/>
    </row>
    <row r="23" spans="1:13" x14ac:dyDescent="0.25">
      <c r="A23" s="1010"/>
      <c r="B23" s="737" t="s">
        <v>324</v>
      </c>
      <c r="C23" s="489"/>
      <c r="E23"/>
      <c r="F23"/>
      <c r="G23"/>
      <c r="H23"/>
      <c r="I23"/>
      <c r="J23"/>
      <c r="K23"/>
      <c r="L23"/>
      <c r="M23"/>
    </row>
    <row r="24" spans="1:13" ht="15.6" customHeight="1" x14ac:dyDescent="0.2">
      <c r="A24" s="1010"/>
      <c r="B24" s="775" t="s">
        <v>13</v>
      </c>
      <c r="C24" s="489"/>
      <c r="E24"/>
      <c r="F24"/>
      <c r="G24"/>
      <c r="H24"/>
      <c r="I24"/>
      <c r="J24"/>
      <c r="K24"/>
      <c r="L24"/>
      <c r="M24"/>
    </row>
    <row r="25" spans="1:13" ht="15.6" customHeight="1" x14ac:dyDescent="0.2">
      <c r="A25" s="1010"/>
      <c r="B25" s="776" t="s">
        <v>12</v>
      </c>
      <c r="C25" s="489"/>
      <c r="E25"/>
      <c r="F25"/>
      <c r="G25"/>
      <c r="H25"/>
      <c r="I25"/>
      <c r="J25"/>
      <c r="K25"/>
      <c r="L25"/>
      <c r="M25"/>
    </row>
    <row r="26" spans="1:13" x14ac:dyDescent="0.2">
      <c r="A26" s="1010"/>
      <c r="B26" s="777" t="s">
        <v>412</v>
      </c>
      <c r="C26" s="489"/>
      <c r="E26"/>
      <c r="F26"/>
      <c r="G26"/>
      <c r="H26"/>
      <c r="I26"/>
      <c r="J26"/>
      <c r="K26"/>
      <c r="L26"/>
      <c r="M26"/>
    </row>
    <row r="27" spans="1:13" x14ac:dyDescent="0.2">
      <c r="A27" s="1010"/>
      <c r="B27" s="863" t="s">
        <v>431</v>
      </c>
      <c r="C27" s="966"/>
      <c r="E27"/>
      <c r="F27"/>
      <c r="G27"/>
      <c r="H27"/>
      <c r="I27"/>
      <c r="J27"/>
      <c r="K27"/>
      <c r="L27"/>
      <c r="M27"/>
    </row>
    <row r="28" spans="1:13" x14ac:dyDescent="0.2">
      <c r="A28" s="569"/>
      <c r="B28" s="780" t="s">
        <v>432</v>
      </c>
      <c r="C28" s="489"/>
      <c r="E28"/>
      <c r="F28"/>
      <c r="G28"/>
      <c r="H28"/>
      <c r="I28"/>
      <c r="J28"/>
      <c r="K28"/>
      <c r="L28"/>
      <c r="M28"/>
    </row>
    <row r="29" spans="1:13" x14ac:dyDescent="0.2">
      <c r="A29" s="1010"/>
      <c r="B29" s="974"/>
      <c r="C29" s="489"/>
      <c r="E29"/>
      <c r="F29"/>
      <c r="G29"/>
      <c r="H29"/>
      <c r="I29"/>
      <c r="J29"/>
      <c r="K29"/>
      <c r="L29"/>
      <c r="M29"/>
    </row>
    <row r="30" spans="1:13" x14ac:dyDescent="0.2">
      <c r="A30" s="1010"/>
      <c r="B30" s="974"/>
      <c r="C30" s="489"/>
      <c r="E30"/>
      <c r="F30"/>
      <c r="G30"/>
      <c r="H30"/>
      <c r="I30"/>
      <c r="J30"/>
      <c r="K30"/>
      <c r="L30"/>
      <c r="M30"/>
    </row>
    <row r="31" spans="1:13" ht="15.75" customHeight="1" x14ac:dyDescent="0.2">
      <c r="A31" s="1010"/>
      <c r="B31" s="974"/>
      <c r="C31" s="966"/>
      <c r="E31"/>
      <c r="F31"/>
      <c r="G31"/>
      <c r="H31"/>
      <c r="I31"/>
      <c r="J31"/>
      <c r="K31"/>
      <c r="L31"/>
      <c r="M31"/>
    </row>
    <row r="32" spans="1:13" ht="12.75" customHeight="1" x14ac:dyDescent="0.2">
      <c r="A32" s="1010"/>
      <c r="B32" s="607" t="s">
        <v>346</v>
      </c>
      <c r="C32" s="966"/>
      <c r="E32"/>
      <c r="F32"/>
      <c r="G32"/>
      <c r="H32"/>
      <c r="I32"/>
      <c r="J32"/>
      <c r="K32"/>
      <c r="L32"/>
      <c r="M32"/>
    </row>
    <row r="33" spans="1:13" ht="12.75" customHeight="1" x14ac:dyDescent="0.2">
      <c r="A33" s="1010"/>
      <c r="B33" s="608" t="s">
        <v>347</v>
      </c>
      <c r="C33" s="966"/>
      <c r="E33"/>
      <c r="F33"/>
      <c r="G33"/>
      <c r="H33"/>
      <c r="I33"/>
      <c r="J33"/>
      <c r="K33"/>
      <c r="L33"/>
      <c r="M33"/>
    </row>
    <row r="34" spans="1:13" ht="12.75" customHeight="1" x14ac:dyDescent="0.2">
      <c r="A34" s="1010"/>
      <c r="B34" s="934" t="s">
        <v>487</v>
      </c>
      <c r="C34" s="966"/>
      <c r="E34"/>
      <c r="F34"/>
      <c r="G34"/>
      <c r="H34"/>
      <c r="I34"/>
      <c r="J34"/>
      <c r="K34"/>
      <c r="L34"/>
      <c r="M34"/>
    </row>
    <row r="35" spans="1:13" x14ac:dyDescent="0.2">
      <c r="A35" s="569"/>
      <c r="B35" s="974"/>
      <c r="C35" s="489"/>
      <c r="E35"/>
      <c r="F35"/>
      <c r="G35"/>
      <c r="H35"/>
      <c r="I35"/>
      <c r="J35"/>
      <c r="K35"/>
      <c r="L35"/>
      <c r="M35"/>
    </row>
    <row r="36" spans="1:13" ht="15.75" customHeight="1" x14ac:dyDescent="0.2">
      <c r="A36" s="1010"/>
      <c r="B36" s="974"/>
      <c r="C36" s="966"/>
      <c r="E36"/>
      <c r="F36"/>
      <c r="G36"/>
      <c r="H36"/>
      <c r="I36"/>
      <c r="J36"/>
      <c r="K36"/>
      <c r="L36"/>
      <c r="M36"/>
    </row>
    <row r="37" spans="1:13" x14ac:dyDescent="0.2">
      <c r="A37" s="1010"/>
      <c r="B37" s="974"/>
      <c r="C37" s="489"/>
      <c r="E37"/>
      <c r="F37"/>
      <c r="G37"/>
      <c r="H37"/>
      <c r="I37"/>
      <c r="J37"/>
      <c r="K37"/>
      <c r="L37"/>
      <c r="M37"/>
    </row>
    <row r="38" spans="1:13" ht="15.75" customHeight="1" x14ac:dyDescent="0.2">
      <c r="A38" s="1010"/>
      <c r="B38" s="1034" t="s">
        <v>357</v>
      </c>
      <c r="C38" s="489"/>
      <c r="E38"/>
      <c r="F38"/>
      <c r="G38"/>
      <c r="H38"/>
      <c r="I38"/>
      <c r="J38"/>
      <c r="K38"/>
      <c r="L38"/>
      <c r="M38"/>
    </row>
    <row r="39" spans="1:13" ht="15.75" customHeight="1" x14ac:dyDescent="0.2">
      <c r="A39" s="974"/>
      <c r="B39" s="1035"/>
      <c r="C39" s="974"/>
      <c r="E39"/>
      <c r="F39"/>
      <c r="G39"/>
      <c r="H39"/>
      <c r="I39"/>
      <c r="J39"/>
      <c r="K39"/>
      <c r="L39"/>
      <c r="M39"/>
    </row>
    <row r="40" spans="1:13" ht="18" x14ac:dyDescent="0.2">
      <c r="A40" s="974"/>
      <c r="B40" s="701" t="s">
        <v>354</v>
      </c>
      <c r="C40" s="974"/>
      <c r="E40"/>
      <c r="F40"/>
      <c r="G40"/>
      <c r="H40"/>
      <c r="I40"/>
      <c r="J40"/>
      <c r="K40"/>
      <c r="L40"/>
      <c r="M40"/>
    </row>
    <row r="41" spans="1:13" ht="13.9" customHeight="1" x14ac:dyDescent="0.2">
      <c r="A41" s="974"/>
      <c r="B41" s="783" t="s">
        <v>323</v>
      </c>
      <c r="C41" s="974"/>
      <c r="E41"/>
      <c r="F41"/>
      <c r="G41"/>
      <c r="H41"/>
      <c r="I41"/>
      <c r="J41"/>
      <c r="K41"/>
      <c r="L41"/>
      <c r="M41"/>
    </row>
    <row r="42" spans="1:13" ht="13.9" customHeight="1" thickBot="1" x14ac:dyDescent="0.25">
      <c r="A42" s="974"/>
      <c r="B42" s="974"/>
      <c r="C42" s="974"/>
      <c r="E42"/>
      <c r="F42"/>
      <c r="G42"/>
      <c r="H42"/>
      <c r="I42"/>
      <c r="J42"/>
      <c r="K42"/>
      <c r="L42"/>
      <c r="M42"/>
    </row>
    <row r="43" spans="1:13" ht="15" x14ac:dyDescent="0.2">
      <c r="A43" s="1010"/>
      <c r="B43" s="559" t="s">
        <v>271</v>
      </c>
      <c r="C43" s="966"/>
      <c r="E43"/>
      <c r="F43"/>
      <c r="G43"/>
      <c r="H43"/>
      <c r="I43"/>
      <c r="J43"/>
      <c r="K43"/>
      <c r="L43"/>
      <c r="M43"/>
    </row>
    <row r="44" spans="1:13" ht="15" x14ac:dyDescent="0.2">
      <c r="A44" s="1010"/>
      <c r="B44" s="560" t="s">
        <v>235</v>
      </c>
      <c r="C44" s="966"/>
      <c r="E44"/>
      <c r="F44"/>
      <c r="G44"/>
      <c r="H44"/>
      <c r="I44"/>
      <c r="J44"/>
      <c r="K44"/>
      <c r="L44"/>
      <c r="M44"/>
    </row>
    <row r="45" spans="1:13" ht="14.25" x14ac:dyDescent="0.2">
      <c r="A45" s="1010"/>
      <c r="B45" s="494" t="s">
        <v>222</v>
      </c>
      <c r="C45" s="493"/>
      <c r="E45"/>
      <c r="F45"/>
      <c r="G45"/>
      <c r="H45"/>
      <c r="I45"/>
      <c r="J45"/>
      <c r="K45"/>
      <c r="L45"/>
      <c r="M45"/>
    </row>
    <row r="46" spans="1:13" ht="14.25" x14ac:dyDescent="0.2">
      <c r="A46" s="1010"/>
      <c r="B46" s="495" t="s">
        <v>81</v>
      </c>
      <c r="C46" s="493"/>
      <c r="E46"/>
      <c r="F46"/>
      <c r="G46"/>
      <c r="H46"/>
      <c r="I46"/>
      <c r="J46"/>
      <c r="K46"/>
      <c r="L46"/>
      <c r="M46"/>
    </row>
    <row r="47" spans="1:13" ht="14.25" x14ac:dyDescent="0.2">
      <c r="A47" s="1010"/>
      <c r="B47" s="496" t="s">
        <v>82</v>
      </c>
      <c r="C47" s="493"/>
      <c r="E47"/>
      <c r="F47"/>
      <c r="G47"/>
      <c r="H47"/>
      <c r="I47"/>
      <c r="J47"/>
      <c r="K47"/>
      <c r="L47"/>
      <c r="M47"/>
    </row>
    <row r="48" spans="1:13" x14ac:dyDescent="0.2">
      <c r="A48" s="1010"/>
      <c r="B48" s="781" t="s">
        <v>79</v>
      </c>
      <c r="C48" s="493"/>
      <c r="E48"/>
      <c r="F48"/>
      <c r="G48"/>
      <c r="H48"/>
      <c r="I48"/>
      <c r="J48"/>
      <c r="K48"/>
      <c r="L48"/>
      <c r="M48"/>
    </row>
    <row r="49" spans="1:13" ht="14.25" x14ac:dyDescent="0.2">
      <c r="A49" s="1010"/>
      <c r="B49" s="497" t="s">
        <v>231</v>
      </c>
      <c r="C49" s="493"/>
      <c r="E49" s="908"/>
      <c r="F49" s="908"/>
      <c r="G49" s="908"/>
      <c r="H49" s="908"/>
      <c r="I49" s="908"/>
      <c r="J49" s="908"/>
      <c r="K49" s="908"/>
      <c r="L49" s="908"/>
      <c r="M49" s="908"/>
    </row>
    <row r="50" spans="1:13" ht="14.25" x14ac:dyDescent="0.2">
      <c r="A50" s="1010"/>
      <c r="B50" s="497" t="s">
        <v>232</v>
      </c>
      <c r="C50" s="493"/>
      <c r="E50" s="908"/>
      <c r="F50" s="908"/>
      <c r="G50" s="908"/>
      <c r="H50" s="908"/>
      <c r="I50" s="908"/>
      <c r="J50" s="908"/>
      <c r="K50" s="908"/>
      <c r="L50" s="908"/>
      <c r="M50" s="908"/>
    </row>
    <row r="51" spans="1:13" ht="14.25" x14ac:dyDescent="0.2">
      <c r="A51" s="1010"/>
      <c r="B51" s="497" t="s">
        <v>110</v>
      </c>
      <c r="C51" s="493"/>
      <c r="E51" s="908"/>
      <c r="F51" s="908"/>
      <c r="G51" s="908"/>
      <c r="H51" s="908"/>
      <c r="I51" s="908"/>
      <c r="J51" s="908"/>
      <c r="K51" s="908"/>
      <c r="L51" s="908"/>
      <c r="M51" s="908"/>
    </row>
    <row r="52" spans="1:13" ht="14.25" x14ac:dyDescent="0.2">
      <c r="A52" s="1010"/>
      <c r="B52" s="497" t="s">
        <v>237</v>
      </c>
      <c r="C52" s="493"/>
      <c r="E52" s="908"/>
      <c r="F52" s="908"/>
      <c r="G52" s="908"/>
      <c r="H52" s="908"/>
      <c r="I52" s="908"/>
      <c r="J52" s="908"/>
      <c r="K52" s="908"/>
      <c r="L52" s="908"/>
      <c r="M52" s="908"/>
    </row>
    <row r="53" spans="1:13" ht="14.25" x14ac:dyDescent="0.2">
      <c r="A53" s="1010"/>
      <c r="B53" s="497" t="s">
        <v>233</v>
      </c>
      <c r="C53" s="493"/>
      <c r="E53" s="908"/>
      <c r="F53" s="908"/>
      <c r="G53" s="908"/>
      <c r="H53" s="908"/>
      <c r="I53" s="908"/>
      <c r="J53" s="908"/>
      <c r="K53" s="908"/>
      <c r="L53" s="908"/>
      <c r="M53" s="908"/>
    </row>
    <row r="54" spans="1:13" ht="14.25" x14ac:dyDescent="0.2">
      <c r="A54" s="1010"/>
      <c r="B54" s="497" t="s">
        <v>109</v>
      </c>
      <c r="C54" s="493"/>
      <c r="E54" s="908"/>
      <c r="F54" s="908"/>
      <c r="G54" s="908"/>
      <c r="H54" s="908"/>
      <c r="I54" s="908"/>
      <c r="J54" s="908"/>
      <c r="K54" s="908"/>
      <c r="L54" s="908"/>
      <c r="M54" s="908"/>
    </row>
    <row r="55" spans="1:13" ht="14.25" x14ac:dyDescent="0.2">
      <c r="A55" s="1010"/>
      <c r="B55" s="497" t="s">
        <v>234</v>
      </c>
      <c r="C55" s="493"/>
      <c r="E55" s="908"/>
      <c r="F55" s="908"/>
      <c r="G55" s="908"/>
      <c r="H55" s="908"/>
      <c r="I55" s="908"/>
      <c r="J55" s="908"/>
      <c r="K55" s="908"/>
      <c r="L55" s="908"/>
      <c r="M55" s="908"/>
    </row>
    <row r="56" spans="1:13" ht="14.25" x14ac:dyDescent="0.2">
      <c r="A56" s="1010"/>
      <c r="B56" s="611" t="s">
        <v>83</v>
      </c>
      <c r="C56" s="493"/>
      <c r="E56" s="908"/>
      <c r="F56" s="908"/>
      <c r="G56" s="908"/>
      <c r="H56" s="908"/>
      <c r="I56" s="908"/>
      <c r="J56" s="908"/>
      <c r="K56" s="908"/>
      <c r="L56" s="908"/>
      <c r="M56" s="908"/>
    </row>
    <row r="57" spans="1:13" ht="14.25" x14ac:dyDescent="0.2">
      <c r="A57" s="1010"/>
      <c r="B57" s="974"/>
      <c r="C57" s="493"/>
      <c r="E57" s="908"/>
      <c r="F57" s="908"/>
      <c r="G57" s="908"/>
      <c r="H57" s="908"/>
      <c r="I57" s="908"/>
      <c r="J57" s="908"/>
      <c r="K57" s="908"/>
      <c r="L57" s="908"/>
      <c r="M57" s="908"/>
    </row>
    <row r="58" spans="1:13" ht="14.25" x14ac:dyDescent="0.2">
      <c r="A58" s="1010"/>
      <c r="B58" s="974"/>
      <c r="C58" s="493"/>
      <c r="E58" s="908"/>
      <c r="F58" s="908"/>
      <c r="G58" s="908"/>
      <c r="H58" s="908"/>
      <c r="I58" s="908"/>
      <c r="J58" s="908"/>
      <c r="K58" s="908"/>
      <c r="L58" s="908"/>
      <c r="M58" s="908"/>
    </row>
    <row r="59" spans="1:13" ht="12.75" x14ac:dyDescent="0.2">
      <c r="A59" s="1010"/>
      <c r="B59" s="974"/>
      <c r="C59" s="966"/>
      <c r="E59" s="908"/>
      <c r="F59" s="908"/>
      <c r="G59" s="908"/>
      <c r="H59" s="908"/>
      <c r="I59" s="908"/>
      <c r="J59" s="908"/>
      <c r="K59" s="908"/>
      <c r="L59" s="908"/>
      <c r="M59" s="908"/>
    </row>
    <row r="60" spans="1:13" x14ac:dyDescent="0.2">
      <c r="A60" s="954"/>
      <c r="B60" s="953" t="str">
        <f>B1</f>
        <v>NOV '13</v>
      </c>
      <c r="C60" s="952"/>
      <c r="E60" s="908"/>
      <c r="F60" s="908"/>
      <c r="G60" s="908"/>
      <c r="H60" s="908"/>
      <c r="I60" s="908"/>
      <c r="J60" s="908"/>
      <c r="K60" s="908"/>
      <c r="L60" s="908"/>
      <c r="M60" s="908"/>
    </row>
    <row r="61" spans="1:13" ht="12.75" x14ac:dyDescent="0.2">
      <c r="E61" s="908"/>
      <c r="F61" s="908"/>
      <c r="G61" s="908"/>
      <c r="H61" s="908"/>
      <c r="I61" s="908"/>
      <c r="J61" s="908"/>
      <c r="K61" s="908"/>
      <c r="L61" s="908"/>
      <c r="M61" s="908"/>
    </row>
    <row r="62" spans="1:13" ht="12.75" x14ac:dyDescent="0.2">
      <c r="E62" s="908"/>
      <c r="F62" s="908"/>
      <c r="G62" s="908"/>
      <c r="H62" s="908"/>
      <c r="I62" s="908"/>
      <c r="J62" s="908"/>
      <c r="K62" s="908"/>
      <c r="L62" s="908"/>
      <c r="M62" s="908"/>
    </row>
    <row r="63" spans="1:13" ht="12.75" x14ac:dyDescent="0.2">
      <c r="E63" s="908"/>
      <c r="F63" s="908"/>
      <c r="G63" s="908"/>
      <c r="H63" s="908"/>
      <c r="I63" s="908"/>
      <c r="J63" s="908"/>
      <c r="K63" s="908"/>
      <c r="L63" s="908"/>
      <c r="M63" s="908"/>
    </row>
    <row r="64" spans="1:13" ht="12.75" x14ac:dyDescent="0.2">
      <c r="E64" s="908"/>
      <c r="F64" s="908"/>
      <c r="G64" s="908"/>
      <c r="H64" s="908"/>
      <c r="I64" s="908"/>
      <c r="J64" s="908"/>
      <c r="K64" s="908"/>
      <c r="L64" s="908"/>
      <c r="M64" s="908"/>
    </row>
    <row r="65" spans="5:13" ht="12.75" x14ac:dyDescent="0.2">
      <c r="E65" s="908"/>
      <c r="F65" s="908"/>
      <c r="G65" s="908"/>
      <c r="H65" s="908"/>
      <c r="I65" s="908"/>
      <c r="J65" s="908"/>
      <c r="K65" s="908"/>
      <c r="L65" s="908"/>
      <c r="M65" s="908"/>
    </row>
    <row r="66" spans="5:13" ht="12.75" x14ac:dyDescent="0.2">
      <c r="E66" s="908"/>
      <c r="F66" s="908"/>
      <c r="G66" s="908"/>
      <c r="H66" s="908"/>
      <c r="I66" s="908"/>
      <c r="J66" s="908"/>
      <c r="K66" s="908"/>
      <c r="L66" s="908"/>
      <c r="M66" s="908"/>
    </row>
    <row r="67" spans="5:13" ht="12.75" x14ac:dyDescent="0.2">
      <c r="E67" s="908"/>
      <c r="F67" s="908"/>
      <c r="G67" s="908"/>
      <c r="H67" s="908"/>
      <c r="I67" s="908"/>
      <c r="J67" s="908"/>
      <c r="K67" s="908"/>
      <c r="L67" s="908"/>
      <c r="M67" s="908"/>
    </row>
    <row r="68" spans="5:13" ht="12.75" x14ac:dyDescent="0.2">
      <c r="E68" s="908"/>
      <c r="F68" s="908"/>
      <c r="G68" s="908"/>
      <c r="H68" s="908"/>
      <c r="I68" s="908"/>
      <c r="J68" s="908"/>
      <c r="K68" s="908"/>
      <c r="L68" s="908"/>
      <c r="M68" s="908"/>
    </row>
    <row r="69" spans="5:13" ht="12.75" x14ac:dyDescent="0.2">
      <c r="E69" s="908"/>
      <c r="F69" s="908"/>
      <c r="G69" s="908"/>
      <c r="H69" s="908"/>
      <c r="I69" s="908"/>
      <c r="J69" s="908"/>
      <c r="K69" s="908"/>
      <c r="L69" s="908"/>
      <c r="M69" s="908"/>
    </row>
    <row r="70" spans="5:13" ht="12.75" x14ac:dyDescent="0.2">
      <c r="E70" s="908"/>
      <c r="F70" s="908"/>
      <c r="G70" s="908"/>
      <c r="H70" s="908"/>
      <c r="I70" s="908"/>
      <c r="J70" s="908"/>
      <c r="K70" s="908"/>
      <c r="L70" s="908"/>
      <c r="M70" s="908"/>
    </row>
    <row r="71" spans="5:13" ht="12.75" x14ac:dyDescent="0.2">
      <c r="E71" s="908"/>
      <c r="F71" s="908"/>
      <c r="G71" s="908"/>
      <c r="H71" s="908"/>
      <c r="I71" s="908"/>
      <c r="J71" s="908"/>
      <c r="K71" s="908"/>
      <c r="L71" s="908"/>
      <c r="M71" s="908"/>
    </row>
    <row r="72" spans="5:13" ht="12.75" x14ac:dyDescent="0.2">
      <c r="E72" s="908"/>
      <c r="F72" s="908"/>
      <c r="G72" s="908"/>
      <c r="H72" s="908"/>
      <c r="I72" s="908"/>
      <c r="J72" s="908"/>
      <c r="K72" s="908"/>
      <c r="L72" s="908"/>
      <c r="M72" s="908"/>
    </row>
    <row r="73" spans="5:13" ht="12.75" x14ac:dyDescent="0.2">
      <c r="E73" s="908"/>
      <c r="F73" s="908"/>
      <c r="G73" s="908"/>
      <c r="H73" s="908"/>
      <c r="I73" s="908"/>
      <c r="J73" s="908"/>
      <c r="K73" s="908"/>
      <c r="L73" s="908"/>
      <c r="M73" s="908"/>
    </row>
    <row r="74" spans="5:13" ht="12.75" x14ac:dyDescent="0.2">
      <c r="E74" s="908"/>
      <c r="F74" s="908"/>
      <c r="G74" s="908"/>
      <c r="H74" s="908"/>
      <c r="I74" s="908"/>
      <c r="J74" s="908"/>
      <c r="K74" s="908"/>
      <c r="L74" s="908"/>
      <c r="M74" s="908"/>
    </row>
    <row r="75" spans="5:13" ht="12.75" x14ac:dyDescent="0.2">
      <c r="E75" s="908"/>
      <c r="F75" s="908"/>
      <c r="G75" s="908"/>
      <c r="H75" s="908"/>
      <c r="I75" s="908"/>
      <c r="J75" s="908"/>
      <c r="K75" s="908"/>
      <c r="L75" s="908"/>
      <c r="M75" s="908"/>
    </row>
    <row r="76" spans="5:13" ht="12.75" x14ac:dyDescent="0.2">
      <c r="E76" s="908"/>
      <c r="F76" s="908"/>
      <c r="G76" s="908"/>
      <c r="H76" s="908"/>
      <c r="I76" s="908"/>
      <c r="J76" s="908"/>
      <c r="K76" s="908"/>
      <c r="L76" s="908"/>
      <c r="M76" s="908"/>
    </row>
    <row r="77" spans="5:13" ht="12.75" x14ac:dyDescent="0.2">
      <c r="E77" s="908"/>
      <c r="F77" s="908"/>
      <c r="G77" s="908"/>
      <c r="H77" s="908"/>
      <c r="I77" s="908"/>
      <c r="J77" s="908"/>
      <c r="K77" s="908"/>
      <c r="L77" s="908"/>
      <c r="M77" s="908"/>
    </row>
    <row r="78" spans="5:13" ht="12.75" x14ac:dyDescent="0.2">
      <c r="E78" s="908"/>
      <c r="F78" s="908"/>
      <c r="G78" s="908"/>
      <c r="H78" s="908"/>
      <c r="I78" s="908"/>
      <c r="J78" s="908"/>
      <c r="K78" s="908"/>
      <c r="L78" s="908"/>
      <c r="M78" s="908"/>
    </row>
    <row r="79" spans="5:13" ht="12.75" x14ac:dyDescent="0.2">
      <c r="E79" s="908"/>
      <c r="F79" s="908"/>
      <c r="G79" s="908"/>
      <c r="H79" s="908"/>
      <c r="I79" s="908"/>
      <c r="J79" s="908"/>
      <c r="K79" s="908"/>
      <c r="L79" s="908"/>
      <c r="M79" s="908"/>
    </row>
    <row r="80" spans="5:13" ht="12.75" x14ac:dyDescent="0.2">
      <c r="E80" s="908"/>
      <c r="F80" s="908"/>
      <c r="G80" s="908"/>
      <c r="H80" s="908"/>
      <c r="I80" s="908"/>
      <c r="J80" s="908"/>
      <c r="K80" s="908"/>
      <c r="L80" s="908"/>
      <c r="M80" s="908"/>
    </row>
    <row r="81" spans="5:13" ht="12.75" x14ac:dyDescent="0.2">
      <c r="E81" s="908"/>
      <c r="F81" s="908"/>
      <c r="G81" s="908"/>
      <c r="H81" s="908"/>
      <c r="I81" s="908"/>
      <c r="J81" s="908"/>
      <c r="K81" s="908"/>
      <c r="L81" s="908"/>
      <c r="M81" s="908"/>
    </row>
    <row r="82" spans="5:13" ht="12.75" x14ac:dyDescent="0.2">
      <c r="E82" s="908"/>
      <c r="F82" s="908"/>
      <c r="G82" s="908"/>
      <c r="H82" s="908"/>
      <c r="I82" s="908"/>
      <c r="J82" s="908"/>
      <c r="K82" s="908"/>
      <c r="L82" s="908"/>
      <c r="M82" s="908"/>
    </row>
    <row r="83" spans="5:13" ht="12.75" x14ac:dyDescent="0.2">
      <c r="E83" s="908"/>
      <c r="F83" s="908"/>
      <c r="G83" s="908"/>
      <c r="H83" s="908"/>
      <c r="I83" s="908"/>
      <c r="J83" s="908"/>
      <c r="K83" s="908"/>
      <c r="L83" s="908"/>
      <c r="M83" s="908"/>
    </row>
    <row r="84" spans="5:13" ht="12.75" x14ac:dyDescent="0.2">
      <c r="E84" s="908"/>
      <c r="F84" s="908"/>
      <c r="G84" s="908"/>
      <c r="H84" s="908"/>
      <c r="I84" s="908"/>
      <c r="J84" s="908"/>
      <c r="K84" s="908"/>
      <c r="L84" s="908"/>
      <c r="M84" s="908"/>
    </row>
    <row r="85" spans="5:13" ht="12.75" x14ac:dyDescent="0.2">
      <c r="E85" s="908"/>
      <c r="F85" s="908"/>
      <c r="G85" s="908"/>
      <c r="H85" s="908"/>
      <c r="I85" s="908"/>
      <c r="J85" s="908"/>
      <c r="K85" s="908"/>
      <c r="L85" s="908"/>
      <c r="M85" s="908"/>
    </row>
    <row r="86" spans="5:13" ht="12.75" x14ac:dyDescent="0.2">
      <c r="E86" s="908"/>
      <c r="F86" s="908"/>
      <c r="G86" s="908"/>
      <c r="H86" s="908"/>
      <c r="I86" s="908"/>
      <c r="J86" s="908"/>
      <c r="K86" s="908"/>
      <c r="L86" s="908"/>
      <c r="M86" s="908"/>
    </row>
    <row r="87" spans="5:13" ht="12.75" x14ac:dyDescent="0.2">
      <c r="E87" s="908"/>
      <c r="F87" s="908"/>
      <c r="G87" s="908"/>
      <c r="H87" s="908"/>
      <c r="I87" s="908"/>
      <c r="J87" s="908"/>
      <c r="K87" s="908"/>
      <c r="L87" s="908"/>
      <c r="M87" s="908"/>
    </row>
    <row r="88" spans="5:13" ht="12.75" x14ac:dyDescent="0.2">
      <c r="E88" s="908"/>
      <c r="F88" s="908"/>
      <c r="G88" s="908"/>
      <c r="H88" s="908"/>
      <c r="I88" s="908"/>
      <c r="J88" s="908"/>
      <c r="K88" s="908"/>
      <c r="L88" s="908"/>
      <c r="M88" s="908"/>
    </row>
    <row r="89" spans="5:13" ht="12.75" x14ac:dyDescent="0.2">
      <c r="E89" s="908"/>
      <c r="F89" s="908"/>
      <c r="G89" s="908"/>
      <c r="H89" s="908"/>
      <c r="I89" s="908"/>
      <c r="J89" s="908"/>
      <c r="K89" s="908"/>
      <c r="L89" s="908"/>
      <c r="M89" s="908"/>
    </row>
    <row r="90" spans="5:13" ht="12.75" x14ac:dyDescent="0.2">
      <c r="E90" s="908"/>
      <c r="F90" s="908"/>
      <c r="G90" s="908"/>
      <c r="H90" s="908"/>
      <c r="I90" s="908"/>
      <c r="J90" s="908"/>
      <c r="K90" s="908"/>
      <c r="L90" s="908"/>
      <c r="M90" s="908"/>
    </row>
    <row r="91" spans="5:13" ht="12.75" x14ac:dyDescent="0.2">
      <c r="E91" s="908"/>
      <c r="F91" s="908"/>
      <c r="G91" s="908"/>
      <c r="H91" s="908"/>
      <c r="I91" s="908"/>
      <c r="J91" s="908"/>
      <c r="K91" s="908"/>
      <c r="L91" s="908"/>
      <c r="M91" s="908"/>
    </row>
    <row r="92" spans="5:13" ht="12.75" x14ac:dyDescent="0.2">
      <c r="E92" s="908"/>
      <c r="F92" s="908"/>
      <c r="G92" s="908"/>
      <c r="H92" s="908"/>
      <c r="I92" s="908"/>
      <c r="J92" s="908"/>
      <c r="K92" s="908"/>
      <c r="L92" s="908"/>
      <c r="M92" s="908"/>
    </row>
    <row r="93" spans="5:13" ht="12.75" x14ac:dyDescent="0.2">
      <c r="E93" s="908"/>
      <c r="F93" s="908"/>
      <c r="G93" s="908"/>
      <c r="H93" s="908"/>
      <c r="I93" s="908"/>
      <c r="J93" s="908"/>
      <c r="K93" s="908"/>
      <c r="L93" s="908"/>
      <c r="M93" s="908"/>
    </row>
    <row r="94" spans="5:13" ht="12.75" x14ac:dyDescent="0.2">
      <c r="E94" s="908"/>
      <c r="F94" s="908"/>
      <c r="G94" s="908"/>
      <c r="H94" s="908"/>
      <c r="I94" s="908"/>
      <c r="J94" s="908"/>
      <c r="K94" s="908"/>
      <c r="L94" s="908"/>
      <c r="M94" s="908"/>
    </row>
    <row r="95" spans="5:13" ht="12.75" x14ac:dyDescent="0.2">
      <c r="E95" s="908"/>
      <c r="F95" s="908"/>
      <c r="G95" s="908"/>
      <c r="H95" s="908"/>
      <c r="I95" s="908"/>
      <c r="J95" s="908"/>
      <c r="K95" s="908"/>
      <c r="L95" s="908"/>
      <c r="M95" s="908"/>
    </row>
    <row r="96" spans="5:13" ht="12.75" x14ac:dyDescent="0.2">
      <c r="E96" s="908"/>
      <c r="F96" s="908"/>
      <c r="G96" s="908"/>
      <c r="H96" s="908"/>
      <c r="I96" s="908"/>
      <c r="J96" s="908"/>
      <c r="K96" s="908"/>
      <c r="L96" s="908"/>
      <c r="M96" s="908"/>
    </row>
    <row r="97" spans="5:13" ht="12.75" x14ac:dyDescent="0.2">
      <c r="E97" s="908"/>
      <c r="F97" s="908"/>
      <c r="G97" s="908"/>
      <c r="H97" s="908"/>
      <c r="I97" s="908"/>
      <c r="J97" s="908"/>
      <c r="K97" s="908"/>
      <c r="L97" s="908"/>
      <c r="M97" s="908"/>
    </row>
    <row r="98" spans="5:13" ht="12.75" x14ac:dyDescent="0.2">
      <c r="E98" s="908"/>
      <c r="F98" s="908"/>
      <c r="G98" s="908"/>
      <c r="H98" s="908"/>
      <c r="I98" s="908"/>
      <c r="J98" s="908"/>
      <c r="K98" s="908"/>
      <c r="L98" s="908"/>
      <c r="M98" s="908"/>
    </row>
    <row r="99" spans="5:13" ht="12.75" x14ac:dyDescent="0.2">
      <c r="E99" s="908"/>
      <c r="F99" s="908"/>
      <c r="G99" s="908"/>
      <c r="H99" s="908"/>
      <c r="I99" s="908"/>
      <c r="J99" s="908"/>
      <c r="K99" s="908"/>
      <c r="L99" s="908"/>
      <c r="M99" s="908"/>
    </row>
    <row r="100" spans="5:13" ht="12.75" x14ac:dyDescent="0.2">
      <c r="E100" s="908"/>
      <c r="F100" s="908"/>
      <c r="G100" s="908"/>
      <c r="H100" s="908"/>
      <c r="I100" s="908"/>
      <c r="J100" s="908"/>
      <c r="K100" s="908"/>
      <c r="L100" s="908"/>
      <c r="M100" s="908"/>
    </row>
    <row r="101" spans="5:13" ht="12.75" x14ac:dyDescent="0.2">
      <c r="E101" s="908"/>
      <c r="F101" s="908"/>
      <c r="G101" s="908"/>
      <c r="H101" s="908"/>
      <c r="I101" s="908"/>
      <c r="J101" s="908"/>
      <c r="K101" s="908"/>
      <c r="L101" s="908"/>
      <c r="M101" s="908"/>
    </row>
    <row r="102" spans="5:13" ht="12.75" x14ac:dyDescent="0.2">
      <c r="E102" s="908"/>
      <c r="F102" s="908"/>
      <c r="G102" s="908"/>
      <c r="H102" s="908"/>
      <c r="I102" s="908"/>
      <c r="J102" s="908"/>
      <c r="K102" s="908"/>
      <c r="L102" s="908"/>
      <c r="M102" s="908"/>
    </row>
    <row r="103" spans="5:13" ht="12.75" x14ac:dyDescent="0.2">
      <c r="E103" s="908"/>
      <c r="F103" s="908"/>
      <c r="G103" s="908"/>
      <c r="H103" s="908"/>
      <c r="I103" s="908"/>
      <c r="J103" s="908"/>
      <c r="K103" s="908"/>
      <c r="L103" s="908"/>
      <c r="M103" s="908"/>
    </row>
    <row r="104" spans="5:13" ht="12.75" x14ac:dyDescent="0.2">
      <c r="E104" s="908"/>
      <c r="F104" s="908"/>
      <c r="G104" s="908"/>
      <c r="H104" s="908"/>
      <c r="I104" s="908"/>
      <c r="J104" s="908"/>
      <c r="K104" s="908"/>
      <c r="L104" s="908"/>
      <c r="M104" s="908"/>
    </row>
    <row r="105" spans="5:13" ht="12.75" x14ac:dyDescent="0.2">
      <c r="E105" s="908"/>
      <c r="F105" s="908"/>
      <c r="G105" s="908"/>
      <c r="H105" s="908"/>
      <c r="I105" s="908"/>
      <c r="J105" s="908"/>
      <c r="K105" s="908"/>
      <c r="L105" s="908"/>
      <c r="M105" s="908"/>
    </row>
    <row r="106" spans="5:13" ht="12.75" x14ac:dyDescent="0.2">
      <c r="E106" s="908"/>
      <c r="F106" s="908"/>
      <c r="G106" s="908"/>
      <c r="H106" s="908"/>
      <c r="I106" s="908"/>
      <c r="J106" s="908"/>
      <c r="K106" s="908"/>
      <c r="L106" s="908"/>
      <c r="M106" s="908"/>
    </row>
    <row r="107" spans="5:13" ht="12.75" x14ac:dyDescent="0.2">
      <c r="E107" s="908"/>
      <c r="F107" s="908"/>
      <c r="G107" s="908"/>
      <c r="H107" s="908"/>
      <c r="I107" s="908"/>
      <c r="J107" s="908"/>
      <c r="K107" s="908"/>
      <c r="L107" s="908"/>
      <c r="M107" s="908"/>
    </row>
    <row r="108" spans="5:13" ht="12.75" x14ac:dyDescent="0.2">
      <c r="E108" s="908"/>
      <c r="F108" s="908"/>
      <c r="G108" s="908"/>
      <c r="H108" s="908"/>
      <c r="I108" s="908"/>
      <c r="J108" s="908"/>
      <c r="K108" s="908"/>
      <c r="L108" s="908"/>
      <c r="M108" s="908"/>
    </row>
    <row r="109" spans="5:13" ht="12.75" x14ac:dyDescent="0.2">
      <c r="E109" s="908"/>
      <c r="F109" s="908"/>
      <c r="G109" s="908"/>
      <c r="H109" s="908"/>
      <c r="I109" s="908"/>
      <c r="J109" s="908"/>
      <c r="K109" s="908"/>
      <c r="L109" s="908"/>
      <c r="M109" s="908"/>
    </row>
    <row r="110" spans="5:13" ht="12.75" x14ac:dyDescent="0.2">
      <c r="E110" s="908"/>
      <c r="F110" s="908"/>
      <c r="G110" s="908"/>
      <c r="H110" s="908"/>
      <c r="I110" s="908"/>
      <c r="J110" s="908"/>
      <c r="K110" s="908"/>
      <c r="L110" s="908"/>
      <c r="M110" s="908"/>
    </row>
    <row r="111" spans="5:13" ht="12.75" x14ac:dyDescent="0.2">
      <c r="E111" s="908"/>
      <c r="F111" s="908"/>
      <c r="G111" s="908"/>
      <c r="H111" s="908"/>
      <c r="I111" s="908"/>
      <c r="J111" s="908"/>
      <c r="K111" s="908"/>
      <c r="L111" s="908"/>
      <c r="M111" s="908"/>
    </row>
    <row r="112" spans="5:13" ht="12.75" x14ac:dyDescent="0.2">
      <c r="E112" s="908"/>
      <c r="F112" s="908"/>
      <c r="G112" s="908"/>
      <c r="H112" s="908"/>
      <c r="I112" s="908"/>
      <c r="J112" s="908"/>
      <c r="K112" s="908"/>
      <c r="L112" s="908"/>
      <c r="M112" s="908"/>
    </row>
    <row r="113" spans="5:13" ht="12.75" x14ac:dyDescent="0.2">
      <c r="E113" s="908"/>
      <c r="F113" s="908"/>
      <c r="G113" s="908"/>
      <c r="H113" s="908"/>
      <c r="I113" s="908"/>
      <c r="J113" s="908"/>
      <c r="K113" s="908"/>
      <c r="L113" s="908"/>
      <c r="M113" s="908"/>
    </row>
    <row r="114" spans="5:13" ht="12.75" x14ac:dyDescent="0.2">
      <c r="E114" s="908"/>
      <c r="F114" s="908"/>
      <c r="G114" s="908"/>
      <c r="H114" s="908"/>
      <c r="I114" s="908"/>
      <c r="J114" s="908"/>
      <c r="K114" s="908"/>
      <c r="L114" s="908"/>
      <c r="M114" s="908"/>
    </row>
    <row r="115" spans="5:13" ht="12.75" x14ac:dyDescent="0.2">
      <c r="E115" s="908"/>
      <c r="F115" s="908"/>
      <c r="G115" s="908"/>
      <c r="H115" s="908"/>
      <c r="I115" s="908"/>
      <c r="J115" s="908"/>
      <c r="K115" s="908"/>
      <c r="L115" s="908"/>
      <c r="M115" s="908"/>
    </row>
    <row r="116" spans="5:13" ht="12.75" x14ac:dyDescent="0.2">
      <c r="E116" s="908"/>
      <c r="F116" s="908"/>
      <c r="G116" s="908"/>
      <c r="H116" s="908"/>
      <c r="I116" s="908"/>
      <c r="J116" s="908"/>
      <c r="K116" s="908"/>
      <c r="L116" s="908"/>
      <c r="M116" s="908"/>
    </row>
    <row r="117" spans="5:13" ht="12.75" x14ac:dyDescent="0.2">
      <c r="E117" s="908"/>
      <c r="F117" s="908"/>
      <c r="G117" s="908"/>
      <c r="H117" s="908"/>
      <c r="I117" s="908"/>
      <c r="J117" s="908"/>
      <c r="K117" s="908"/>
      <c r="L117" s="908"/>
      <c r="M117" s="908"/>
    </row>
    <row r="118" spans="5:13" ht="12.75" x14ac:dyDescent="0.2">
      <c r="E118" s="908"/>
      <c r="F118" s="908"/>
      <c r="G118" s="908"/>
      <c r="H118" s="908"/>
      <c r="I118" s="908"/>
      <c r="J118" s="908"/>
      <c r="K118" s="908"/>
      <c r="L118" s="908"/>
      <c r="M118" s="908"/>
    </row>
    <row r="119" spans="5:13" ht="12.75" x14ac:dyDescent="0.2">
      <c r="E119" s="908"/>
      <c r="F119" s="908"/>
      <c r="G119" s="908"/>
      <c r="H119" s="908"/>
      <c r="I119" s="908"/>
      <c r="J119" s="908"/>
      <c r="K119" s="908"/>
      <c r="L119" s="908"/>
      <c r="M119" s="908"/>
    </row>
    <row r="120" spans="5:13" ht="12.75" x14ac:dyDescent="0.2">
      <c r="E120" s="908"/>
      <c r="F120" s="908"/>
      <c r="G120" s="908"/>
      <c r="H120" s="908"/>
      <c r="I120" s="908"/>
      <c r="J120" s="908"/>
      <c r="K120" s="908"/>
      <c r="L120" s="908"/>
      <c r="M120" s="908"/>
    </row>
    <row r="121" spans="5:13" ht="12.75" x14ac:dyDescent="0.2">
      <c r="E121" s="908"/>
      <c r="F121" s="908"/>
      <c r="G121" s="908"/>
      <c r="H121" s="908"/>
      <c r="I121" s="908"/>
      <c r="J121" s="908"/>
      <c r="K121" s="908"/>
      <c r="L121" s="908"/>
      <c r="M121" s="908"/>
    </row>
    <row r="122" spans="5:13" ht="12.75" x14ac:dyDescent="0.2">
      <c r="E122" s="908"/>
      <c r="F122" s="908"/>
      <c r="G122" s="908"/>
      <c r="H122" s="908"/>
      <c r="I122" s="908"/>
      <c r="J122" s="908"/>
      <c r="K122" s="908"/>
      <c r="L122" s="908"/>
      <c r="M122" s="908"/>
    </row>
    <row r="123" spans="5:13" ht="12.75" x14ac:dyDescent="0.2">
      <c r="E123" s="908"/>
      <c r="F123" s="908"/>
      <c r="G123" s="908"/>
      <c r="H123" s="908"/>
      <c r="I123" s="908"/>
      <c r="J123" s="908"/>
      <c r="K123" s="908"/>
      <c r="L123" s="908"/>
      <c r="M123" s="908"/>
    </row>
    <row r="124" spans="5:13" ht="12.75" x14ac:dyDescent="0.2">
      <c r="E124" s="908"/>
      <c r="F124" s="908"/>
      <c r="G124" s="908"/>
      <c r="H124" s="908"/>
      <c r="I124" s="908"/>
      <c r="J124" s="908"/>
      <c r="K124" s="908"/>
      <c r="L124" s="908"/>
      <c r="M124" s="908"/>
    </row>
    <row r="125" spans="5:13" ht="12.75" x14ac:dyDescent="0.2">
      <c r="E125" s="908"/>
      <c r="F125" s="908"/>
      <c r="G125" s="908"/>
      <c r="H125" s="908"/>
      <c r="I125" s="908"/>
      <c r="J125" s="908"/>
      <c r="K125" s="908"/>
      <c r="L125" s="908"/>
      <c r="M125" s="908"/>
    </row>
    <row r="126" spans="5:13" ht="12.75" x14ac:dyDescent="0.2">
      <c r="E126" s="908"/>
      <c r="F126" s="908"/>
      <c r="G126" s="908"/>
      <c r="H126" s="908"/>
      <c r="I126" s="908"/>
      <c r="J126" s="908"/>
      <c r="K126" s="908"/>
      <c r="L126" s="908"/>
      <c r="M126" s="908"/>
    </row>
    <row r="127" spans="5:13" ht="12.75" x14ac:dyDescent="0.2">
      <c r="E127" s="908"/>
      <c r="F127" s="908"/>
      <c r="G127" s="908"/>
      <c r="H127" s="908"/>
      <c r="I127" s="908"/>
      <c r="J127" s="908"/>
      <c r="K127" s="908"/>
      <c r="L127" s="908"/>
      <c r="M127" s="908"/>
    </row>
    <row r="128" spans="5:13" ht="12.75" x14ac:dyDescent="0.2">
      <c r="E128" s="908"/>
      <c r="F128" s="908"/>
      <c r="G128" s="908"/>
      <c r="H128" s="908"/>
      <c r="I128" s="908"/>
      <c r="J128" s="908"/>
      <c r="K128" s="908"/>
      <c r="L128" s="908"/>
      <c r="M128" s="908"/>
    </row>
    <row r="129" spans="5:13" ht="12.75" x14ac:dyDescent="0.2">
      <c r="E129" s="908"/>
      <c r="F129" s="908"/>
      <c r="G129" s="908"/>
      <c r="H129" s="908"/>
      <c r="I129" s="908"/>
      <c r="J129" s="908"/>
      <c r="K129" s="908"/>
      <c r="L129" s="908"/>
      <c r="M129" s="908"/>
    </row>
    <row r="130" spans="5:13" ht="12.75" x14ac:dyDescent="0.2">
      <c r="E130" s="908"/>
      <c r="F130" s="908"/>
      <c r="G130" s="908"/>
      <c r="H130" s="908"/>
      <c r="I130" s="908"/>
      <c r="J130" s="908"/>
      <c r="K130" s="908"/>
      <c r="L130" s="908"/>
      <c r="M130" s="908"/>
    </row>
    <row r="131" spans="5:13" ht="12.75" x14ac:dyDescent="0.2">
      <c r="E131" s="908"/>
      <c r="F131" s="908"/>
      <c r="G131" s="908"/>
      <c r="H131" s="908"/>
      <c r="I131" s="908"/>
      <c r="J131" s="908"/>
      <c r="K131" s="908"/>
      <c r="L131" s="908"/>
      <c r="M131" s="908"/>
    </row>
    <row r="132" spans="5:13" ht="12.75" x14ac:dyDescent="0.2">
      <c r="E132" s="908"/>
      <c r="F132" s="908"/>
      <c r="G132" s="908"/>
      <c r="H132" s="908"/>
      <c r="I132" s="908"/>
      <c r="J132" s="908"/>
      <c r="K132" s="908"/>
      <c r="L132" s="908"/>
      <c r="M132" s="908"/>
    </row>
    <row r="133" spans="5:13" ht="12.75" x14ac:dyDescent="0.2">
      <c r="E133" s="908"/>
      <c r="F133" s="908"/>
      <c r="G133" s="908"/>
      <c r="H133" s="908"/>
      <c r="I133" s="908"/>
      <c r="J133" s="908"/>
      <c r="K133" s="908"/>
      <c r="L133" s="908"/>
      <c r="M133" s="908"/>
    </row>
    <row r="134" spans="5:13" ht="12.75" x14ac:dyDescent="0.2">
      <c r="E134" s="908"/>
      <c r="F134" s="908"/>
      <c r="G134" s="908"/>
      <c r="H134" s="908"/>
      <c r="I134" s="908"/>
      <c r="J134" s="908"/>
      <c r="K134" s="908"/>
      <c r="L134" s="908"/>
      <c r="M134" s="908"/>
    </row>
    <row r="135" spans="5:13" ht="12.75" x14ac:dyDescent="0.2">
      <c r="E135" s="908"/>
      <c r="F135" s="908"/>
      <c r="G135" s="908"/>
      <c r="H135" s="908"/>
      <c r="I135" s="908"/>
      <c r="J135" s="908"/>
      <c r="K135" s="908"/>
      <c r="L135" s="908"/>
      <c r="M135" s="908"/>
    </row>
    <row r="136" spans="5:13" ht="12.75" x14ac:dyDescent="0.2">
      <c r="E136" s="908"/>
      <c r="F136" s="908"/>
      <c r="G136" s="908"/>
      <c r="H136" s="908"/>
      <c r="I136" s="908"/>
      <c r="J136" s="908"/>
      <c r="K136" s="908"/>
      <c r="L136" s="908"/>
      <c r="M136" s="908"/>
    </row>
    <row r="137" spans="5:13" ht="12.75" x14ac:dyDescent="0.2">
      <c r="E137" s="908"/>
      <c r="F137" s="908"/>
      <c r="G137" s="908"/>
      <c r="H137" s="908"/>
      <c r="I137" s="908"/>
      <c r="J137" s="908"/>
      <c r="K137" s="908"/>
      <c r="L137" s="908"/>
      <c r="M137" s="908"/>
    </row>
    <row r="138" spans="5:13" ht="12.75" x14ac:dyDescent="0.2">
      <c r="E138" s="908"/>
      <c r="F138" s="908"/>
      <c r="G138" s="908"/>
      <c r="H138" s="908"/>
      <c r="I138" s="908"/>
      <c r="J138" s="908"/>
      <c r="K138" s="908"/>
      <c r="L138" s="908"/>
      <c r="M138" s="908"/>
    </row>
    <row r="139" spans="5:13" ht="12.75" x14ac:dyDescent="0.2">
      <c r="E139" s="908"/>
      <c r="F139" s="908"/>
      <c r="G139" s="908"/>
      <c r="H139" s="908"/>
      <c r="I139" s="908"/>
      <c r="J139" s="908"/>
      <c r="K139" s="908"/>
      <c r="L139" s="908"/>
      <c r="M139" s="908"/>
    </row>
    <row r="140" spans="5:13" ht="12.75" x14ac:dyDescent="0.2">
      <c r="E140" s="908"/>
      <c r="F140" s="908"/>
      <c r="G140" s="908"/>
      <c r="H140" s="908"/>
      <c r="I140" s="908"/>
      <c r="J140" s="908"/>
      <c r="K140" s="908"/>
      <c r="L140" s="908"/>
      <c r="M140" s="908"/>
    </row>
    <row r="141" spans="5:13" ht="12.75" x14ac:dyDescent="0.2">
      <c r="E141" s="908"/>
      <c r="F141" s="908"/>
      <c r="G141" s="908"/>
      <c r="H141" s="908"/>
      <c r="I141" s="908"/>
      <c r="J141" s="908"/>
      <c r="K141" s="908"/>
      <c r="L141" s="908"/>
      <c r="M141" s="908"/>
    </row>
    <row r="142" spans="5:13" ht="12.75" x14ac:dyDescent="0.2">
      <c r="E142" s="908"/>
      <c r="F142" s="908"/>
      <c r="G142" s="908"/>
      <c r="H142" s="908"/>
      <c r="I142" s="908"/>
      <c r="J142" s="908"/>
      <c r="K142" s="908"/>
      <c r="L142" s="908"/>
      <c r="M142" s="908"/>
    </row>
    <row r="143" spans="5:13" ht="12.75" x14ac:dyDescent="0.2">
      <c r="E143" s="908"/>
      <c r="F143" s="908"/>
      <c r="G143" s="908"/>
      <c r="H143" s="908"/>
      <c r="I143" s="908"/>
      <c r="J143" s="908"/>
      <c r="K143" s="908"/>
      <c r="L143" s="908"/>
      <c r="M143" s="908"/>
    </row>
    <row r="144" spans="5:13" ht="12.75" x14ac:dyDescent="0.2">
      <c r="E144" s="908"/>
      <c r="F144" s="908"/>
      <c r="G144" s="908"/>
      <c r="H144" s="908"/>
      <c r="I144" s="908"/>
      <c r="J144" s="908"/>
      <c r="K144" s="908"/>
      <c r="L144" s="908"/>
      <c r="M144" s="908"/>
    </row>
    <row r="145" spans="5:13" ht="12.75" x14ac:dyDescent="0.2">
      <c r="E145" s="908"/>
      <c r="F145" s="908"/>
      <c r="G145" s="908"/>
      <c r="H145" s="908"/>
      <c r="I145" s="908"/>
      <c r="J145" s="908"/>
      <c r="K145" s="908"/>
      <c r="L145" s="908"/>
      <c r="M145" s="908"/>
    </row>
    <row r="146" spans="5:13" ht="12.75" x14ac:dyDescent="0.2">
      <c r="E146" s="908"/>
      <c r="F146" s="908"/>
      <c r="G146" s="908"/>
      <c r="H146" s="908"/>
      <c r="I146" s="908"/>
      <c r="J146" s="908"/>
      <c r="K146" s="908"/>
      <c r="L146" s="908"/>
      <c r="M146" s="908"/>
    </row>
    <row r="147" spans="5:13" ht="12.75" x14ac:dyDescent="0.2">
      <c r="E147" s="908"/>
      <c r="F147" s="908"/>
      <c r="G147" s="908"/>
      <c r="H147" s="908"/>
      <c r="I147" s="908"/>
      <c r="J147" s="908"/>
      <c r="K147" s="908"/>
      <c r="L147" s="908"/>
      <c r="M147" s="908"/>
    </row>
    <row r="148" spans="5:13" ht="12.75" x14ac:dyDescent="0.2">
      <c r="E148" s="908"/>
      <c r="F148" s="908"/>
      <c r="G148" s="908"/>
      <c r="H148" s="908"/>
      <c r="I148" s="908"/>
      <c r="J148" s="908"/>
      <c r="K148" s="908"/>
      <c r="L148" s="908"/>
      <c r="M148" s="908"/>
    </row>
    <row r="149" spans="5:13" ht="12.75" x14ac:dyDescent="0.2">
      <c r="E149" s="908"/>
      <c r="F149" s="908"/>
      <c r="G149" s="908"/>
      <c r="H149" s="908"/>
      <c r="I149" s="908"/>
      <c r="J149" s="908"/>
      <c r="K149" s="908"/>
      <c r="L149" s="908"/>
      <c r="M149" s="908"/>
    </row>
    <row r="150" spans="5:13" ht="12.75" x14ac:dyDescent="0.2">
      <c r="E150" s="908"/>
      <c r="F150" s="908"/>
      <c r="G150" s="908"/>
      <c r="H150" s="908"/>
      <c r="I150" s="908"/>
      <c r="J150" s="908"/>
      <c r="K150" s="908"/>
      <c r="L150" s="908"/>
      <c r="M150" s="908"/>
    </row>
    <row r="151" spans="5:13" ht="12.75" x14ac:dyDescent="0.2">
      <c r="E151" s="908"/>
      <c r="F151" s="908"/>
      <c r="G151" s="908"/>
      <c r="H151" s="908"/>
      <c r="I151" s="908"/>
      <c r="J151" s="908"/>
      <c r="K151" s="908"/>
      <c r="L151" s="908"/>
      <c r="M151" s="908"/>
    </row>
    <row r="152" spans="5:13" ht="12.75" x14ac:dyDescent="0.2">
      <c r="E152" s="908"/>
      <c r="F152" s="908"/>
      <c r="G152" s="908"/>
      <c r="H152" s="908"/>
      <c r="I152" s="908"/>
      <c r="J152" s="908"/>
      <c r="K152" s="908"/>
      <c r="L152" s="908"/>
      <c r="M152" s="908"/>
    </row>
    <row r="153" spans="5:13" ht="12.75" x14ac:dyDescent="0.2">
      <c r="E153" s="908"/>
      <c r="F153" s="908"/>
      <c r="G153" s="908"/>
      <c r="H153" s="908"/>
      <c r="I153" s="908"/>
      <c r="J153" s="908"/>
      <c r="K153" s="908"/>
      <c r="L153" s="908"/>
      <c r="M153" s="908"/>
    </row>
    <row r="154" spans="5:13" ht="12.75" x14ac:dyDescent="0.2">
      <c r="E154" s="908"/>
      <c r="F154" s="908"/>
      <c r="G154" s="908"/>
      <c r="H154" s="908"/>
      <c r="I154" s="908"/>
      <c r="J154" s="908"/>
      <c r="K154" s="908"/>
      <c r="L154" s="908"/>
      <c r="M154" s="908"/>
    </row>
    <row r="155" spans="5:13" ht="12.75" x14ac:dyDescent="0.2">
      <c r="E155" s="908"/>
      <c r="F155" s="908"/>
      <c r="G155" s="908"/>
      <c r="H155" s="908"/>
      <c r="I155" s="908"/>
      <c r="J155" s="908"/>
      <c r="K155" s="908"/>
      <c r="L155" s="908"/>
      <c r="M155" s="908"/>
    </row>
    <row r="156" spans="5:13" ht="12.75" x14ac:dyDescent="0.2">
      <c r="E156" s="908"/>
      <c r="F156" s="908"/>
      <c r="G156" s="908"/>
      <c r="H156" s="908"/>
      <c r="I156" s="908"/>
      <c r="J156" s="908"/>
      <c r="K156" s="908"/>
      <c r="L156" s="908"/>
      <c r="M156" s="908"/>
    </row>
    <row r="157" spans="5:13" ht="12.75" x14ac:dyDescent="0.2">
      <c r="E157" s="908"/>
      <c r="F157" s="908"/>
      <c r="G157" s="908"/>
      <c r="H157" s="908"/>
      <c r="I157" s="908"/>
      <c r="J157" s="908"/>
      <c r="K157" s="908"/>
      <c r="L157" s="908"/>
      <c r="M157" s="908"/>
    </row>
    <row r="158" spans="5:13" ht="12.75" x14ac:dyDescent="0.2">
      <c r="E158" s="908"/>
      <c r="F158" s="908"/>
      <c r="G158" s="908"/>
      <c r="H158" s="908"/>
      <c r="I158" s="908"/>
      <c r="J158" s="908"/>
      <c r="K158" s="908"/>
      <c r="L158" s="908"/>
      <c r="M158" s="908"/>
    </row>
    <row r="159" spans="5:13" ht="12.75" x14ac:dyDescent="0.2">
      <c r="E159" s="908"/>
      <c r="F159" s="908"/>
      <c r="G159" s="908"/>
      <c r="H159" s="908"/>
      <c r="I159" s="908"/>
      <c r="J159" s="908"/>
      <c r="K159" s="908"/>
      <c r="L159" s="908"/>
      <c r="M159" s="908"/>
    </row>
    <row r="160" spans="5:13" ht="12.75" x14ac:dyDescent="0.2">
      <c r="E160" s="908"/>
      <c r="F160" s="908"/>
      <c r="G160" s="908"/>
      <c r="H160" s="908"/>
      <c r="I160" s="908"/>
      <c r="J160" s="908"/>
      <c r="K160" s="908"/>
      <c r="L160" s="908"/>
      <c r="M160" s="908"/>
    </row>
    <row r="161" spans="5:13" ht="12.75" x14ac:dyDescent="0.2">
      <c r="E161" s="908"/>
      <c r="F161" s="908"/>
      <c r="G161" s="908"/>
      <c r="H161" s="908"/>
      <c r="I161" s="908"/>
      <c r="J161" s="908"/>
      <c r="K161" s="908"/>
      <c r="L161" s="908"/>
      <c r="M161" s="908"/>
    </row>
    <row r="162" spans="5:13" ht="12.75" x14ac:dyDescent="0.2">
      <c r="E162" s="908"/>
      <c r="F162" s="908"/>
      <c r="G162" s="908"/>
      <c r="H162" s="908"/>
      <c r="I162" s="908"/>
      <c r="J162" s="908"/>
      <c r="K162" s="908"/>
      <c r="L162" s="908"/>
      <c r="M162" s="908"/>
    </row>
    <row r="163" spans="5:13" ht="12.75" x14ac:dyDescent="0.2">
      <c r="E163" s="908"/>
      <c r="F163" s="908"/>
      <c r="G163" s="908"/>
      <c r="H163" s="908"/>
      <c r="I163" s="908"/>
      <c r="J163" s="908"/>
      <c r="K163" s="908"/>
      <c r="L163" s="908"/>
      <c r="M163" s="908"/>
    </row>
    <row r="164" spans="5:13" ht="12.75" x14ac:dyDescent="0.2">
      <c r="E164" s="908"/>
      <c r="F164" s="908"/>
      <c r="G164" s="908"/>
      <c r="H164" s="908"/>
      <c r="I164" s="908"/>
      <c r="J164" s="908"/>
      <c r="K164" s="908"/>
      <c r="L164" s="908"/>
      <c r="M164" s="908"/>
    </row>
    <row r="165" spans="5:13" ht="12.75" x14ac:dyDescent="0.2">
      <c r="E165" s="908"/>
      <c r="F165" s="908"/>
      <c r="G165" s="908"/>
      <c r="H165" s="908"/>
      <c r="I165" s="908"/>
      <c r="J165" s="908"/>
      <c r="K165" s="908"/>
      <c r="L165" s="908"/>
      <c r="M165" s="908"/>
    </row>
    <row r="166" spans="5:13" ht="12.75" x14ac:dyDescent="0.2">
      <c r="E166" s="908"/>
      <c r="F166" s="908"/>
      <c r="G166" s="908"/>
      <c r="H166" s="908"/>
      <c r="I166" s="908"/>
      <c r="J166" s="908"/>
      <c r="K166" s="908"/>
      <c r="L166" s="908"/>
      <c r="M166" s="908"/>
    </row>
    <row r="167" spans="5:13" ht="12.75" x14ac:dyDescent="0.2">
      <c r="E167" s="908"/>
      <c r="F167" s="908"/>
      <c r="G167" s="908"/>
      <c r="H167" s="908"/>
      <c r="I167" s="908"/>
      <c r="J167" s="908"/>
      <c r="K167" s="908"/>
      <c r="L167" s="908"/>
      <c r="M167" s="908"/>
    </row>
    <row r="168" spans="5:13" ht="12.75" x14ac:dyDescent="0.2">
      <c r="E168" s="908"/>
      <c r="F168" s="908"/>
      <c r="G168" s="908"/>
      <c r="H168" s="908"/>
      <c r="I168" s="908"/>
      <c r="J168" s="908"/>
      <c r="K168" s="908"/>
      <c r="L168" s="908"/>
      <c r="M168" s="908"/>
    </row>
    <row r="169" spans="5:13" ht="12.75" x14ac:dyDescent="0.2">
      <c r="E169" s="908"/>
      <c r="F169" s="908"/>
      <c r="G169" s="908"/>
      <c r="H169" s="908"/>
      <c r="I169" s="908"/>
      <c r="J169" s="908"/>
      <c r="K169" s="908"/>
      <c r="L169" s="908"/>
      <c r="M169" s="908"/>
    </row>
    <row r="170" spans="5:13" ht="12.75" x14ac:dyDescent="0.2">
      <c r="E170" s="908"/>
      <c r="F170" s="908"/>
      <c r="G170" s="908"/>
      <c r="H170" s="908"/>
      <c r="I170" s="908"/>
      <c r="J170" s="908"/>
      <c r="K170" s="908"/>
      <c r="L170" s="908"/>
      <c r="M170" s="908"/>
    </row>
    <row r="171" spans="5:13" ht="12.75" x14ac:dyDescent="0.2">
      <c r="E171" s="908"/>
      <c r="F171" s="908"/>
      <c r="G171" s="908"/>
      <c r="H171" s="908"/>
      <c r="I171" s="908"/>
      <c r="J171" s="908"/>
      <c r="K171" s="908"/>
      <c r="L171" s="908"/>
      <c r="M171" s="908"/>
    </row>
    <row r="172" spans="5:13" ht="12.75" x14ac:dyDescent="0.2">
      <c r="E172" s="908"/>
      <c r="F172" s="908"/>
      <c r="G172" s="908"/>
      <c r="H172" s="908"/>
      <c r="I172" s="908"/>
      <c r="J172" s="908"/>
      <c r="K172" s="908"/>
      <c r="L172" s="908"/>
      <c r="M172" s="908"/>
    </row>
    <row r="173" spans="5:13" ht="12.75" x14ac:dyDescent="0.2">
      <c r="E173" s="908"/>
      <c r="F173" s="908"/>
      <c r="G173" s="908"/>
      <c r="H173" s="908"/>
      <c r="I173" s="908"/>
      <c r="J173" s="908"/>
      <c r="K173" s="908"/>
      <c r="L173" s="908"/>
      <c r="M173" s="908"/>
    </row>
    <row r="174" spans="5:13" ht="12.75" x14ac:dyDescent="0.2">
      <c r="E174" s="908"/>
      <c r="F174" s="908"/>
      <c r="G174" s="908"/>
      <c r="H174" s="908"/>
      <c r="I174" s="908"/>
      <c r="J174" s="908"/>
      <c r="K174" s="908"/>
      <c r="L174" s="908"/>
      <c r="M174" s="908"/>
    </row>
    <row r="175" spans="5:13" ht="12.75" x14ac:dyDescent="0.2">
      <c r="E175" s="908"/>
      <c r="F175" s="908"/>
      <c r="G175" s="908"/>
      <c r="H175" s="908"/>
      <c r="I175" s="908"/>
      <c r="J175" s="908"/>
      <c r="K175" s="908"/>
      <c r="L175" s="908"/>
      <c r="M175" s="908"/>
    </row>
    <row r="176" spans="5:13" ht="12.75" x14ac:dyDescent="0.2">
      <c r="E176" s="908"/>
      <c r="F176" s="908"/>
      <c r="G176" s="908"/>
      <c r="H176" s="908"/>
      <c r="I176" s="908"/>
      <c r="J176" s="908"/>
      <c r="K176" s="908"/>
      <c r="L176" s="908"/>
      <c r="M176" s="908"/>
    </row>
    <row r="177" spans="5:13" ht="12.75" x14ac:dyDescent="0.2">
      <c r="E177" s="908"/>
      <c r="F177" s="908"/>
      <c r="G177" s="908"/>
      <c r="H177" s="908"/>
      <c r="I177" s="908"/>
      <c r="J177" s="908"/>
      <c r="K177" s="908"/>
      <c r="L177" s="908"/>
      <c r="M177" s="908"/>
    </row>
    <row r="178" spans="5:13" ht="12.75" x14ac:dyDescent="0.2">
      <c r="E178" s="908"/>
      <c r="F178" s="908"/>
      <c r="G178" s="908"/>
      <c r="H178" s="908"/>
      <c r="I178" s="908"/>
      <c r="J178" s="908"/>
      <c r="K178" s="908"/>
      <c r="L178" s="908"/>
      <c r="M178" s="908"/>
    </row>
    <row r="179" spans="5:13" ht="12.75" x14ac:dyDescent="0.2">
      <c r="E179" s="908"/>
      <c r="F179" s="908"/>
      <c r="G179" s="908"/>
      <c r="H179" s="908"/>
      <c r="I179" s="908"/>
      <c r="J179" s="908"/>
      <c r="K179" s="908"/>
      <c r="L179" s="908"/>
      <c r="M179" s="908"/>
    </row>
    <row r="180" spans="5:13" ht="12.75" x14ac:dyDescent="0.2">
      <c r="E180" s="908"/>
      <c r="F180" s="908"/>
      <c r="G180" s="908"/>
      <c r="H180" s="908"/>
      <c r="I180" s="908"/>
      <c r="J180" s="908"/>
      <c r="K180" s="908"/>
      <c r="L180" s="908"/>
      <c r="M180" s="908"/>
    </row>
    <row r="181" spans="5:13" ht="12.75" x14ac:dyDescent="0.2">
      <c r="E181" s="908"/>
      <c r="F181" s="908"/>
      <c r="G181" s="908"/>
      <c r="H181" s="908"/>
      <c r="I181" s="908"/>
      <c r="J181" s="908"/>
      <c r="K181" s="908"/>
      <c r="L181" s="908"/>
      <c r="M181" s="908"/>
    </row>
    <row r="182" spans="5:13" ht="12.75" x14ac:dyDescent="0.2">
      <c r="E182" s="908"/>
      <c r="F182" s="908"/>
      <c r="G182" s="908"/>
      <c r="H182" s="908"/>
      <c r="I182" s="908"/>
      <c r="J182" s="908"/>
      <c r="K182" s="908"/>
      <c r="L182" s="908"/>
      <c r="M182" s="908"/>
    </row>
    <row r="183" spans="5:13" ht="12.75" x14ac:dyDescent="0.2">
      <c r="E183" s="908"/>
      <c r="F183" s="908"/>
      <c r="G183" s="908"/>
      <c r="H183" s="908"/>
      <c r="I183" s="908"/>
      <c r="J183" s="908"/>
      <c r="K183" s="908"/>
      <c r="L183" s="908"/>
      <c r="M183" s="908"/>
    </row>
    <row r="184" spans="5:13" ht="12.75" x14ac:dyDescent="0.2">
      <c r="E184" s="908"/>
      <c r="F184" s="908"/>
      <c r="G184" s="908"/>
      <c r="H184" s="908"/>
      <c r="I184" s="908"/>
      <c r="J184" s="908"/>
      <c r="K184" s="908"/>
      <c r="L184" s="908"/>
      <c r="M184" s="908"/>
    </row>
    <row r="185" spans="5:13" ht="12.75" x14ac:dyDescent="0.2">
      <c r="E185" s="908"/>
      <c r="F185" s="908"/>
      <c r="G185" s="908"/>
      <c r="H185" s="908"/>
      <c r="I185" s="908"/>
      <c r="J185" s="908"/>
      <c r="K185" s="908"/>
      <c r="L185" s="908"/>
      <c r="M185" s="908"/>
    </row>
    <row r="186" spans="5:13" ht="12.75" x14ac:dyDescent="0.2">
      <c r="E186" s="908"/>
      <c r="F186" s="908"/>
      <c r="G186" s="908"/>
      <c r="H186" s="908"/>
      <c r="I186" s="908"/>
      <c r="J186" s="908"/>
      <c r="K186" s="908"/>
      <c r="L186" s="908"/>
      <c r="M186" s="908"/>
    </row>
    <row r="187" spans="5:13" ht="12.75" x14ac:dyDescent="0.2">
      <c r="E187" s="908"/>
      <c r="F187" s="908"/>
      <c r="G187" s="908"/>
      <c r="H187" s="908"/>
      <c r="I187" s="908"/>
      <c r="J187" s="908"/>
      <c r="K187" s="908"/>
      <c r="L187" s="908"/>
      <c r="M187" s="908"/>
    </row>
    <row r="188" spans="5:13" ht="12.75" x14ac:dyDescent="0.2">
      <c r="E188" s="908"/>
      <c r="F188" s="908"/>
      <c r="G188" s="908"/>
      <c r="H188" s="908"/>
      <c r="I188" s="908"/>
      <c r="J188" s="908"/>
      <c r="K188" s="908"/>
      <c r="L188" s="908"/>
      <c r="M188" s="908"/>
    </row>
    <row r="189" spans="5:13" ht="12.75" x14ac:dyDescent="0.2">
      <c r="E189" s="908"/>
      <c r="F189" s="908"/>
      <c r="G189" s="908"/>
      <c r="H189" s="908"/>
      <c r="I189" s="908"/>
      <c r="J189" s="908"/>
      <c r="K189" s="908"/>
      <c r="L189" s="908"/>
      <c r="M189" s="908"/>
    </row>
    <row r="190" spans="5:13" ht="12.75" x14ac:dyDescent="0.2">
      <c r="E190" s="908"/>
      <c r="F190" s="908"/>
      <c r="G190" s="908"/>
      <c r="H190" s="908"/>
      <c r="I190" s="908"/>
      <c r="J190" s="908"/>
      <c r="K190" s="908"/>
      <c r="L190" s="908"/>
      <c r="M190" s="908"/>
    </row>
    <row r="191" spans="5:13" ht="12.75" x14ac:dyDescent="0.2">
      <c r="E191" s="908"/>
      <c r="F191" s="908"/>
      <c r="G191" s="908"/>
      <c r="H191" s="908"/>
      <c r="I191" s="908"/>
      <c r="J191" s="908"/>
      <c r="K191" s="908"/>
      <c r="L191" s="908"/>
      <c r="M191" s="908"/>
    </row>
    <row r="192" spans="5:13" ht="12.75" x14ac:dyDescent="0.2">
      <c r="E192" s="908"/>
      <c r="F192" s="908"/>
      <c r="G192" s="908"/>
      <c r="H192" s="908"/>
      <c r="I192" s="908"/>
      <c r="J192" s="908"/>
      <c r="K192" s="908"/>
      <c r="L192" s="908"/>
      <c r="M192" s="908"/>
    </row>
    <row r="193" spans="5:13" ht="12.75" x14ac:dyDescent="0.2">
      <c r="E193" s="908"/>
      <c r="F193" s="908"/>
      <c r="G193" s="908"/>
      <c r="H193" s="908"/>
      <c r="I193" s="908"/>
      <c r="J193" s="908"/>
      <c r="K193" s="908"/>
      <c r="L193" s="908"/>
      <c r="M193" s="908"/>
    </row>
    <row r="194" spans="5:13" ht="12.75" x14ac:dyDescent="0.2">
      <c r="E194" s="908"/>
      <c r="F194" s="908"/>
      <c r="G194" s="908"/>
      <c r="H194" s="908"/>
      <c r="I194" s="908"/>
      <c r="J194" s="908"/>
      <c r="K194" s="908"/>
      <c r="L194" s="908"/>
      <c r="M194" s="908"/>
    </row>
    <row r="195" spans="5:13" ht="12.75" x14ac:dyDescent="0.2">
      <c r="E195" s="908"/>
      <c r="F195" s="908"/>
      <c r="G195" s="908"/>
      <c r="H195" s="908"/>
      <c r="I195" s="908"/>
      <c r="J195" s="908"/>
      <c r="K195" s="908"/>
      <c r="L195" s="908"/>
      <c r="M195" s="908"/>
    </row>
    <row r="196" spans="5:13" ht="12.75" x14ac:dyDescent="0.2">
      <c r="E196" s="908"/>
      <c r="F196" s="908"/>
      <c r="G196" s="908"/>
      <c r="H196" s="908"/>
      <c r="I196" s="908"/>
      <c r="J196" s="908"/>
      <c r="K196" s="908"/>
      <c r="L196" s="908"/>
      <c r="M196" s="908"/>
    </row>
    <row r="197" spans="5:13" ht="12.75" x14ac:dyDescent="0.2">
      <c r="E197" s="908"/>
      <c r="F197" s="908"/>
      <c r="G197" s="908"/>
      <c r="H197" s="908"/>
      <c r="I197" s="908"/>
      <c r="J197" s="908"/>
      <c r="K197" s="908"/>
      <c r="L197" s="908"/>
      <c r="M197" s="908"/>
    </row>
  </sheetData>
  <mergeCells count="4">
    <mergeCell ref="E2:L2"/>
    <mergeCell ref="E4:L4"/>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Sheet2</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142nd IEEE 802.11 Session Agenda</dc:title>
  <dc:subject>Agendas for the WG, TG, SC and AHC</dc:subject>
  <dc:creator/>
  <cp:keywords>November 2013, Dallas, TX, US</cp:keywords>
  <cp:lastModifiedBy/>
  <cp:lastPrinted>2011-11-10T14:50:17Z</cp:lastPrinted>
  <dcterms:created xsi:type="dcterms:W3CDTF">2007-05-08T22:03:28Z</dcterms:created>
  <dcterms:modified xsi:type="dcterms:W3CDTF">2013-11-15T12:46:42Z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