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activeTab="1"/>
  </bookViews>
  <sheets>
    <sheet name="Title" sheetId="1" r:id="rId1"/>
    <sheet name="Revision History" sheetId="9" r:id="rId2"/>
    <sheet name="Comments" sheetId="10" r:id="rId3"/>
    <sheet name="Overview" sheetId="11" r:id="rId4"/>
    <sheet name="Editorial tab 1" sheetId="12" r:id="rId5"/>
  </sheets>
  <definedNames>
    <definedName name="_xlnm._FilterDatabase" localSheetId="2" hidden="1">Comments!$A$1:$AD$999</definedName>
    <definedName name="_xlnm._FilterDatabase" localSheetId="4" hidden="1">'Editorial tab 1'!$A$1:$AC$306</definedName>
  </definedNames>
  <calcPr calcId="145621"/>
</workbook>
</file>

<file path=xl/calcChain.xml><?xml version="1.0" encoding="utf-8"?>
<calcChain xmlns="http://schemas.openxmlformats.org/spreadsheetml/2006/main">
  <c r="K5" i="11" l="1"/>
  <c r="K6" i="11"/>
  <c r="M16" i="11"/>
  <c r="M11" i="11"/>
  <c r="M12" i="11"/>
  <c r="M13" i="11"/>
  <c r="M14" i="11"/>
  <c r="M15" i="11"/>
  <c r="K7" i="11"/>
  <c r="K8" i="11" l="1"/>
  <c r="K16" i="11" l="1"/>
  <c r="K15" i="11"/>
  <c r="K11" i="11"/>
  <c r="H8" i="11" l="1"/>
  <c r="H7" i="11"/>
  <c r="H5" i="11"/>
  <c r="K14" i="11" l="1"/>
  <c r="K13" i="11"/>
  <c r="K12" i="11"/>
  <c r="H6" i="11"/>
  <c r="G8" i="11"/>
  <c r="G7" i="11"/>
  <c r="G6" i="11"/>
  <c r="G5" i="11"/>
  <c r="F8" i="11"/>
  <c r="F7" i="11"/>
  <c r="F6" i="11"/>
  <c r="F5" i="11"/>
  <c r="E8" i="11"/>
  <c r="E7" i="11"/>
  <c r="E6" i="11"/>
  <c r="E5" i="11"/>
  <c r="D8" i="11"/>
  <c r="D6" i="11"/>
  <c r="D4" i="11"/>
  <c r="D3" i="11"/>
  <c r="D2" i="11"/>
  <c r="D5" i="11"/>
  <c r="D7" i="11"/>
  <c r="G10" i="11" l="1"/>
  <c r="F10" i="11"/>
  <c r="I8" i="11"/>
  <c r="D10" i="11"/>
  <c r="I6" i="11"/>
  <c r="I5" i="11"/>
  <c r="E10" i="11"/>
  <c r="I7" i="11"/>
  <c r="I10" i="11" l="1"/>
  <c r="K10" i="11" s="1"/>
</calcChain>
</file>

<file path=xl/sharedStrings.xml><?xml version="1.0" encoding="utf-8"?>
<sst xmlns="http://schemas.openxmlformats.org/spreadsheetml/2006/main" count="15088" uniqueCount="2660">
  <si>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</si>
  <si>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</si>
  <si>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</si>
  <si>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</si>
  <si>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</si>
  <si>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</si>
  <si>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</si>
  <si>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</si>
  <si>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</si>
  <si>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</si>
  <si>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</si>
  <si>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</si>
  <si>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</si>
  <si>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</si>
  <si>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</si>
  <si>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</si>
  <si>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</si>
  <si>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</si>
  <si>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</si>
  <si>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</si>
  <si>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</si>
  <si>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</si>
  <si>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</si>
  <si>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</si>
  <si>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</si>
  <si>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</si>
  <si>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</si>
  <si>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</si>
  <si>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</si>
  <si>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</si>
  <si>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</si>
  <si>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</si>
  <si>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</si>
  <si>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</si>
  <si>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</si>
  <si>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</si>
  <si>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</si>
  <si>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</si>
  <si>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</si>
  <si>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</si>
  <si>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</si>
  <si>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</si>
  <si>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</si>
  <si>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</si>
  <si>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</si>
  <si>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</si>
  <si>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</si>
  <si>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</si>
  <si>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</si>
  <si>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</si>
  <si>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</si>
  <si>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</si>
  <si>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</si>
  <si>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</si>
  <si>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</si>
  <si>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</si>
  <si>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</si>
  <si>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</si>
  <si>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</si>
  <si>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</si>
  <si>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</si>
  <si>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</si>
  <si>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</si>
  <si>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</si>
  <si>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</si>
  <si>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</si>
  <si>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</si>
  <si>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</si>
  <si>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</si>
  <si>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</si>
  <si>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</si>
  <si>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</si>
  <si>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</si>
  <si>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</si>
  <si>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</si>
  <si>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</si>
  <si>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</si>
  <si>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</si>
  <si>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</si>
  <si>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</si>
  <si>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</si>
  <si>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</si>
  <si>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</si>
  <si>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</si>
  <si>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</si>
  <si>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</si>
  <si>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</si>
  <si>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</si>
  <si>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</si>
  <si>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</si>
  <si>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</si>
  <si>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</si>
  <si>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</si>
  <si>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</si>
  <si>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</si>
  <si>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</si>
  <si>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</si>
  <si>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</si>
  <si>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</si>
  <si>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</si>
  <si>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</si>
  <si>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</si>
  <si>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</si>
  <si>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</si>
  <si>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</si>
  <si>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</si>
  <si>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</si>
  <si>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</si>
  <si>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</si>
  <si>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</si>
  <si>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</si>
  <si>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</si>
  <si>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</si>
  <si>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</si>
  <si>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</si>
  <si>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</si>
  <si>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</si>
  <si>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</si>
  <si>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</si>
  <si>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</si>
  <si>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</si>
  <si>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</si>
  <si>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</si>
  <si>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</si>
  <si>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</si>
  <si>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</si>
  <si>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</si>
  <si>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</si>
  <si>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</si>
  <si>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</si>
  <si>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</si>
  <si>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</si>
  <si>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</si>
  <si>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</si>
  <si>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</si>
  <si>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</si>
  <si>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</si>
  <si>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</si>
  <si>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</si>
  <si>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</si>
  <si>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</si>
  <si>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</si>
  <si>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</si>
  <si>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</si>
  <si>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</si>
  <si>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</si>
  <si>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</si>
  <si>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</si>
  <si>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</si>
  <si>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</si>
  <si>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</si>
  <si>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</si>
  <si>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</si>
  <si>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</si>
  <si>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</si>
  <si>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</si>
  <si>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</si>
  <si>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</si>
  <si>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</si>
  <si>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</si>
  <si>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</si>
  <si>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</si>
  <si>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</si>
  <si>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</si>
  <si>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</si>
  <si>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</si>
  <si>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</si>
  <si>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</si>
  <si>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</si>
  <si>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</si>
  <si>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</si>
  <si>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</si>
  <si>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</si>
  <si>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</si>
  <si>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</si>
  <si>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</si>
  <si>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</si>
  <si>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</si>
  <si>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</si>
  <si>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</si>
  <si>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</si>
  <si>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</si>
  <si>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</si>
  <si>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</si>
  <si>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</si>
  <si>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</si>
  <si>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</si>
  <si>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</si>
  <si>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</si>
  <si>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</si>
  <si>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</si>
  <si>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</si>
  <si>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</si>
  <si>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</si>
  <si>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</si>
  <si>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</si>
  <si>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</si>
  <si>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</si>
  <si>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</si>
  <si>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</si>
  <si>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</si>
  <si>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</si>
  <si>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</si>
  <si>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</si>
  <si>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</si>
  <si>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</si>
  <si>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</si>
  <si>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</si>
  <si>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</si>
  <si>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</si>
  <si>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</si>
  <si>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</si>
  <si>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</si>
  <si>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</si>
  <si>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</si>
  <si>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</si>
  <si>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</si>
  <si>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</si>
  <si>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</si>
  <si>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</si>
  <si>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</si>
  <si>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</si>
  <si>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</si>
  <si>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</si>
  <si>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</si>
  <si>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</si>
  <si>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</si>
  <si>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</si>
  <si>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</si>
  <si>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</si>
  <si>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</si>
  <si>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</si>
  <si>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</si>
  <si>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</si>
  <si>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</si>
  <si>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</si>
  <si>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</si>
  <si>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</si>
  <si>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</si>
  <si>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</si>
  <si>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</si>
  <si>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</si>
  <si>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</si>
  <si>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</si>
  <si>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</si>
  <si>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</si>
  <si>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</si>
  <si>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</si>
  <si>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</si>
  <si>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</si>
  <si>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</si>
  <si>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</si>
  <si>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</si>
  <si>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</si>
  <si>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</si>
  <si>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</si>
  <si>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</si>
  <si>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</si>
  <si>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</si>
  <si>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</si>
  <si>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</si>
  <si>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</si>
  <si>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</si>
  <si>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</si>
  <si>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</si>
  <si>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</si>
  <si>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</si>
  <si>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</si>
  <si>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</si>
  <si>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</si>
  <si>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</si>
  <si>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</si>
  <si>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</si>
  <si>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</si>
  <si>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</si>
  <si>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</si>
  <si>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</si>
  <si>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</si>
  <si>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</si>
  <si>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</si>
  <si>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</si>
  <si>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</si>
  <si>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</si>
  <si>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</si>
  <si>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</si>
  <si>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</si>
  <si>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</si>
  <si>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</si>
  <si>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</si>
  <si>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</si>
  <si>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</si>
  <si>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</si>
  <si>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</si>
  <si>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</si>
  <si>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</si>
  <si>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</si>
  <si>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</si>
  <si>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</si>
  <si>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</si>
  <si>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</si>
  <si>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</si>
  <si>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</si>
  <si>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</si>
  <si>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</si>
  <si>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</si>
  <si>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</si>
  <si>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</si>
  <si>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</si>
  <si>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</si>
  <si>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</si>
  <si>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</si>
  <si>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</si>
  <si>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</si>
  <si>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</si>
  <si>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</si>
  <si>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</si>
  <si>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</si>
  <si>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</si>
  <si>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</si>
  <si>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</si>
  <si>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</si>
  <si>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</si>
  <si>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</si>
  <si>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</si>
  <si>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</si>
  <si>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</si>
  <si>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</si>
  <si>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</si>
  <si>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</si>
  <si>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</si>
  <si>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</si>
  <si>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</si>
  <si>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</si>
  <si>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</si>
  <si>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</si>
  <si>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</si>
  <si>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</si>
  <si>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</si>
  <si>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</si>
  <si>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</si>
  <si>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</si>
  <si>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</si>
  <si>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</si>
  <si>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</si>
  <si>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</si>
  <si>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</si>
  <si>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</si>
  <si>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</si>
  <si>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</si>
  <si>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</si>
  <si>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</si>
  <si>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</si>
  <si>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</si>
  <si>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</si>
  <si>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</si>
  <si>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</si>
  <si>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</si>
  <si>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</si>
  <si>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</si>
  <si>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</si>
  <si>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</si>
  <si>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</si>
  <si>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</si>
  <si>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</si>
  <si>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</si>
  <si>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</si>
  <si>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</si>
  <si>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</si>
  <si>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</si>
  <si>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</si>
  <si>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</si>
  <si>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</si>
  <si>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</si>
  <si>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</si>
  <si>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</si>
  <si>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</si>
  <si>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</si>
  <si>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</si>
  <si>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</si>
  <si>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</si>
  <si>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</si>
  <si>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</si>
  <si>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</si>
  <si>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</si>
  <si>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</si>
  <si>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</si>
  <si>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</si>
  <si>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</si>
  <si>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</si>
  <si>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</si>
  <si>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</si>
  <si>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</si>
  <si>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</si>
  <si>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</si>
  <si>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</si>
  <si>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</si>
  <si>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</si>
  <si>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</si>
  <si>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</si>
  <si>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</si>
  <si>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</si>
  <si>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</si>
  <si>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</si>
  <si>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</si>
  <si>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</si>
  <si>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</si>
  <si>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</si>
  <si>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</si>
  <si>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</si>
  <si>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</si>
  <si>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</si>
  <si>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</si>
  <si>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</si>
  <si>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</si>
  <si>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</si>
  <si>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</si>
  <si>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</si>
  <si>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</si>
  <si>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</si>
  <si>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</si>
  <si>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</si>
  <si>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</si>
  <si>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</si>
  <si>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</si>
  <si>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</si>
  <si>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</si>
  <si>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</si>
  <si>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</si>
  <si>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</si>
  <si>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</si>
  <si>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</si>
  <si>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</si>
  <si>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</si>
  <si>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</si>
  <si>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</si>
  <si>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</si>
  <si>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</si>
  <si>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</si>
  <si>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</si>
  <si>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</si>
  <si>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</si>
  <si>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</si>
  <si>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</si>
  <si>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</si>
  <si>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</si>
  <si>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</si>
  <si>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</si>
  <si>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</si>
  <si>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</si>
  <si>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</si>
  <si>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</si>
  <si>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</si>
  <si>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</si>
  <si>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</si>
  <si>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</si>
  <si>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</si>
  <si>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</si>
  <si>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</si>
  <si>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</si>
  <si>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</si>
  <si>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</si>
  <si>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</si>
  <si>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</si>
  <si>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</si>
  <si>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</si>
  <si>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</si>
  <si>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</si>
  <si>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</si>
  <si>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</si>
  <si>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</si>
  <si>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</si>
  <si>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</si>
  <si>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</si>
  <si>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</si>
  <si>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</si>
  <si>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</si>
  <si>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</si>
  <si>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</si>
  <si>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</si>
  <si>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</si>
  <si>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</si>
  <si>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</si>
  <si>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</si>
  <si>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</si>
  <si>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</si>
  <si>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</si>
  <si>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</si>
  <si>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</si>
  <si>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</si>
  <si>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</si>
  <si>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</si>
  <si>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</si>
  <si>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</si>
  <si>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</si>
  <si>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</si>
  <si>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</si>
  <si>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</si>
  <si>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</si>
  <si>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</si>
  <si>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</si>
  <si>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</si>
  <si>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</si>
  <si>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</si>
  <si>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</si>
  <si>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</si>
  <si>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</si>
  <si>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</si>
  <si>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</si>
  <si>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</si>
  <si>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</si>
  <si>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</si>
  <si>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</si>
  <si>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</si>
  <si>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</si>
  <si>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</si>
  <si>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</si>
  <si>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</si>
  <si>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</si>
  <si>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</si>
  <si>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</si>
  <si>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</si>
  <si>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</si>
  <si>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</si>
  <si>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</si>
  <si>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</si>
  <si>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</si>
  <si>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</si>
  <si>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</si>
  <si>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</si>
  <si>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</si>
  <si>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</si>
  <si>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</si>
  <si>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</si>
  <si>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</si>
  <si>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</si>
  <si>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</si>
  <si>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</si>
  <si>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</si>
  <si>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</si>
  <si>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</si>
  <si>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</si>
  <si>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</si>
  <si>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</si>
  <si>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</si>
  <si>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</si>
  <si>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</si>
  <si>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</si>
  <si>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</si>
  <si>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</si>
  <si>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</si>
  <si>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</si>
  <si>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</si>
  <si>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</si>
  <si>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</si>
  <si>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</si>
  <si>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</si>
  <si>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</si>
  <si>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</si>
  <si>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</si>
  <si>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</si>
  <si>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</si>
  <si>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</si>
  <si>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</si>
  <si>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</si>
  <si>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</si>
  <si>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</si>
  <si>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</si>
  <si>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</si>
  <si>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</si>
  <si>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</si>
  <si>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</si>
  <si>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</si>
  <si>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</si>
  <si>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</si>
  <si>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</si>
  <si>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</si>
  <si>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</si>
  <si>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</si>
  <si>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</si>
  <si>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</si>
  <si>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</si>
  <si>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</si>
  <si>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</si>
  <si>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</si>
  <si>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</si>
  <si>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</si>
  <si>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</si>
  <si>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</si>
  <si>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</si>
  <si>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</si>
  <si>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</si>
  <si>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</si>
  <si>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</si>
  <si>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</si>
  <si>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</si>
  <si>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</si>
  <si>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</si>
  <si>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</si>
  <si>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</si>
  <si>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</si>
  <si>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</si>
  <si>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</si>
  <si>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</si>
  <si>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</si>
  <si>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</si>
  <si>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</si>
  <si>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</si>
  <si>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</si>
  <si>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</si>
  <si>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</si>
  <si>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</si>
  <si>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</si>
  <si>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</si>
  <si>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</si>
  <si>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</si>
  <si>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</si>
  <si>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</si>
  <si>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</si>
  <si>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</si>
  <si>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</si>
  <si>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</si>
  <si>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</si>
  <si>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</si>
  <si>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</si>
  <si>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</si>
  <si>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</si>
  <si>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</si>
  <si>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</si>
  <si>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</si>
  <si>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</si>
  <si>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</si>
  <si>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</si>
  <si>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</si>
  <si>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</si>
  <si>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</si>
  <si>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</si>
  <si>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</si>
  <si>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</si>
  <si>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</si>
  <si>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</si>
  <si>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</si>
  <si>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</si>
  <si>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</si>
  <si>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</si>
  <si>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</si>
  <si>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</si>
  <si>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</si>
  <si>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</si>
  <si>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</si>
  <si>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</si>
  <si>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</si>
  <si>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</si>
  <si>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</si>
  <si>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</si>
  <si>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</si>
  <si>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</si>
  <si>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</si>
  <si>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</si>
  <si>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</si>
  <si>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</si>
  <si>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</si>
  <si>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</si>
  <si>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</si>
  <si>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</si>
  <si>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</si>
  <si>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</si>
  <si>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</si>
  <si>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</si>
  <si>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</si>
  <si>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</si>
  <si>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</si>
  <si>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</si>
  <si>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</si>
  <si>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</si>
  <si>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</si>
  <si>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</si>
  <si>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</si>
  <si>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</si>
  <si>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</si>
  <si>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</si>
  <si>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</si>
  <si>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</si>
  <si>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</si>
  <si>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</si>
  <si>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</si>
  <si>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</si>
  <si>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</si>
  <si>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</si>
  <si>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</si>
  <si>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</si>
  <si>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</si>
  <si>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</si>
  <si>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</si>
  <si>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</si>
  <si>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</si>
  <si>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</si>
  <si>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</si>
  <si>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</si>
  <si>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</si>
  <si>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</si>
  <si>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</si>
  <si>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</si>
  <si>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</si>
  <si>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</si>
  <si>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</si>
  <si>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</si>
  <si>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</si>
  <si>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</si>
  <si>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</si>
  <si>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</si>
  <si>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</si>
  <si>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</si>
  <si>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</si>
  <si>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</si>
  <si>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</si>
  <si>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</si>
  <si>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</si>
  <si>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</si>
  <si>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</si>
  <si>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</si>
  <si>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</si>
  <si>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</si>
  <si>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</si>
  <si>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</si>
  <si>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</si>
  <si>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</si>
  <si>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</si>
  <si>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</si>
  <si>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</si>
  <si>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</si>
  <si>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</si>
  <si>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</si>
  <si>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</si>
  <si>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</si>
  <si>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</si>
  <si>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</si>
  <si>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</si>
  <si>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</si>
  <si>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</si>
  <si>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</si>
  <si>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</si>
  <si>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</si>
  <si>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</si>
  <si>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</si>
  <si>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</si>
  <si>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</si>
  <si>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</si>
  <si>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</si>
  <si>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</si>
  <si>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</si>
  <si>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</si>
  <si>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</si>
  <si>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</si>
  <si>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</si>
  <si>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</si>
  <si>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</si>
  <si>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</si>
  <si>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</si>
  <si>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</si>
  <si>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</si>
  <si>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</si>
  <si>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</si>
  <si>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</si>
  <si>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</si>
  <si>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</si>
  <si>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</si>
  <si>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</si>
  <si>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</si>
  <si>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</si>
  <si>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</si>
  <si>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</si>
  <si>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</si>
  <si>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</si>
  <si>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</si>
  <si>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</si>
  <si>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</si>
  <si>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</si>
  <si>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</si>
  <si>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</si>
  <si>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</si>
  <si>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</si>
  <si>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</si>
  <si>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</si>
  <si>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</si>
  <si>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</si>
  <si>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</si>
  <si>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</si>
  <si>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</si>
  <si>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</si>
  <si>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</si>
  <si>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</si>
  <si>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</si>
  <si>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</si>
  <si>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</si>
  <si>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</si>
  <si>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</si>
  <si>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</si>
  <si>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</si>
  <si>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</si>
  <si>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</si>
  <si>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</si>
  <si>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</si>
  <si>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</si>
  <si>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</si>
  <si>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</si>
  <si>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</si>
  <si>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</si>
  <si>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</si>
  <si>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</si>
  <si>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</si>
  <si>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</si>
  <si>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</si>
  <si>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</si>
  <si>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</si>
  <si>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</si>
  <si>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</si>
  <si>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</si>
  <si>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</si>
  <si>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</si>
  <si>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</si>
  <si>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</si>
  <si>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</si>
  <si>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</si>
  <si>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</si>
  <si>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</si>
  <si>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</si>
  <si>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</si>
  <si>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</si>
  <si>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</si>
  <si>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</si>
  <si>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</si>
  <si>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</si>
  <si>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</si>
  <si>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</si>
  <si>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</si>
  <si>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</si>
  <si>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</si>
  <si>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</si>
  <si>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</si>
  <si>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</si>
  <si>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</si>
  <si>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</si>
  <si>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</si>
  <si>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</si>
  <si>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</si>
  <si>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</si>
  <si>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</si>
  <si>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</si>
  <si>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</si>
  <si>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</si>
  <si>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</si>
  <si>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</si>
  <si>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</si>
  <si>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</si>
  <si>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</si>
  <si>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</si>
  <si>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</si>
  <si>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</si>
  <si>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</si>
  <si>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</si>
  <si>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</si>
  <si>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</si>
  <si>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</si>
  <si>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</si>
  <si>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</si>
  <si>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</si>
  <si>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</si>
  <si>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</si>
  <si>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</si>
  <si>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</si>
  <si>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</si>
  <si>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</si>
  <si>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</si>
  <si>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</si>
  <si>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</si>
  <si>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</si>
  <si>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</si>
  <si>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</si>
  <si>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</si>
  <si>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</si>
  <si>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</si>
  <si>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</si>
  <si>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</si>
  <si>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</si>
  <si>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</si>
  <si>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</si>
  <si>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</si>
  <si>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</si>
  <si>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</si>
  <si>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</si>
  <si>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</si>
  <si>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</si>
  <si>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</si>
  <si>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</si>
  <si>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</si>
  <si>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</si>
  <si>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</si>
  <si>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</si>
  <si>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</si>
  <si>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</si>
  <si>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</si>
  <si>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</si>
  <si>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</si>
  <si>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</si>
  <si>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</si>
  <si>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</si>
  <si>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</si>
  <si>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</si>
  <si>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</si>
  <si>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</si>
  <si>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</si>
  <si>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</si>
  <si>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</si>
  <si>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</si>
  <si>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</si>
  <si>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</si>
  <si>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</si>
  <si>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</si>
  <si>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</si>
  <si>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</si>
  <si>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</si>
  <si>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</si>
  <si>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</si>
  <si>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</si>
  <si>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</si>
  <si>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</si>
  <si>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</si>
  <si>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</si>
  <si>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</si>
  <si>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</si>
  <si>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</si>
  <si>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</si>
  <si>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</si>
  <si>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</si>
  <si>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</si>
  <si>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</si>
  <si>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</si>
  <si>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</si>
  <si>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</si>
  <si>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</si>
  <si>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</si>
  <si>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</si>
  <si>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</si>
  <si>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</si>
  <si>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</si>
  <si>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</si>
  <si>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</si>
  <si>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</si>
  <si>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</si>
  <si>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</si>
  <si>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</si>
  <si>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</si>
  <si>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</si>
  <si>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</si>
  <si>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</si>
  <si>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</si>
  <si>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</si>
  <si>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</si>
  <si>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</si>
  <si>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</si>
  <si>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</si>
  <si>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</si>
  <si>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</si>
  <si>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</si>
  <si>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</si>
  <si>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</si>
  <si>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</si>
  <si>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</si>
  <si>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</si>
  <si>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</si>
  <si>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</si>
  <si>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</si>
  <si>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</si>
  <si>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</si>
  <si>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</si>
  <si>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</si>
  <si>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</si>
  <si>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</si>
  <si>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</si>
  <si>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</si>
  <si>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</si>
  <si>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</si>
  <si>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</si>
  <si>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</si>
  <si>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</si>
  <si>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</si>
  <si>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</si>
  <si>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</si>
  <si>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</si>
  <si>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</si>
  <si>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</si>
  <si>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</si>
  <si>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</si>
  <si>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</si>
  <si>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</si>
  <si>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</si>
  <si>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</si>
  <si>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</si>
  <si>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</si>
  <si>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</si>
  <si>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</si>
  <si>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</si>
  <si>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</si>
  <si>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</si>
  <si>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</si>
  <si>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</si>
  <si>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</si>
  <si>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</si>
  <si>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</si>
  <si>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</si>
  <si>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</si>
  <si>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</si>
  <si>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</si>
  <si>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</si>
  <si>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</si>
  <si>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</si>
  <si>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</si>
  <si>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</si>
  <si>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</si>
  <si>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</si>
  <si>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</si>
  <si>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</si>
  <si>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</si>
  <si>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</si>
  <si>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</si>
  <si>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</si>
  <si>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</si>
  <si>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</si>
  <si>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</si>
  <si>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</si>
  <si>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</si>
  <si>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</si>
  <si>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</si>
  <si>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</si>
  <si>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</si>
  <si>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</si>
  <si>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</si>
  <si>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</si>
  <si>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</si>
  <si>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</si>
  <si>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</si>
  <si>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</si>
  <si>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</si>
  <si>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</si>
  <si>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</si>
  <si>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</si>
  <si>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</si>
  <si>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</si>
  <si>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</si>
  <si>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</si>
  <si>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</si>
  <si>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</si>
  <si>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</si>
  <si>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</si>
  <si>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</si>
  <si>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</si>
  <si>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</si>
  <si>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</si>
  <si>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</si>
  <si>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</si>
  <si>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</si>
  <si>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</si>
  <si>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</si>
  <si>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</si>
  <si>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</si>
  <si>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</si>
  <si>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</si>
  <si>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</si>
  <si>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</si>
  <si>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</si>
  <si>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</si>
  <si>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</si>
  <si>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</si>
  <si>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</si>
  <si>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</si>
  <si>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</si>
  <si>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</si>
  <si>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</si>
  <si>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</si>
  <si>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</si>
  <si>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</si>
  <si>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</si>
  <si>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</si>
  <si>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</si>
  <si>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</si>
  <si>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</si>
  <si>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</si>
  <si>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</si>
  <si>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</si>
  <si>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</si>
  <si>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</si>
  <si>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</si>
  <si>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</si>
  <si>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</si>
  <si>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</si>
  <si>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</si>
  <si>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</si>
  <si>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</si>
  <si>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</si>
  <si>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</si>
  <si>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</si>
  <si>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</si>
  <si>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</si>
  <si>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</si>
  <si>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</si>
  <si>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</si>
  <si>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</si>
  <si>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</si>
  <si>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</si>
  <si>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</si>
  <si>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</si>
  <si>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</si>
  <si>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</si>
  <si>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</si>
  <si>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</si>
  <si>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</si>
  <si>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</si>
  <si>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</si>
  <si>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</si>
  <si>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</si>
  <si>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</si>
  <si>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</si>
  <si>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</si>
  <si>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</si>
  <si>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</si>
  <si>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</si>
  <si>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</si>
  <si>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</si>
  <si>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</si>
  <si>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</si>
  <si>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</si>
  <si>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</si>
  <si>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</si>
  <si>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</si>
  <si>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</si>
  <si>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</si>
  <si>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</si>
  <si>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</si>
  <si>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</si>
  <si>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</si>
  <si>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</si>
  <si>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</si>
  <si>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</si>
  <si>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</si>
  <si>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</si>
  <si>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</si>
  <si>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</si>
  <si>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</si>
  <si>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</si>
  <si>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</si>
  <si>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</si>
  <si>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</si>
  <si>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</si>
  <si>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</si>
  <si>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</si>
  <si>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</si>
  <si>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</si>
  <si>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</si>
  <si>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</si>
  <si>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</si>
  <si>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</si>
  <si>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</si>
  <si>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</si>
  <si>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</si>
  <si>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</si>
  <si>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</si>
  <si>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</si>
  <si>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</si>
  <si>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</si>
  <si>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</si>
  <si>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</si>
  <si>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</si>
  <si>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</si>
  <si>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</si>
  <si>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</si>
  <si>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</si>
  <si>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</si>
  <si>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</si>
  <si>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</si>
  <si>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</si>
  <si>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</si>
  <si>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</si>
  <si>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</si>
  <si>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</si>
  <si>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</si>
  <si>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</si>
  <si>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</si>
  <si>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</si>
  <si>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</si>
  <si>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</si>
  <si>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</si>
  <si>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</si>
  <si>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</si>
  <si>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</si>
  <si>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</si>
  <si>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</si>
  <si>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</si>
  <si>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</si>
  <si>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</si>
  <si>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</si>
  <si>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</si>
  <si>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</si>
  <si>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</si>
  <si>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</si>
  <si>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</si>
  <si>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</si>
  <si>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</si>
  <si>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</si>
  <si>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</si>
  <si>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</si>
  <si>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</si>
  <si>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</si>
  <si>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</si>
  <si>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</si>
  <si>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</si>
  <si>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</si>
  <si>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</si>
  <si>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</si>
  <si>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</si>
  <si>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</si>
  <si>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</si>
  <si>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</si>
  <si>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</si>
  <si>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</si>
  <si>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</si>
  <si>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</si>
  <si>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</si>
  <si>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</si>
  <si>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</si>
  <si>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</si>
  <si>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</si>
  <si>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</si>
  <si>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</si>
  <si>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</si>
  <si>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</si>
  <si>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</si>
  <si>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</si>
  <si>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</si>
  <si>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</si>
  <si>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</si>
  <si>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</si>
  <si>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</si>
  <si>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</si>
  <si>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</si>
  <si>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</si>
  <si>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</si>
  <si>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</si>
  <si>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</si>
  <si>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</si>
  <si>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</si>
  <si>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</si>
  <si>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</si>
  <si>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</si>
  <si>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</si>
  <si>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</si>
  <si>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</si>
  <si>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</si>
  <si>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</si>
  <si>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</si>
  <si>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</si>
  <si>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</si>
  <si>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</si>
  <si>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</si>
  <si>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</si>
  <si>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</si>
  <si>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</si>
  <si>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</si>
  <si>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</si>
  <si>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</si>
  <si>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</si>
  <si>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</si>
  <si>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</si>
  <si>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</si>
  <si>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</si>
  <si>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</si>
  <si>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</si>
  <si>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</si>
  <si>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</si>
  <si>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</si>
  <si>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</si>
  <si>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</si>
  <si>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</si>
  <si>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</si>
  <si>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</si>
  <si>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</si>
  <si>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</si>
  <si>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</si>
  <si>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</si>
  <si>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</si>
  <si>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</si>
  <si>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</si>
  <si>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</si>
  <si>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</si>
  <si>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</si>
  <si>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</si>
  <si>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</si>
  <si>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</si>
  <si>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</si>
  <si>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</si>
  <si>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</si>
  <si>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</si>
  <si>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</si>
  <si>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</si>
  <si>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</si>
  <si>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</si>
  <si>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</si>
  <si>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</si>
  <si>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</si>
  <si>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</si>
  <si>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</si>
  <si>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</si>
  <si>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</si>
  <si>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</si>
  <si>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</si>
  <si>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</si>
  <si>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</si>
  <si>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</si>
  <si>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</si>
  <si>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</si>
  <si>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</si>
  <si>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</si>
  <si>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</si>
  <si>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</si>
  <si>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</si>
  <si>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</si>
  <si>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</si>
  <si>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</si>
  <si>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</si>
  <si>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</si>
  <si>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</si>
  <si>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</si>
  <si>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</si>
  <si>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</si>
  <si>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</si>
  <si>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</si>
  <si>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</si>
  <si>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</si>
  <si>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</si>
  <si>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</si>
  <si>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</si>
  <si>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</si>
  <si>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</si>
  <si>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</si>
  <si>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</si>
  <si>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</si>
  <si>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</si>
  <si>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</si>
  <si>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</si>
  <si>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</si>
  <si>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</si>
  <si>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</si>
  <si>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</si>
  <si>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</si>
  <si>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</si>
  <si>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</si>
  <si>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</si>
  <si>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</si>
  <si>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</si>
  <si>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</si>
  <si>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</si>
  <si>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</si>
  <si>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</si>
  <si>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</si>
  <si>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</si>
  <si>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</si>
  <si>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</si>
  <si>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</si>
  <si>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</si>
  <si>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</si>
  <si>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</si>
  <si>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</si>
  <si>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</si>
  <si>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</si>
  <si>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</si>
  <si>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</si>
  <si>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</si>
  <si>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</si>
  <si>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</si>
  <si>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</si>
  <si>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</si>
  <si>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</si>
  <si>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</si>
  <si>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</si>
  <si>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</si>
  <si>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</si>
  <si>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</si>
  <si>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</si>
  <si>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</si>
  <si>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</si>
  <si>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</si>
  <si>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</si>
  <si>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</si>
  <si>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</si>
  <si>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</si>
  <si>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</si>
  <si>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</si>
  <si>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</si>
  <si>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</si>
  <si>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</si>
  <si>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</si>
  <si>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</si>
  <si>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</si>
  <si>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</si>
  <si>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</si>
  <si>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</si>
  <si>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</si>
  <si>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</si>
  <si>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</si>
  <si>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</si>
  <si>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</si>
  <si>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</si>
  <si>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</si>
  <si>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</si>
  <si>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</si>
  <si>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</si>
  <si>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</si>
  <si>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</si>
  <si>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</si>
  <si>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</si>
  <si>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</si>
  <si>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</si>
  <si>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</si>
  <si>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</si>
  <si>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</si>
  <si>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</si>
  <si>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</si>
  <si>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</si>
  <si>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</si>
  <si>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</si>
  <si>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</si>
  <si>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</si>
  <si>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</si>
  <si>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</si>
  <si>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</si>
  <si>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</si>
  <si>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</si>
  <si>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</si>
  <si>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</si>
  <si>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</si>
  <si>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</si>
  <si>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</si>
  <si>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</si>
  <si>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</si>
  <si>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</si>
  <si>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</si>
  <si>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</si>
  <si>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</si>
  <si>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</si>
  <si>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</si>
  <si>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</si>
  <si>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</si>
  <si>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</si>
  <si>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</si>
  <si>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</si>
  <si>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</si>
  <si>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</si>
  <si>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</si>
  <si>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</si>
  <si>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</si>
  <si>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</si>
  <si>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</si>
  <si>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</si>
  <si>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</si>
  <si>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</si>
  <si>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</si>
  <si>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</si>
  <si>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</si>
  <si>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</si>
  <si>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</si>
  <si>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</si>
  <si>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</si>
  <si>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</si>
  <si>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</si>
  <si>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</si>
  <si>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</si>
  <si>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</si>
  <si>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</si>
  <si>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</si>
  <si>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</si>
  <si>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</si>
  <si>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</si>
  <si>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</si>
  <si>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</si>
  <si>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</si>
  <si>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</si>
  <si>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</si>
  <si>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</si>
  <si>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</si>
  <si>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</si>
  <si>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</si>
  <si>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</si>
  <si>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</si>
  <si>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</si>
  <si>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</si>
  <si>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</si>
  <si>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</si>
  <si>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</si>
  <si>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</si>
  <si>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</si>
  <si>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</si>
  <si>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</si>
  <si>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</si>
  <si>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</si>
  <si>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</si>
  <si>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</si>
  <si>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</si>
  <si>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</si>
  <si>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</si>
  <si>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</si>
  <si>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</si>
  <si>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</si>
  <si>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</si>
  <si>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</si>
  <si>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</si>
  <si>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</si>
  <si>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</si>
  <si>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</si>
  <si>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</si>
  <si>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</si>
  <si>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</si>
  <si>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</si>
  <si>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</si>
  <si>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</si>
  <si>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</si>
  <si>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</si>
  <si>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</si>
  <si>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</si>
  <si>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</si>
  <si>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</si>
  <si>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</si>
  <si>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</si>
  <si>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</si>
  <si>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</si>
  <si>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</si>
  <si>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</si>
  <si>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</si>
  <si>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</si>
  <si>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</si>
  <si>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</si>
  <si>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</si>
  <si>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</si>
  <si>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</si>
  <si>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</si>
  <si>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</si>
  <si>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</si>
  <si>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</si>
  <si>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</si>
  <si>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</si>
  <si>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</si>
  <si>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</si>
  <si>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</si>
  <si>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</si>
  <si>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</si>
  <si>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</si>
  <si>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</si>
  <si>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</si>
  <si>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</si>
  <si>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</si>
  <si>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</si>
  <si>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</si>
  <si>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</si>
  <si>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</si>
  <si>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</si>
  <si>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</si>
  <si>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</si>
  <si>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</si>
  <si>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</si>
  <si>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</si>
  <si>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</si>
  <si>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</si>
  <si>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</si>
  <si>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</si>
  <si>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</si>
  <si>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</si>
  <si>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</si>
  <si>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</si>
  <si>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</si>
  <si>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</si>
  <si>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</si>
  <si>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</si>
  <si>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</si>
  <si>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</si>
  <si>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</si>
  <si>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</si>
  <si>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</si>
  <si>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</si>
  <si>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</si>
  <si>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</si>
  <si>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</si>
  <si>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</si>
  <si>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</si>
  <si>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</si>
  <si>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</si>
  <si>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</si>
  <si>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</si>
  <si>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</si>
  <si>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</si>
  <si>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</si>
  <si>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</si>
  <si>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</si>
  <si>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</si>
  <si>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</si>
  <si>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</si>
  <si>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</si>
  <si>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</si>
  <si>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</si>
  <si>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</si>
  <si>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</si>
  <si>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</si>
  <si>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</si>
  <si>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</si>
  <si>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</si>
  <si>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</si>
  <si>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</si>
  <si>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</si>
  <si>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</si>
  <si>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</si>
  <si>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</si>
  <si>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</si>
  <si>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</si>
  <si>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</si>
  <si>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</si>
  <si>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</si>
  <si>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</si>
  <si>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</si>
  <si>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</si>
  <si>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</si>
  <si>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</si>
  <si>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</si>
  <si>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</si>
  <si>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</si>
  <si>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</si>
  <si>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</si>
  <si>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</si>
  <si>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</si>
  <si>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</si>
  <si>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</si>
  <si>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</si>
  <si>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</si>
  <si>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</si>
  <si>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</si>
  <si>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</si>
  <si>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</si>
  <si>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</si>
  <si>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</si>
  <si>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</si>
  <si>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</si>
  <si>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</si>
  <si>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</si>
  <si>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</si>
  <si>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</si>
  <si>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</si>
  <si>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</si>
  <si>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</si>
  <si>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</si>
  <si>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</si>
  <si>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</si>
  <si>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</si>
  <si>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</si>
  <si>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</si>
  <si>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</si>
  <si>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</si>
  <si>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</si>
  <si>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</si>
  <si>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</si>
  <si>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</si>
  <si>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</si>
  <si>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</si>
  <si>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</si>
  <si>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</si>
  <si>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</si>
  <si>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</si>
  <si>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</si>
  <si>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</si>
  <si>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</si>
  <si>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</si>
  <si>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</si>
  <si>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</si>
  <si>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</si>
  <si>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</si>
  <si>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</si>
  <si>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</si>
  <si>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</si>
  <si>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</si>
  <si>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</si>
  <si>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</si>
  <si>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</si>
  <si>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</si>
  <si>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</si>
  <si>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</si>
  <si>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</si>
  <si>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</si>
  <si>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</si>
  <si>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</si>
  <si>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</si>
  <si>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</si>
  <si>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</si>
  <si>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</si>
  <si>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</si>
  <si>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</si>
  <si>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</si>
  <si>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</si>
  <si>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</si>
  <si>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</si>
  <si>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</si>
  <si>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</si>
  <si>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</si>
  <si>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</si>
  <si>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</si>
  <si>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</si>
  <si>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</si>
  <si>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</si>
  <si>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</si>
  <si>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</si>
  <si>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</si>
  <si>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</si>
  <si>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</si>
  <si>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</si>
  <si>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</si>
  <si>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</si>
  <si>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</si>
  <si>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</si>
  <si>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</si>
  <si>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</si>
  <si>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</si>
  <si>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</si>
  <si>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</si>
  <si>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</si>
  <si>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</si>
  <si>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</si>
  <si>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</si>
  <si>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</si>
  <si>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</si>
  <si>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</si>
  <si>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</si>
  <si>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</si>
  <si>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</si>
  <si>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</si>
  <si>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</si>
  <si>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</si>
  <si>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</si>
  <si>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</si>
  <si>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</si>
  <si>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</si>
  <si>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</si>
  <si>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</si>
  <si>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</si>
  <si>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</si>
  <si>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</si>
  <si>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</si>
  <si>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</si>
  <si>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</si>
  <si>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</si>
  <si>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</si>
  <si>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</si>
  <si>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</si>
  <si>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</si>
  <si>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</si>
  <si>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</si>
  <si>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</si>
  <si>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</si>
  <si>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</si>
  <si>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</si>
  <si>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</si>
  <si>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</si>
  <si>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</si>
  <si>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</si>
  <si>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</si>
  <si>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</si>
  <si>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</si>
  <si>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</si>
  <si>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</si>
  <si>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</si>
  <si>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</si>
  <si>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</si>
  <si>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</si>
  <si>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</si>
  <si>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</si>
  <si>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</si>
  <si>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</si>
  <si>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</si>
  <si>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</si>
  <si>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</si>
  <si>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</si>
  <si>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</si>
  <si>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</si>
  <si>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</si>
  <si>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</si>
  <si>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</si>
  <si>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</si>
  <si>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</si>
  <si>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</si>
  <si>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</si>
  <si>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</si>
  <si>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</si>
  <si>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</si>
  <si>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</si>
  <si>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</si>
  <si>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</si>
  <si>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</si>
  <si>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</si>
  <si>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</si>
  <si>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</si>
  <si>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</si>
  <si>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</si>
  <si>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</si>
  <si>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</si>
  <si>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</si>
  <si>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</si>
  <si>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</si>
  <si>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</si>
  <si>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</si>
  <si>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</si>
  <si>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</si>
  <si>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</si>
  <si>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</si>
  <si>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</si>
  <si>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</si>
  <si>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</si>
  <si>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</si>
  <si>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</si>
  <si>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</si>
  <si>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</si>
  <si>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</si>
  <si>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</si>
  <si>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</si>
  <si>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</si>
  <si>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</si>
  <si>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</si>
  <si>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</si>
  <si>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</si>
  <si>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</si>
  <si>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</si>
  <si>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</si>
  <si>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</si>
  <si>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</si>
  <si>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</si>
  <si>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</si>
  <si>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</si>
  <si>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</si>
  <si>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</si>
  <si>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</si>
  <si>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</si>
  <si>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</si>
  <si>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</si>
  <si>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</si>
  <si>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</si>
  <si>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</si>
  <si>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</si>
  <si>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</si>
  <si>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</si>
  <si>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</si>
  <si>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</si>
  <si>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</si>
  <si>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</si>
  <si>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</si>
  <si>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</si>
  <si>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</si>
  <si>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</si>
  <si>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</si>
  <si>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</si>
  <si>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</si>
  <si>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</si>
  <si>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</si>
  <si>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</si>
  <si>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</si>
  <si>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</si>
  <si>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</si>
  <si>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</si>
  <si>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</si>
  <si>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</si>
  <si>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</si>
  <si>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</si>
  <si>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</si>
  <si>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</si>
  <si>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</si>
  <si>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</si>
  <si>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</si>
  <si>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</si>
  <si>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</si>
  <si>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</si>
  <si>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</si>
  <si>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</si>
  <si>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</si>
  <si>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</si>
  <si>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</si>
  <si>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</si>
  <si>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</si>
  <si>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</si>
  <si>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</si>
  <si>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</si>
  <si>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</si>
  <si>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</si>
  <si>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</si>
  <si>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</si>
  <si>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</si>
  <si>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</si>
  <si>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</si>
  <si>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</si>
  <si>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</si>
  <si>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</si>
  <si>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</si>
  <si>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</si>
  <si>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</si>
  <si>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</si>
  <si>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</si>
  <si>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</si>
  <si>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</si>
  <si>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</si>
  <si>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</si>
  <si>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</si>
  <si>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</si>
  <si>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</si>
  <si>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</si>
  <si>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</si>
  <si>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</si>
  <si>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</si>
  <si>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</si>
  <si>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</si>
  <si>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</si>
  <si>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</si>
  <si>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</si>
  <si>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</si>
  <si>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</si>
  <si>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</si>
  <si>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</si>
  <si>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</si>
  <si>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</si>
  <si>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</si>
  <si>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</si>
  <si>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</si>
  <si>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</si>
  <si>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</si>
  <si>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</si>
  <si>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</si>
  <si>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</si>
  <si>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</si>
  <si>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</si>
  <si>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</si>
  <si>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</si>
  <si>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</si>
  <si>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</si>
  <si>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</si>
  <si>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</si>
  <si>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</si>
  <si>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</si>
  <si>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</si>
  <si>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</si>
  <si>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</si>
  <si>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</si>
  <si>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</si>
  <si>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</si>
  <si>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</si>
  <si>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</si>
  <si>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</si>
  <si>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</si>
  <si>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</si>
  <si>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</si>
  <si>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</si>
  <si>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</si>
  <si>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</si>
  <si>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</si>
  <si>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</si>
  <si>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</si>
  <si>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</si>
  <si>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</si>
  <si>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</si>
  <si>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</si>
  <si>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</si>
  <si>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</si>
  <si>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</si>
  <si>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</si>
  <si>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</si>
  <si>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</si>
  <si>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</si>
  <si>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</si>
  <si>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</si>
  <si>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</si>
  <si>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</si>
  <si>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</si>
  <si>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</si>
  <si>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</si>
  <si>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</si>
  <si>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</si>
  <si>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</si>
  <si>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</si>
  <si>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</si>
  <si>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</si>
  <si>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</si>
  <si>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</si>
  <si>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</si>
  <si>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</si>
  <si>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</si>
  <si>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</si>
  <si>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</si>
  <si>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</si>
  <si>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</si>
  <si>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</si>
  <si>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</si>
  <si>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</si>
  <si>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</si>
  <si>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</si>
  <si>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</si>
  <si>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</si>
  <si>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</si>
  <si>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</si>
  <si>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</si>
  <si>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</si>
  <si>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</si>
  <si>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</si>
  <si>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</si>
  <si>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</si>
  <si>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</si>
  <si>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</si>
  <si>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</si>
  <si>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</si>
  <si>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</si>
  <si>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</si>
  <si>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</si>
  <si>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</si>
  <si>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</si>
  <si>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</si>
  <si>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</si>
  <si>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</si>
  <si>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</si>
  <si>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</si>
  <si>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</si>
  <si>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</si>
  <si>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</si>
  <si>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</si>
  <si>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</si>
  <si>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</si>
  <si>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</si>
  <si>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</si>
  <si>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</si>
  <si>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</si>
  <si>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</si>
  <si>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</si>
  <si>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</si>
  <si>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</si>
  <si>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</si>
  <si>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</si>
  <si>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</si>
  <si>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</si>
  <si>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</si>
  <si>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</si>
  <si>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</si>
  <si>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</si>
  <si>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</si>
  <si>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</si>
  <si>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</si>
  <si>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</si>
  <si>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</si>
  <si>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</si>
  <si>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</si>
  <si>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</si>
  <si>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</si>
  <si>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</si>
  <si>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</si>
  <si>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</si>
  <si>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</si>
  <si>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</si>
  <si>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</si>
  <si>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</si>
  <si>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</si>
  <si>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</si>
  <si>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</si>
  <si>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</si>
  <si>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</si>
  <si>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</si>
  <si>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</si>
  <si>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</si>
  <si>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</si>
  <si>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</si>
  <si>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</si>
  <si>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</si>
  <si>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</si>
  <si>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</si>
  <si>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</si>
  <si>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</si>
  <si>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</si>
  <si>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</si>
  <si>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</si>
  <si>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</si>
  <si>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</si>
  <si>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</si>
  <si>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</si>
  <si>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</si>
  <si>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</si>
  <si>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</si>
  <si>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</si>
  <si>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</si>
  <si>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</si>
  <si>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</si>
  <si>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</si>
  <si>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</si>
  <si>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</si>
  <si>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</si>
  <si>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</si>
  <si>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</si>
  <si>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</si>
  <si>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</si>
  <si>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</si>
  <si>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</si>
  <si>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</si>
  <si>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</si>
  <si>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</si>
  <si>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</si>
  <si>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</si>
  <si>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</si>
  <si>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</si>
  <si>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</si>
  <si>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</si>
  <si>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</si>
  <si>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</si>
  <si>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</si>
  <si>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</si>
  <si>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</si>
  <si>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</si>
  <si>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</si>
  <si>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</si>
  <si>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</si>
  <si>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</si>
  <si>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</si>
  <si>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</si>
  <si>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</si>
  <si>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</si>
  <si>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</si>
  <si>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</si>
  <si>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</si>
  <si>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</si>
  <si>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</si>
  <si>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</si>
  <si>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</si>
  <si>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</si>
  <si>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</si>
  <si>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</si>
  <si>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</si>
  <si>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</si>
  <si>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</si>
  <si>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</si>
  <si>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</si>
  <si>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</si>
  <si>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</si>
  <si>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</si>
  <si>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</si>
  <si>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</si>
  <si>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</si>
  <si>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</si>
  <si>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</si>
  <si>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OCSQ</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</si>
  <si>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</si>
  <si>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</si>
  <si>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</si>
  <si>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</si>
  <si>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</si>
  <si>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</si>
  <si>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</si>
  <si>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</si>
  <si>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</si>
  <si>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178 from GEN to GEN PHY. Discussed at 20120828 teleconf.</t>
  </si>
  <si>
    <t>Petere proposed transferring CID 250 from MAC to GEN (TLVs). Discussed at 20120828 teleconf.</t>
  </si>
  <si>
    <t>Petere proposed transferring CID 463 from GEN to GEN CVS. Discussed at 20120828 teleconf.</t>
  </si>
  <si>
    <t>Petere proposed transferring CID 671 from EDITOR to MAC CPM. Discussed at 20120828 teleconf.</t>
  </si>
  <si>
    <t>Petere proposed transferring CID 726 from  EDITOR to MAC CPM.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</si>
  <si>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</si>
  <si>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</si>
  <si>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</si>
  <si>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</si>
  <si>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</si>
  <si>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</si>
  <si>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</si>
  <si>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</si>
  <si>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</si>
  <si>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</si>
  <si>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</si>
  <si>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</si>
  <si>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</si>
  <si>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</si>
  <si>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</si>
  <si>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</si>
  <si>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</si>
  <si>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</si>
  <si>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</si>
  <si>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</si>
  <si>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</si>
  <si>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</si>
  <si>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</si>
  <si>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</si>
  <si>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</si>
  <si>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</si>
  <si>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</si>
  <si>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</si>
  <si>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Wookbong Lee will propose comment resolution. Ron Porat will contibute.</t>
  </si>
  <si>
    <t>Wookbong Lee will propose comment resolution. Rpn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</si>
  <si>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</si>
  <si>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</si>
  <si>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</si>
  <si>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Unvolunteered CAQ</t>
  </si>
  <si>
    <t>Unvolunteered CSM</t>
  </si>
  <si>
    <t>Unvolunteered GDC</t>
  </si>
  <si>
    <t>Unvolunteered WSM</t>
  </si>
  <si>
    <t>R4 adds Ad-hoc volunteers through Sept 6th, includes changes discussed in Sept 4, 2012 teleconference.</t>
  </si>
  <si>
    <t>Unvolunteered GEN</t>
  </si>
  <si>
    <t>Unvolunteered MAC</t>
  </si>
  <si>
    <t>Keiichi Mizutani will propose comment resolution.</t>
  </si>
  <si>
    <t>Unvolunteered CPM</t>
  </si>
  <si>
    <t>Definitions should be in definition sections.</t>
  </si>
  <si>
    <t>Please make the use of 144 tones instead of 128 tones clearer in the specification.</t>
  </si>
  <si>
    <t>Add support for Long GI.</t>
  </si>
  <si>
    <t>Yongho Seok will propose comment resolution.</t>
  </si>
  <si>
    <t>Wookbong Lee will propose comment resolution.  James Wang will propose comment resolution.</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</si>
  <si>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</si>
  <si>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</si>
  <si>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</si>
  <si>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</si>
  <si>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</si>
  <si>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</si>
  <si>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</si>
  <si>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</si>
  <si>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</si>
  <si>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</si>
  <si>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</si>
  <si>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</si>
  <si>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</si>
  <si>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</si>
  <si>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</si>
  <si>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</si>
  <si>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</si>
  <si>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</si>
  <si>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</si>
  <si>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</si>
  <si>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</si>
  <si>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</si>
  <si>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</si>
  <si>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</si>
  <si>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</si>
  <si>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</si>
  <si>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</si>
  <si>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</si>
  <si>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</si>
  <si>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</si>
  <si>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</si>
  <si>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</si>
  <si>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</si>
  <si>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</si>
  <si>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</si>
  <si>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</si>
  <si>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</si>
  <si>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</si>
  <si>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</si>
  <si>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</si>
  <si>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</si>
  <si>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</si>
  <si>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</si>
  <si>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</si>
  <si>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</si>
  <si>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</si>
  <si>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</si>
  <si>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</si>
  <si>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</si>
  <si>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</si>
  <si>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12/1072r0</t>
  </si>
  <si>
    <t>12/1072r0 Wookbong Lee will propose comment resolution.</t>
  </si>
  <si>
    <t>12/1072r0 Wookbong Lee will propose comment resolution.    Petere proposed transferring CID 201 from EDITOR to PHY. Discussed at 20120828 teleconf.</t>
  </si>
  <si>
    <t>12/1072r0 Wookbong Lee will propose comment resolution.    Petere proposed transferring CID 346 from EDITOR to PHY. Discussed at 20120828 teleconf.</t>
  </si>
  <si>
    <t>12/1072r0 Wookbong Lee will propose comment resolution.    Petere proposed transferring CID 412 from EDITOR to PHY. Discussed at 20120828 teleconf.</t>
  </si>
  <si>
    <t>R5 has corrected comments from Raja Bannerjea, includes Ad-hoc volunteers through Sept 13th, includes changes discussed in Sept 11, 2012 teleconference.</t>
  </si>
  <si>
    <t>12/1068r2 Propose Revised Added a new row with values for short GI, hence no need to explicitly state “normal” guard interval in  the table. Same notation is used in 11ac draft.</t>
  </si>
  <si>
    <t>20120913 Wookbong Lee proposes transfer to Editor (similar to Editorial CID 219)</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</si>
  <si>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</si>
  <si>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</si>
  <si>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</si>
  <si>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12/1068r2 Propose Accepted. Added a new row with values for short GI, hence no need to explicitly state “normal” guard interval in  the table. Same notation is used in 11ac draft. Discussed at 20120911 teleconf.</t>
  </si>
  <si>
    <t>Propose Accepted. Comment resolution in 12/1070r1. Discussed at 20120911 teleconf. Tevfik Yucek</t>
  </si>
  <si>
    <t>Proposed Accepted. Comment resolution in 12/1070r0. Discussed at 20120911 teleconf.</t>
  </si>
  <si>
    <t>Propose Accepted. Tevfik Yucek proposed Accepted. Comment resolution in 12/1070r1. Discussed in 20120911 teleconference.</t>
  </si>
  <si>
    <t>Propose Accepted. 12/1070r2. Discussed at 20120911 teleconf.</t>
  </si>
  <si>
    <t>Approved Sept 2012</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</si>
  <si>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</si>
  <si>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</si>
  <si>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</si>
  <si>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</si>
  <si>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</si>
  <si>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</si>
  <si>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</si>
  <si>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Propose Revisied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</si>
  <si>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</si>
  <si>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</si>
  <si>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</si>
  <si>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</si>
  <si>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</si>
  <si>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</si>
  <si>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</si>
  <si>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</si>
  <si>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doc.: IEEE 802.11-12/1017r7</t>
  </si>
  <si>
    <t>Proposed Revised "personal/portable station: A STA that uses network communications at unspecified locations that may change."</t>
  </si>
  <si>
    <t>Zhou Lan will propose comment resolution. 12/1124r1</t>
  </si>
  <si>
    <t>Keiichi Mizutani will propose comment resolution. 12/1124r1</t>
  </si>
  <si>
    <t>Wookbong Lee will propose comment resolution. 1107</t>
  </si>
  <si>
    <t>Hongyuan Zhang will propose comment resolution. 1107 Discussed at 20120828 teleconf.</t>
  </si>
  <si>
    <t>Approved Sept 2013</t>
  </si>
  <si>
    <t>Approved Sept 2014</t>
  </si>
  <si>
    <t>Approved Sept 2015</t>
  </si>
  <si>
    <t>Approved Sept 2016</t>
  </si>
  <si>
    <t>Approved Sept 2017</t>
  </si>
  <si>
    <t>Approved Sept 2018</t>
  </si>
  <si>
    <t>Approved Sept 2019</t>
  </si>
  <si>
    <t>Approved Sept 2020</t>
  </si>
  <si>
    <t>Approved Sept 2021</t>
  </si>
  <si>
    <t>Approved Sept 2022</t>
  </si>
  <si>
    <t>Approved Sept 2023</t>
  </si>
  <si>
    <t>Approved Sept 2024</t>
  </si>
  <si>
    <t>Approved Sept 2025</t>
  </si>
  <si>
    <t>Approved Sept 2026</t>
  </si>
  <si>
    <t>Approved Sept 2027</t>
  </si>
  <si>
    <t>Approved Sept 2028</t>
  </si>
  <si>
    <t>Approved Sept 2029</t>
  </si>
  <si>
    <t>Approved Sept 2030</t>
  </si>
  <si>
    <t>Approved Sept 2031</t>
  </si>
  <si>
    <t>Approved Sept 2032</t>
  </si>
  <si>
    <t>Approved Sept 2033</t>
  </si>
  <si>
    <t>Approved Sept 2034</t>
  </si>
  <si>
    <t>Approved Sept 2035</t>
  </si>
  <si>
    <t>Approved Sept 2036</t>
  </si>
  <si>
    <t>Approved Sept 2037</t>
  </si>
  <si>
    <t>Approved Sept 2038</t>
  </si>
  <si>
    <t>Approved Sept 2039</t>
  </si>
  <si>
    <t>Approved Sept 2040</t>
  </si>
  <si>
    <t>Approved Sept 2041</t>
  </si>
  <si>
    <t>Approved Sept 2042</t>
  </si>
  <si>
    <t>Approved Sept 2043</t>
  </si>
  <si>
    <t>Approved Sept 2044</t>
  </si>
  <si>
    <t>Approved Sept 2045</t>
  </si>
  <si>
    <t>Approved Sept 2046</t>
  </si>
  <si>
    <t>Approved Sept 2047</t>
  </si>
  <si>
    <t>Approved Sept 2048</t>
  </si>
  <si>
    <t>Approved Sept 2049</t>
  </si>
  <si>
    <t>Approved Sept 2050</t>
  </si>
  <si>
    <t>Approved Sept 2051</t>
  </si>
  <si>
    <t>Approved Sept 2052</t>
  </si>
  <si>
    <t>Approved Sept 2053</t>
  </si>
  <si>
    <t>Approved Sept 2054</t>
  </si>
  <si>
    <t>Approved Sept 2055</t>
  </si>
  <si>
    <t>Approved Sept 2056</t>
  </si>
  <si>
    <t>Approved Sept 2057</t>
  </si>
  <si>
    <t>Approved Sept 2058</t>
  </si>
  <si>
    <t>Approved Sept 2059</t>
  </si>
  <si>
    <t>Approved Sept 2060</t>
  </si>
  <si>
    <t>Approved Sept 2061</t>
  </si>
  <si>
    <t>Approved Sept 2062</t>
  </si>
  <si>
    <t>Approved Sept 2063</t>
  </si>
  <si>
    <t>Approved Sept 2064</t>
  </si>
  <si>
    <t>Approved Sept 2065</t>
  </si>
  <si>
    <t>Approved Sept 2066</t>
  </si>
  <si>
    <t>Approved Sept 2067</t>
  </si>
  <si>
    <t>Approved Sept 2068</t>
  </si>
  <si>
    <t>Approved Sept 2069</t>
  </si>
  <si>
    <t>Approved Sept 2070</t>
  </si>
  <si>
    <t>Approved Sept 2071</t>
  </si>
  <si>
    <t>Approved Sept 2072</t>
  </si>
  <si>
    <t>Approved Sept 2073</t>
  </si>
  <si>
    <t>Approved Sept 2074</t>
  </si>
  <si>
    <t>Approved Sept 2075</t>
  </si>
  <si>
    <t>Approved Sept 2076</t>
  </si>
  <si>
    <t>Approved Sept 2077</t>
  </si>
  <si>
    <t>Approved Sept 2078</t>
  </si>
  <si>
    <t>Approved Sept 2079</t>
  </si>
  <si>
    <t>Approved Sept 2080</t>
  </si>
  <si>
    <t>Approved Sept 2081</t>
  </si>
  <si>
    <t>Approved Sept 2082</t>
  </si>
  <si>
    <t>Approved Sept 2083</t>
  </si>
  <si>
    <t>Approved Sept 2084</t>
  </si>
  <si>
    <t>Approved Sept 2085</t>
  </si>
  <si>
    <t>Approved Sept 2086</t>
  </si>
  <si>
    <t>Approved Sept 2087</t>
  </si>
  <si>
    <t>Approved Sept 2088</t>
  </si>
  <si>
    <t>Approved Sept 2089</t>
  </si>
  <si>
    <t>Approved Sept 2090</t>
  </si>
  <si>
    <t>Approved Sept 2091</t>
  </si>
  <si>
    <t>Approved Sept 2092</t>
  </si>
  <si>
    <t>Approved Sept 2093</t>
  </si>
  <si>
    <t>Approved Sept 2094</t>
  </si>
  <si>
    <t>Approved Sept 2095</t>
  </si>
  <si>
    <t>Approved Sept 2096</t>
  </si>
  <si>
    <t>Approved Sept 2097</t>
  </si>
  <si>
    <t>Approved Sept 2098</t>
  </si>
  <si>
    <t>Approved Sept 2099</t>
  </si>
  <si>
    <t>Approved Sept 2100</t>
  </si>
  <si>
    <t>Approved Sept 2101</t>
  </si>
  <si>
    <t>Approved Sept 2102</t>
  </si>
  <si>
    <t>Approved Sept 2103</t>
  </si>
  <si>
    <t>Approved Sept 2104</t>
  </si>
  <si>
    <t>Approved Sept 2105</t>
  </si>
  <si>
    <t>Approved Sept 2106</t>
  </si>
  <si>
    <t>Approved Sept 2107</t>
  </si>
  <si>
    <t>Approved Sept 2108</t>
  </si>
  <si>
    <t>Approved Sept 2109</t>
  </si>
  <si>
    <t>Approved Sept 2110</t>
  </si>
  <si>
    <t>Approved Sept 2111</t>
  </si>
  <si>
    <t>Approved Sept 2112</t>
  </si>
  <si>
    <t>Approved Sept 2113</t>
  </si>
  <si>
    <t>Approved Sept 2114</t>
  </si>
  <si>
    <t>Approved Sept 2115</t>
  </si>
  <si>
    <t>Approved Sept 2116</t>
  </si>
  <si>
    <t>Approved Sept 2117</t>
  </si>
  <si>
    <t>Approved Sept 2118</t>
  </si>
  <si>
    <t>Approved Sept 2119</t>
  </si>
  <si>
    <t>Approved Sept 2120</t>
  </si>
  <si>
    <t>Approved Sept 2121</t>
  </si>
  <si>
    <t>Approved Sept 2122</t>
  </si>
  <si>
    <t>Approved Sept 2123</t>
  </si>
  <si>
    <t>Approved Sept 2124</t>
  </si>
  <si>
    <t>Approved Sept 2125</t>
  </si>
  <si>
    <t>Approved Sept 2126</t>
  </si>
  <si>
    <t>Approved Sept 2127</t>
  </si>
  <si>
    <t>Approved Sept 2128</t>
  </si>
  <si>
    <t>Approved Sept 2129</t>
  </si>
  <si>
    <t>Approved Sept 2130</t>
  </si>
  <si>
    <t>Approved Sept 2131</t>
  </si>
  <si>
    <t>Approved Sept 2132</t>
  </si>
  <si>
    <t>Approved Sept 2133</t>
  </si>
  <si>
    <t>Approved Sept 2134</t>
  </si>
  <si>
    <t>Approved Sept 2135</t>
  </si>
  <si>
    <t>Approved Sept 2136</t>
  </si>
  <si>
    <t>Approved Sept 2137</t>
  </si>
  <si>
    <t>Approved Sept 2138</t>
  </si>
  <si>
    <t>Approved Sept 2139</t>
  </si>
  <si>
    <t>Approved Sept 2140</t>
  </si>
  <si>
    <t>Approved Sept 2141</t>
  </si>
  <si>
    <t>Approved Sept 2142</t>
  </si>
  <si>
    <t>Approved Sept 2143</t>
  </si>
  <si>
    <t>Approved Sept 2144</t>
  </si>
  <si>
    <t>Approved Sept 2145</t>
  </si>
  <si>
    <t>Approved Sept 2146</t>
  </si>
  <si>
    <t>Approved Sept 2147</t>
  </si>
  <si>
    <t>Approved Sept 2148</t>
  </si>
  <si>
    <t>Approved Sept 2149</t>
  </si>
  <si>
    <t>Approved Sept 2150</t>
  </si>
  <si>
    <t>Approved Sept 2151</t>
  </si>
  <si>
    <t>Approved Sept 2152</t>
  </si>
  <si>
    <t>Approved Sept 2153</t>
  </si>
  <si>
    <t>Approved Sept 2154</t>
  </si>
  <si>
    <t>Approved Sept 2155</t>
  </si>
  <si>
    <t>Approved Sept 2156</t>
  </si>
  <si>
    <t>Approved Sept 2157</t>
  </si>
  <si>
    <t>Approved Sept 2158</t>
  </si>
  <si>
    <t>Approved Sept 2159</t>
  </si>
  <si>
    <t>Approved Sept 2160</t>
  </si>
  <si>
    <t>Approved Sept 2161</t>
  </si>
  <si>
    <t>Approved Sept 2162</t>
  </si>
  <si>
    <t>Approved Sept 2163</t>
  </si>
  <si>
    <t>Approved Sept 2164</t>
  </si>
  <si>
    <t>Approved Sept 2165</t>
  </si>
  <si>
    <t>Approved Sept 2166</t>
  </si>
  <si>
    <t>Approved Sept 2167</t>
  </si>
  <si>
    <t>Approved Sept 2168</t>
  </si>
  <si>
    <t>Approved Sept 2169</t>
  </si>
  <si>
    <t>Approved Sept 2170</t>
  </si>
  <si>
    <t>Approved Sept 2171</t>
  </si>
  <si>
    <t>Approved Sept 2172</t>
  </si>
  <si>
    <t>Approved Sept 2173</t>
  </si>
  <si>
    <t>Approved Sept 2174</t>
  </si>
  <si>
    <t>Approved Sept 2175</t>
  </si>
  <si>
    <t>Approved Sept 2176</t>
  </si>
  <si>
    <t>Approved Sept 2177</t>
  </si>
  <si>
    <t>Approved Sept 2178</t>
  </si>
  <si>
    <t>Approved Sept 2179</t>
  </si>
  <si>
    <t>Approved Sept 2180</t>
  </si>
  <si>
    <t>Approved Sept 2181</t>
  </si>
  <si>
    <t>Approved Sept 2182</t>
  </si>
  <si>
    <t>Approved Sept 2183</t>
  </si>
  <si>
    <t>Approved Sept 2184</t>
  </si>
  <si>
    <t>Approved Sept 2185</t>
  </si>
  <si>
    <t>Approved Sept 2186</t>
  </si>
  <si>
    <t>Approved Sept 2187</t>
  </si>
  <si>
    <t>Approved Sept 2188</t>
  </si>
  <si>
    <t>Approved Sept 2189</t>
  </si>
  <si>
    <t>Approved Sept 2190</t>
  </si>
  <si>
    <t>Approved Sept 2191</t>
  </si>
  <si>
    <t>Approved Sept 2192</t>
  </si>
  <si>
    <t>Approved Sept 2193</t>
  </si>
  <si>
    <t>Approved Sept 2194</t>
  </si>
  <si>
    <t>Approved Sept 2195</t>
  </si>
  <si>
    <t>Approved Sept 2196</t>
  </si>
  <si>
    <t>Approved Sept 2197</t>
  </si>
  <si>
    <t>Approved Sept 2198</t>
  </si>
  <si>
    <t>Approved Sept 2199</t>
  </si>
  <si>
    <t>Approved Sept 2200</t>
  </si>
  <si>
    <t>Approved Sept 2201</t>
  </si>
  <si>
    <t>Approved Sept 2202</t>
  </si>
  <si>
    <t>Approved Sept 2203</t>
  </si>
  <si>
    <t>Approved Sept 2204</t>
  </si>
  <si>
    <t>Approved Sept 2205</t>
  </si>
  <si>
    <t>Approved Sept 2206</t>
  </si>
  <si>
    <t>Approved Sept 2207</t>
  </si>
  <si>
    <t>Approved Sept 2208</t>
  </si>
  <si>
    <t>Approved Sept 2209</t>
  </si>
  <si>
    <t>Approved Sept 2210</t>
  </si>
  <si>
    <t>Approved Sept 2211</t>
  </si>
  <si>
    <t>Approved Sept 2212</t>
  </si>
  <si>
    <t>Approved Sept 2213</t>
  </si>
  <si>
    <t>Approved Sept 2214</t>
  </si>
  <si>
    <t>Approved Sept 2215</t>
  </si>
  <si>
    <t>Approved Sept 2216</t>
  </si>
  <si>
    <t>Approved Sept 2217</t>
  </si>
  <si>
    <t>Approved Sept 2218</t>
  </si>
  <si>
    <t>Approved Sept 2219</t>
  </si>
  <si>
    <t>Approved Sept 2220</t>
  </si>
  <si>
    <t>Approved Sept 2221</t>
  </si>
  <si>
    <t>Approved Sept 2222</t>
  </si>
  <si>
    <t>Approved Sept 2223</t>
  </si>
  <si>
    <t>Approved Sept 2224</t>
  </si>
  <si>
    <t>Approved Sept 2225</t>
  </si>
  <si>
    <t>Approved Sept 2226</t>
  </si>
  <si>
    <t>Approved Sept 2227</t>
  </si>
  <si>
    <t>Approved Sept 2228</t>
  </si>
  <si>
    <t>Approved Sept 2229</t>
  </si>
  <si>
    <t>Approved Sept 2230</t>
  </si>
  <si>
    <t>Approved Sept 2231</t>
  </si>
  <si>
    <t>Approved Sept 2232</t>
  </si>
  <si>
    <t>Approved Sept 2233</t>
  </si>
  <si>
    <t>Approved Sept 2234</t>
  </si>
  <si>
    <t>Approved Sept 2235</t>
  </si>
  <si>
    <t>Approved Sept 2236</t>
  </si>
  <si>
    <t>Approved Sept 2237</t>
  </si>
  <si>
    <t>Approved Sept 2238</t>
  </si>
  <si>
    <t>Approved Sept 2239</t>
  </si>
  <si>
    <t>Approved Sept 2240</t>
  </si>
  <si>
    <t>Approved Sept 2241</t>
  </si>
  <si>
    <t>Approved Sept 2242</t>
  </si>
  <si>
    <t>Approved Sept 2243</t>
  </si>
  <si>
    <t>Approved Sept 2244</t>
  </si>
  <si>
    <t>Approved Sept 2245</t>
  </si>
  <si>
    <t>Approved Sept 2246</t>
  </si>
  <si>
    <t>Approved Sept 2247</t>
  </si>
  <si>
    <t>Approved Sept 2248</t>
  </si>
  <si>
    <t>Approved Sept 2249</t>
  </si>
  <si>
    <t>Approved Sept 2250</t>
  </si>
  <si>
    <t>Approved Sept 2251</t>
  </si>
  <si>
    <t>Approved Sept 2252</t>
  </si>
  <si>
    <t>Approved Sept 2253</t>
  </si>
  <si>
    <t>Approved Sept 2254</t>
  </si>
  <si>
    <t>Approved Sept 2255</t>
  </si>
  <si>
    <t>Approved Sept 2256</t>
  </si>
  <si>
    <t>Approved Sept 2257</t>
  </si>
  <si>
    <t>Approved Sept 2258</t>
  </si>
  <si>
    <t>Approved Sept 2259</t>
  </si>
  <si>
    <t>Approved Sept 2260</t>
  </si>
  <si>
    <t>Approved Sept 2261</t>
  </si>
  <si>
    <t>Approved Sept 2262</t>
  </si>
  <si>
    <t>Approved Sept 2263</t>
  </si>
  <si>
    <t>Approved Sept 2264</t>
  </si>
  <si>
    <t>Approved Sept 2265</t>
  </si>
  <si>
    <t>Approved Sept 2266</t>
  </si>
  <si>
    <t>Approved Sept 2267</t>
  </si>
  <si>
    <t>Approved Sept 2268</t>
  </si>
  <si>
    <t>Approved Sept 2269</t>
  </si>
  <si>
    <t>Approved Sept 2270</t>
  </si>
  <si>
    <t>Approved Sept 2271</t>
  </si>
  <si>
    <t>Approved Sept 2272</t>
  </si>
  <si>
    <t>Approved Sept 2273</t>
  </si>
  <si>
    <t>Approved Sept 2274</t>
  </si>
  <si>
    <t>Approved Sept 2275</t>
  </si>
  <si>
    <t>Approved Sept 2276</t>
  </si>
  <si>
    <t>Approved Sept 2277</t>
  </si>
  <si>
    <t>Approved Sept 2278</t>
  </si>
  <si>
    <t>Approved Sept 2279</t>
  </si>
  <si>
    <t>Approved Sept 2280</t>
  </si>
  <si>
    <t>Approved Sept 2281</t>
  </si>
  <si>
    <t>Approved Sept 2282</t>
  </si>
  <si>
    <t>Approved Sept 2283</t>
  </si>
  <si>
    <t>Approved Sept 2284</t>
  </si>
  <si>
    <t>Approved Sept 2285</t>
  </si>
  <si>
    <t>Approved Sept 2286</t>
  </si>
  <si>
    <t>Approved Sept 2287</t>
  </si>
  <si>
    <t>Approved Sept 2288</t>
  </si>
  <si>
    <t>Approved Sept 2289</t>
  </si>
  <si>
    <t>Approved Sept 2290</t>
  </si>
  <si>
    <t>Approved Sept 2291</t>
  </si>
  <si>
    <t>Approved Sept 2292</t>
  </si>
  <si>
    <t>Approved Sept 2293</t>
  </si>
  <si>
    <t>Approved Sept 2294</t>
  </si>
  <si>
    <t>Approved Sept 2295</t>
  </si>
  <si>
    <t>Approved Sept 2296</t>
  </si>
  <si>
    <t>Approved Sept 2297</t>
  </si>
  <si>
    <t>Approved Sept 2298</t>
  </si>
  <si>
    <t>Approved Sept 2299</t>
  </si>
  <si>
    <t>Approved Sept 2300</t>
  </si>
  <si>
    <t>Approved Sept 2301</t>
  </si>
  <si>
    <t>Approved Sept 2302</t>
  </si>
  <si>
    <t>Approved Sept 2303</t>
  </si>
  <si>
    <t>Approved Sept 2304</t>
  </si>
  <si>
    <t>Approved Sept 2305</t>
  </si>
  <si>
    <t>Approved Sept 2306</t>
  </si>
  <si>
    <t>Approved Sept 2307</t>
  </si>
  <si>
    <t>Approved Sept 2308</t>
  </si>
  <si>
    <t>Approved Sept 2309</t>
  </si>
  <si>
    <t>Approved Sept 2310</t>
  </si>
  <si>
    <t>Approved Sept 2311</t>
  </si>
  <si>
    <t>Approved Sept 2312</t>
  </si>
  <si>
    <t>Approved Sept 2313</t>
  </si>
  <si>
    <t>Approved Sept 2314</t>
  </si>
  <si>
    <t>Approved Sept 2315</t>
  </si>
  <si>
    <t>Approved Sept 2316</t>
  </si>
  <si>
    <t>Ron Porat will propose a comment resolution.</t>
  </si>
  <si>
    <t>Joe Kwak to propose comment resolutoin</t>
  </si>
  <si>
    <t>Joe Kwak to propose comment resolution</t>
  </si>
  <si>
    <t>Jianhau Liu volunteered to propose comment resolution</t>
  </si>
  <si>
    <t>Accepted</t>
  </si>
  <si>
    <t>Rejected. Clause 4 title is Genral description, and 4.3.19 provides a general description of Operation under geolocation database control, which is not described elsewhere in clause 4.</t>
  </si>
  <si>
    <t>Revised. Will retain the quote but remove the footnote.</t>
  </si>
  <si>
    <t>Rejected. The correct reference is to Table 8-190c.</t>
  </si>
  <si>
    <t xml:space="preserve">Revised. The standards will be professionally edited prior to publication, and they can fix any problems in frontmatter. </t>
  </si>
  <si>
    <t>Rejected. See p269 line 37 for the subclause heading.</t>
  </si>
  <si>
    <t>Revised. I have AcrobatPro, but don't know how to edit the logical numbers.</t>
  </si>
  <si>
    <t>Revised. Will align clause numbering with the current 802.11ac draft, which will not have the space that 802.11ac Draft 3.0 did.</t>
  </si>
  <si>
    <t>Accepted "the GAS protocol"</t>
  </si>
  <si>
    <t>Rejected. The clause 22 text is for information only, and is unmodified by the amendment. Refer to the NOTE at the top of page 90, before Clause 22 text.</t>
  </si>
  <si>
    <t>Rejected. TVHT stands for TV High Throughput, see the title of clause 23, p228 line 1.</t>
  </si>
  <si>
    <t>Rejected. The standards will be professionally edited prior to publication, and they can fix any problems in frontmatter.</t>
  </si>
  <si>
    <t>Revised. 802.11-2012 has roman numerals for frontmatter, and 11af will soon.</t>
  </si>
  <si>
    <t>Rejected The TLV Device Location Information encodings are the definitive text, and should not be duplicated here.</t>
  </si>
  <si>
    <t>Revised "A GDC enabling STA may transmit a GDC enabling signal in-band on an available frequency to indicate that it offers GDC enablement service"</t>
  </si>
  <si>
    <t>Rejected The text is complete and the equations are not referred to elsewhere.</t>
  </si>
  <si>
    <t>Revised  Remove left parenthesis.</t>
  </si>
  <si>
    <t>Revised "personal/portable station: A STA that uses network communications at unspecified locations that may change."</t>
  </si>
  <si>
    <t>Accepted "TLV tuples with Type values that are unknown, not specified in this clause or specified as "reserved" shall be discarded.</t>
  </si>
  <si>
    <t>Accepted "frequency segment"</t>
  </si>
  <si>
    <t>Rejected. 802.11ac adds Table 7-5 Channel-list parameter elements.</t>
  </si>
  <si>
    <t>Rejected The text reads "to which the station's operation is bound." The proposed change " to which the station's operation is bounded to." has too many tos.</t>
  </si>
  <si>
    <t>Rejected The Current Operating Class field is a single octet containing a single value. There is nothing else within the field.</t>
  </si>
  <si>
    <t>Rejected. It is the style of 802.11-2012 to say "The dialog token to identify the xxx transaction."</t>
  </si>
  <si>
    <t>Five letter acronyms that are read as thirteen or more syllables are too indistinct for now.</t>
  </si>
  <si>
    <t>Accepted. The STA can utilize NNI response element information to select…"</t>
  </si>
  <si>
    <t>Revised Will spell out white space device (WSD) in the definition.</t>
  </si>
  <si>
    <t>Rejected. The 11/1149 802.11 Draft number alignment tool is being used by all 802.11 drafts, and the numbering here is by our practice.</t>
  </si>
  <si>
    <t>Rejected  This use of Constrained Maximum Transmit Power is to the value in the field, not the concept of a maximum transmit power.</t>
  </si>
  <si>
    <t>Rejected. Unenabled is the term used by 802.11y and 802.11af. Same thing for Deenabled.</t>
  </si>
  <si>
    <t>Revised "as defined in table 23-10 (Parameters for non-HT duplicate transmissions)."</t>
  </si>
  <si>
    <t xml:space="preserve">Revised  Equation 23-1 will start after a new line </t>
  </si>
  <si>
    <t xml:space="preserve">Revised   g) ... if the secondary TVHT_W channels were idle during an interval of PIFS immediately preceding the start of the TXOP.
</t>
  </si>
  <si>
    <t xml:space="preserve">Accepted  Delete 20 MHz </t>
  </si>
  <si>
    <t>Rejected. TV white spaces are the locations where TV services are not protected by regulation.</t>
  </si>
  <si>
    <t>Revisied  "Information on identified available frequencies that is obtained from a geolocation database and for use by 802.11 STAs."</t>
  </si>
  <si>
    <t>Accepted Replace 'the' with 'a' in two places.</t>
  </si>
  <si>
    <t>Revised Appropriate 11af-specific acronyms will be added before the next draft is recirculated. Many functions of the acronyms listed have comments to remove the functions.</t>
  </si>
  <si>
    <t xml:space="preserve">Revised. Change 8.2.6 title to "TLV encodings" and match the practice of 802.16-2009. </t>
  </si>
  <si>
    <t>Revised. Will insert "field" after this name in both locations.</t>
  </si>
  <si>
    <t>Revised "In cases where"</t>
  </si>
  <si>
    <t>Revised   as proposed, correcting final word's spelling  "STA's Role".</t>
  </si>
  <si>
    <t>Revised  Insert a comma before first "and".</t>
  </si>
  <si>
    <t>Rejected. There is no thing called 'the GDC enablement', there is only an enabling signal offering the possibility to transmit, an enabling signal in a GDC band.</t>
  </si>
  <si>
    <t>Revised  Editor will  replace "CAQ request" with "Channel Availability Query frame" throughout the draft.</t>
  </si>
  <si>
    <t>Revised  "dot11GDCEnablementValidityTimer to dot11ContactVerificationSignalInterval."</t>
  </si>
  <si>
    <t>Revised. RLSS provides the information for the Query Response field.</t>
  </si>
  <si>
    <t>Revised. See 8.4.5.2. Will replace "contains multiple locations" with "contains multiple Device Location Information fields"</t>
  </si>
  <si>
    <t>Revised  Editor will  replace "Location Information" with "Location Information field."</t>
  </si>
  <si>
    <t>Accepted. The sentence will be deleted to resolve another comment and the NOTE begins with the second sentence - "The STA..."</t>
  </si>
  <si>
    <t>R7 adds proposed comment resolutions to all Editorial comments on Editorial tab 1 Sept 18, 2012 AM2 and Sept 19 AM1.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</si>
</sst>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23</xdr:row>
      <xdr:rowOff>180975</xdr:rowOff>
    </xdr:to>
    <xdr:sp macro="" textlink="">
      <xdr:nvSpPr>
        <xdr:cNvPr id="1025" name="Text Box 1"/>
        <xdr:cNvSpPr txBox="1">
          <a:spLocks noChangeArrowheads="1"/>
        </xdr:cNvSpPr>
      </xdr:nvSpPr>
      <xdr:spPr bwMode="auto">
        <a:xfrm>
          <a:off x="752475" y="2819400"/>
          <a:ext cx="9372600" cy="21621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2295</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abSelected="1" workbookViewId="0">
      <selection activeCell="C9" sqref="C9"/>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2152</v>
      </c>
    </row>
    <row r="5" spans="1:3" x14ac:dyDescent="0.2">
      <c r="A5">
        <v>3</v>
      </c>
      <c r="B5" s="13">
        <v>41149</v>
      </c>
      <c r="C5" s="12" t="s">
        <v>2153</v>
      </c>
    </row>
    <row r="6" spans="1:3" ht="15" customHeight="1" x14ac:dyDescent="0.2">
      <c r="A6">
        <v>4</v>
      </c>
      <c r="B6" s="13">
        <v>41158</v>
      </c>
      <c r="C6" s="12" t="s">
        <v>2202</v>
      </c>
    </row>
    <row r="7" spans="1:3" ht="25.5" x14ac:dyDescent="0.2">
      <c r="A7">
        <v>5</v>
      </c>
      <c r="B7" s="13">
        <v>41165</v>
      </c>
      <c r="C7" s="12" t="s">
        <v>2267</v>
      </c>
    </row>
    <row r="8" spans="1:3" x14ac:dyDescent="0.2">
      <c r="A8">
        <v>6</v>
      </c>
      <c r="B8" s="13">
        <v>41169</v>
      </c>
      <c r="C8" s="12" t="s">
        <v>2287</v>
      </c>
    </row>
    <row r="9" spans="1:3" ht="25.5" x14ac:dyDescent="0.2">
      <c r="A9">
        <v>7</v>
      </c>
      <c r="B9" s="13">
        <v>41170</v>
      </c>
      <c r="C9" s="12" t="s">
        <v>2659</v>
      </c>
    </row>
    <row r="10" spans="1:3" x14ac:dyDescent="0.2">
      <c r="A10">
        <v>8</v>
      </c>
    </row>
    <row r="11" spans="1:3" x14ac:dyDescent="0.2">
      <c r="A11">
        <v>9</v>
      </c>
    </row>
    <row r="12" spans="1:3" x14ac:dyDescent="0.2">
      <c r="A12">
        <v>10</v>
      </c>
    </row>
    <row r="13" spans="1:3" x14ac:dyDescent="0.2">
      <c r="A13">
        <v>11</v>
      </c>
    </row>
    <row r="14" spans="1:3" x14ac:dyDescent="0.2">
      <c r="A14">
        <v>12</v>
      </c>
    </row>
    <row r="15" spans="1:3" x14ac:dyDescent="0.2">
      <c r="A15">
        <v>13</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9"/>
  <sheetViews>
    <sheetView zoomScale="110" zoomScaleNormal="110" workbookViewId="0">
      <pane xSplit="1" ySplit="1" topLeftCell="J972" activePane="bottomRight" state="frozenSplit"/>
      <selection pane="topRight" activeCell="B1" sqref="B1"/>
      <selection pane="bottomLeft" activeCell="A2" sqref="A2"/>
      <selection pane="bottomRight" activeCell="U1000" sqref="U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customWidth="1" outlineLevel="1"/>
    <col min="12" max="12" width="8.7109375" style="25" customWidth="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U2" s="29" t="s">
        <v>2135</v>
      </c>
      <c r="V2" s="18" t="s">
        <v>2149</v>
      </c>
      <c r="X2" s="18" t="s">
        <v>2210</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U3" s="18" t="s">
        <v>2129</v>
      </c>
      <c r="W3" s="18" t="s">
        <v>2278</v>
      </c>
      <c r="X3" s="18" t="s">
        <v>2270</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X4" s="18" t="s">
        <v>2185</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U5" s="18" t="s">
        <v>2129</v>
      </c>
      <c r="X5" s="18" t="s">
        <v>2299</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U6" s="18" t="s">
        <v>2129</v>
      </c>
      <c r="W6" s="18" t="s">
        <v>2278</v>
      </c>
      <c r="X6" s="18" t="s">
        <v>2268</v>
      </c>
      <c r="AB6" s="27">
        <v>41141.646539351852</v>
      </c>
    </row>
    <row r="7" spans="1:29" ht="76.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X7" s="18" t="s">
        <v>2185</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U8" s="18" t="s">
        <v>2129</v>
      </c>
      <c r="X8" s="18" t="s">
        <v>2181</v>
      </c>
      <c r="AB8" s="27">
        <v>41141.646539351852</v>
      </c>
    </row>
    <row r="9" spans="1:29" ht="102"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U9" s="18" t="s">
        <v>2129</v>
      </c>
      <c r="X9" s="18" t="s">
        <v>2300</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U10" s="18" t="s">
        <v>2129</v>
      </c>
      <c r="X10" s="18" t="s">
        <v>2300</v>
      </c>
      <c r="AB10" s="27">
        <v>41141.646539351852</v>
      </c>
    </row>
    <row r="11" spans="1:29" ht="5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2169</v>
      </c>
      <c r="AB11" s="27">
        <v>41141.646539351852</v>
      </c>
    </row>
    <row r="12" spans="1:29" ht="76.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2169</v>
      </c>
      <c r="AB12" s="27">
        <v>41141.646539351852</v>
      </c>
    </row>
    <row r="13" spans="1:29" ht="89.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X13" s="18" t="s">
        <v>2185</v>
      </c>
      <c r="AB13" s="27">
        <v>41141.646539351852</v>
      </c>
    </row>
    <row r="14" spans="1:29" ht="38.2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AB14" s="27">
        <v>41141.646539351852</v>
      </c>
    </row>
    <row r="15" spans="1:29" ht="5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AB15" s="27">
        <v>41141.646539351852</v>
      </c>
    </row>
    <row r="16" spans="1:29" ht="102"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X16" s="18" t="s">
        <v>2185</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U17" s="18" t="s">
        <v>2129</v>
      </c>
      <c r="X17" s="18" t="s">
        <v>2169</v>
      </c>
      <c r="AB17" s="27">
        <v>41141.646539351852</v>
      </c>
    </row>
    <row r="18" spans="1:28" ht="5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U18" s="18" t="s">
        <v>2129</v>
      </c>
      <c r="X18" s="18" t="s">
        <v>2169</v>
      </c>
      <c r="AB18" s="27">
        <v>41141.646539351852</v>
      </c>
    </row>
    <row r="19" spans="1:28" ht="25.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2609</v>
      </c>
      <c r="U20" s="18" t="s">
        <v>2137</v>
      </c>
      <c r="W20" s="18" t="s">
        <v>2278</v>
      </c>
      <c r="X20" s="18" t="s">
        <v>2214</v>
      </c>
      <c r="AB20" s="27">
        <v>41141.646539351852</v>
      </c>
    </row>
    <row r="21" spans="1:28" ht="63.75"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U21" s="18" t="s">
        <v>2129</v>
      </c>
      <c r="W21" s="18" t="s">
        <v>2278</v>
      </c>
      <c r="X21" s="18" t="s">
        <v>2271</v>
      </c>
      <c r="AB21" s="27">
        <v>41141.646539351852</v>
      </c>
    </row>
    <row r="22" spans="1:28" ht="114.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U22" s="18" t="s">
        <v>2129</v>
      </c>
      <c r="W22" s="18" t="s">
        <v>2278</v>
      </c>
      <c r="X22" s="18" t="s">
        <v>2272</v>
      </c>
      <c r="AB22" s="27">
        <v>41141.646539351852</v>
      </c>
    </row>
    <row r="23" spans="1:28" ht="25.5"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U24" s="18" t="s">
        <v>2135</v>
      </c>
      <c r="V24" s="18" t="s">
        <v>2129</v>
      </c>
      <c r="X24" s="18" t="s">
        <v>2262</v>
      </c>
      <c r="AB24" s="27">
        <v>41141.646539351852</v>
      </c>
    </row>
    <row r="25" spans="1:28" ht="25.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X25" s="18" t="s">
        <v>2210</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2609</v>
      </c>
      <c r="U26" s="18" t="s">
        <v>2137</v>
      </c>
      <c r="W26" s="18" t="s">
        <v>2278</v>
      </c>
      <c r="X26" s="18" t="s">
        <v>2214</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2609</v>
      </c>
      <c r="U27" s="18" t="s">
        <v>2137</v>
      </c>
      <c r="W27" s="18" t="s">
        <v>2278</v>
      </c>
      <c r="X27" s="18" t="s">
        <v>2214</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2609</v>
      </c>
      <c r="U28" s="18" t="s">
        <v>2137</v>
      </c>
      <c r="W28" s="18" t="s">
        <v>2278</v>
      </c>
      <c r="X28" s="18" t="s">
        <v>2214</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2609</v>
      </c>
      <c r="U29" s="18" t="s">
        <v>2137</v>
      </c>
      <c r="W29" s="18" t="s">
        <v>2278</v>
      </c>
      <c r="X29" s="18" t="s">
        <v>2214</v>
      </c>
      <c r="AB29" s="27">
        <v>41141.646539351852</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AB30" s="27">
        <v>41141.646539351852</v>
      </c>
    </row>
    <row r="31" spans="1:28" ht="76.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U32" s="18" t="s">
        <v>2129</v>
      </c>
      <c r="X32" s="18" t="s">
        <v>2171</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U33" s="18" t="s">
        <v>2129</v>
      </c>
      <c r="X33" s="18" t="s">
        <v>2171</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2609</v>
      </c>
      <c r="U34" s="18" t="s">
        <v>2137</v>
      </c>
      <c r="W34" s="18" t="s">
        <v>2278</v>
      </c>
      <c r="X34" s="18" t="s">
        <v>2214</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U35" s="18" t="s">
        <v>2135</v>
      </c>
      <c r="V35" s="18" t="s">
        <v>2129</v>
      </c>
      <c r="X35" s="18" t="s">
        <v>2263</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U36" s="18" t="s">
        <v>2135</v>
      </c>
      <c r="V36" s="18" t="s">
        <v>2129</v>
      </c>
      <c r="X36" s="18" t="s">
        <v>2263</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U37" s="18" t="s">
        <v>2135</v>
      </c>
      <c r="V37" s="18" t="s">
        <v>2129</v>
      </c>
      <c r="X37" s="18" t="s">
        <v>2263</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U38" s="18" t="s">
        <v>2135</v>
      </c>
      <c r="V38" s="18" t="s">
        <v>2129</v>
      </c>
      <c r="X38" s="18" t="s">
        <v>2263</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U39" s="18" t="s">
        <v>2135</v>
      </c>
      <c r="V39" s="18" t="s">
        <v>2129</v>
      </c>
      <c r="X39" s="18" t="s">
        <v>2263</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U40" s="18" t="s">
        <v>2135</v>
      </c>
      <c r="V40" s="18" t="s">
        <v>2129</v>
      </c>
      <c r="X40" s="18" t="s">
        <v>2263</v>
      </c>
      <c r="AB40" s="27">
        <v>41141.646539351852</v>
      </c>
    </row>
    <row r="41" spans="1:28" ht="102"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2610</v>
      </c>
      <c r="U41" s="18" t="s">
        <v>2137</v>
      </c>
      <c r="W41" s="18" t="s">
        <v>2278</v>
      </c>
      <c r="X41" s="18" t="s">
        <v>2288</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2611</v>
      </c>
      <c r="U42" s="18" t="s">
        <v>2137</v>
      </c>
      <c r="W42" s="18" t="s">
        <v>2278</v>
      </c>
      <c r="X42" s="18" t="s">
        <v>2244</v>
      </c>
      <c r="AB42" s="27">
        <v>41141.646539351852</v>
      </c>
    </row>
    <row r="43" spans="1:28" ht="63.7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X43" s="18" t="s">
        <v>2606</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X44" s="18" t="s">
        <v>2185</v>
      </c>
      <c r="AB44" s="27">
        <v>41141.646539351852</v>
      </c>
    </row>
    <row r="45" spans="1:28" ht="76.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X46" s="18" t="s">
        <v>2185</v>
      </c>
      <c r="AB46" s="27">
        <v>41141.646539351852</v>
      </c>
    </row>
    <row r="47" spans="1:28" ht="25.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X47" s="18" t="s">
        <v>2185</v>
      </c>
      <c r="AB47" s="27">
        <v>41141.646539351852</v>
      </c>
    </row>
    <row r="48" spans="1:28" ht="38.25"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X48" s="18" t="s">
        <v>2195</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2609</v>
      </c>
      <c r="U49" s="18" t="s">
        <v>2137</v>
      </c>
      <c r="W49" s="18" t="s">
        <v>2278</v>
      </c>
      <c r="X49" s="18" t="s">
        <v>2214</v>
      </c>
      <c r="AB49" s="27">
        <v>41141.646539351852</v>
      </c>
    </row>
    <row r="50" spans="1:28" ht="25.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AB50" s="27">
        <v>41141.646539351852</v>
      </c>
    </row>
    <row r="51" spans="1:28" ht="76.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2151</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2612</v>
      </c>
      <c r="U52" s="29" t="s">
        <v>2137</v>
      </c>
      <c r="W52" s="18" t="s">
        <v>2278</v>
      </c>
      <c r="X52" s="18" t="s">
        <v>2222</v>
      </c>
      <c r="AB52" s="27">
        <v>41141.646539351852</v>
      </c>
    </row>
    <row r="53" spans="1:28" ht="76.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2186</v>
      </c>
      <c r="AB53" s="27">
        <v>41141.646539351852</v>
      </c>
    </row>
    <row r="54" spans="1:28" ht="76.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2187</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X55" s="18" t="s">
        <v>2185</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2609</v>
      </c>
      <c r="U56" s="18" t="s">
        <v>2137</v>
      </c>
      <c r="W56" s="18" t="s">
        <v>2278</v>
      </c>
      <c r="X56" s="18" t="s">
        <v>2214</v>
      </c>
      <c r="AB56" s="27">
        <v>41141.646539351852</v>
      </c>
    </row>
    <row r="57" spans="1:28" ht="76.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2188</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2609</v>
      </c>
      <c r="U58" s="18" t="s">
        <v>2137</v>
      </c>
      <c r="W58" s="18" t="s">
        <v>2278</v>
      </c>
      <c r="X58" s="18" t="s">
        <v>2214</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2129</v>
      </c>
      <c r="AB60" s="27">
        <v>41141.646539351852</v>
      </c>
    </row>
    <row r="61" spans="1:28" ht="63.7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AB61" s="27">
        <v>41141.646539351852</v>
      </c>
    </row>
    <row r="62" spans="1:28" ht="102"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X62" s="18" t="s">
        <v>2185</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X63" s="18" t="s">
        <v>2185</v>
      </c>
      <c r="AB63" s="27">
        <v>41141.646539351852</v>
      </c>
    </row>
    <row r="64" spans="1:28" ht="114.75"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X64" s="18" t="s">
        <v>2185</v>
      </c>
      <c r="AB64" s="27">
        <v>41141.646539351852</v>
      </c>
    </row>
    <row r="65" spans="1:28" ht="38.2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AB65" s="27">
        <v>41141.646539351852</v>
      </c>
    </row>
    <row r="66" spans="1:28" ht="63.7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X66" s="18" t="s">
        <v>2185</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X67" s="18" t="s">
        <v>2185</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U68" s="18" t="s">
        <v>2129</v>
      </c>
      <c r="X68" s="18" t="s">
        <v>2184</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U69" s="18" t="s">
        <v>2129</v>
      </c>
      <c r="X69" s="18" t="s">
        <v>2181</v>
      </c>
      <c r="AB69" s="27">
        <v>41141.646539351852</v>
      </c>
    </row>
    <row r="70" spans="1:28" ht="5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2169</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U71" s="29" t="s">
        <v>2135</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2613</v>
      </c>
      <c r="U72" s="18" t="s">
        <v>2137</v>
      </c>
      <c r="W72" s="18" t="s">
        <v>2278</v>
      </c>
      <c r="X72" s="18" t="s">
        <v>2245</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2613</v>
      </c>
      <c r="U73" s="18" t="s">
        <v>2137</v>
      </c>
      <c r="W73" s="18" t="s">
        <v>2278</v>
      </c>
      <c r="X73" s="18" t="s">
        <v>2246</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2614</v>
      </c>
      <c r="U74" s="18" t="s">
        <v>2137</v>
      </c>
      <c r="W74" s="18" t="s">
        <v>2278</v>
      </c>
      <c r="X74" s="18" t="s">
        <v>2239</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2609</v>
      </c>
      <c r="U75" s="18" t="s">
        <v>2137</v>
      </c>
      <c r="W75" s="18" t="s">
        <v>2278</v>
      </c>
      <c r="X75" s="18" t="s">
        <v>2214</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2135</v>
      </c>
      <c r="AB76" s="27">
        <v>41141.646539351852</v>
      </c>
    </row>
    <row r="77" spans="1:28" ht="76.5" x14ac:dyDescent="0.2">
      <c r="A77" s="24">
        <v>76</v>
      </c>
      <c r="B77" s="18" t="s">
        <v>294</v>
      </c>
      <c r="C77" s="18">
        <v>189</v>
      </c>
      <c r="D77" s="18">
        <v>2</v>
      </c>
      <c r="H77" s="18" t="s">
        <v>143</v>
      </c>
      <c r="I77" s="18" t="s">
        <v>180</v>
      </c>
      <c r="R77" s="18" t="s">
        <v>311</v>
      </c>
      <c r="S77" s="18" t="s">
        <v>312</v>
      </c>
      <c r="T77" s="18" t="s">
        <v>2615</v>
      </c>
      <c r="U77" s="18" t="s">
        <v>2137</v>
      </c>
      <c r="W77" s="18" t="s">
        <v>2278</v>
      </c>
      <c r="X77" s="18" t="s">
        <v>2247</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2135</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2609</v>
      </c>
      <c r="U79" s="18" t="s">
        <v>2137</v>
      </c>
      <c r="W79" s="18" t="s">
        <v>2278</v>
      </c>
      <c r="X79" s="18" t="s">
        <v>2214</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2609</v>
      </c>
      <c r="U80" s="18" t="s">
        <v>2137</v>
      </c>
      <c r="W80" s="18" t="s">
        <v>2278</v>
      </c>
      <c r="X80" s="18" t="s">
        <v>2214</v>
      </c>
      <c r="AB80" s="27">
        <v>41141.646539351852</v>
      </c>
    </row>
    <row r="81" spans="1:28" ht="255" x14ac:dyDescent="0.2">
      <c r="A81" s="24">
        <v>80</v>
      </c>
      <c r="B81" s="18" t="s">
        <v>294</v>
      </c>
      <c r="C81" s="18">
        <v>189</v>
      </c>
      <c r="D81" s="18">
        <v>2</v>
      </c>
      <c r="H81" s="18" t="s">
        <v>143</v>
      </c>
      <c r="I81" s="18" t="s">
        <v>180</v>
      </c>
      <c r="R81" s="18" t="s">
        <v>320</v>
      </c>
      <c r="S81" s="18" t="s">
        <v>321</v>
      </c>
      <c r="T81" s="18" t="s">
        <v>2609</v>
      </c>
      <c r="U81" s="18" t="s">
        <v>2137</v>
      </c>
      <c r="W81" s="18" t="s">
        <v>2278</v>
      </c>
      <c r="X81" s="18" t="s">
        <v>2214</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2135</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2135</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2609</v>
      </c>
      <c r="U84" s="18" t="s">
        <v>2137</v>
      </c>
      <c r="W84" s="18" t="s">
        <v>2278</v>
      </c>
      <c r="X84" s="18" t="s">
        <v>2214</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2609</v>
      </c>
      <c r="U85" s="18" t="s">
        <v>2137</v>
      </c>
      <c r="W85" s="18" t="s">
        <v>2278</v>
      </c>
      <c r="X85" s="18" t="s">
        <v>2214</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U86" s="18" t="s">
        <v>2135</v>
      </c>
      <c r="V86" s="18" t="s">
        <v>2129</v>
      </c>
      <c r="X86" s="18" t="s">
        <v>2263</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U87" s="18" t="s">
        <v>2135</v>
      </c>
      <c r="V87" s="18" t="s">
        <v>2129</v>
      </c>
      <c r="X87" s="18" t="s">
        <v>2263</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2611</v>
      </c>
      <c r="U88" s="18" t="s">
        <v>2137</v>
      </c>
      <c r="W88" s="18" t="s">
        <v>2278</v>
      </c>
      <c r="X88" s="18" t="s">
        <v>2244</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2609</v>
      </c>
      <c r="U89" s="18" t="s">
        <v>2137</v>
      </c>
      <c r="W89" s="18" t="s">
        <v>2278</v>
      </c>
      <c r="X89" s="18" t="s">
        <v>2214</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U91" s="18" t="s">
        <v>2135</v>
      </c>
      <c r="AB91" s="27">
        <v>41141.646539351852</v>
      </c>
    </row>
    <row r="92" spans="1:28" ht="89.25" x14ac:dyDescent="0.2">
      <c r="A92" s="24">
        <v>91</v>
      </c>
      <c r="B92" s="18" t="s">
        <v>294</v>
      </c>
      <c r="C92" s="18">
        <v>189</v>
      </c>
      <c r="D92" s="18">
        <v>2</v>
      </c>
      <c r="F92" s="25" t="s">
        <v>84</v>
      </c>
      <c r="H92" s="18" t="s">
        <v>185</v>
      </c>
      <c r="I92" s="18" t="s">
        <v>59</v>
      </c>
      <c r="J92" s="26">
        <v>6</v>
      </c>
      <c r="R92" s="18" t="s">
        <v>345</v>
      </c>
      <c r="S92" s="18" t="s">
        <v>346</v>
      </c>
      <c r="U92" s="18" t="s">
        <v>2135</v>
      </c>
      <c r="X92" s="18" t="s">
        <v>2185</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U93" s="18" t="s">
        <v>2136</v>
      </c>
      <c r="V93" s="18" t="s">
        <v>2144</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X95" s="18" t="s">
        <v>2195</v>
      </c>
      <c r="AB95" s="27">
        <v>41141.646539351852</v>
      </c>
    </row>
    <row r="96" spans="1:28" ht="153"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2168</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2609</v>
      </c>
      <c r="U97" s="18" t="s">
        <v>2137</v>
      </c>
      <c r="W97" s="18" t="s">
        <v>2278</v>
      </c>
      <c r="X97" s="18" t="s">
        <v>2214</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X98" s="18" t="s">
        <v>2195</v>
      </c>
      <c r="AB98" s="27">
        <v>41141.646539351852</v>
      </c>
    </row>
    <row r="99" spans="1:28" ht="76.5"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2168</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2168</v>
      </c>
      <c r="AB100" s="27">
        <v>41141.646539351852</v>
      </c>
    </row>
    <row r="101" spans="1:28" ht="5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AB102" s="27">
        <v>41141.646539351852</v>
      </c>
    </row>
    <row r="103" spans="1:28" ht="89.2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2168</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2168</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2168</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2609</v>
      </c>
      <c r="U107" s="18" t="s">
        <v>2137</v>
      </c>
      <c r="W107" s="18" t="s">
        <v>2278</v>
      </c>
      <c r="X107" s="18" t="s">
        <v>2214</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2168</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X109" s="18" t="s">
        <v>2195</v>
      </c>
      <c r="AB109" s="27">
        <v>41141.646539351852</v>
      </c>
    </row>
    <row r="110" spans="1:28" ht="114.75" x14ac:dyDescent="0.2">
      <c r="A110" s="24">
        <v>109</v>
      </c>
      <c r="B110" s="18" t="s">
        <v>294</v>
      </c>
      <c r="C110" s="18">
        <v>189</v>
      </c>
      <c r="D110" s="18">
        <v>2</v>
      </c>
      <c r="H110" s="18" t="s">
        <v>58</v>
      </c>
      <c r="I110" s="18" t="s">
        <v>59</v>
      </c>
      <c r="R110" s="18" t="s">
        <v>405</v>
      </c>
      <c r="S110" s="18" t="s">
        <v>406</v>
      </c>
      <c r="U110" s="29" t="s">
        <v>2135</v>
      </c>
      <c r="V110" s="18" t="s">
        <v>2150</v>
      </c>
      <c r="X110" s="18" t="s">
        <v>2210</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X111" s="18" t="s">
        <v>2606</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2609</v>
      </c>
      <c r="U112" s="18" t="s">
        <v>2137</v>
      </c>
      <c r="W112" s="18" t="s">
        <v>2278</v>
      </c>
      <c r="X112" s="18" t="s">
        <v>2214</v>
      </c>
      <c r="AB112" s="27">
        <v>41141.646539351852</v>
      </c>
    </row>
    <row r="113" spans="1:28" ht="38.2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X113" s="18" t="s">
        <v>2185</v>
      </c>
      <c r="AB113" s="27">
        <v>41141.646539351852</v>
      </c>
    </row>
    <row r="114" spans="1:28" ht="63.75" x14ac:dyDescent="0.2">
      <c r="A114" s="24">
        <v>113</v>
      </c>
      <c r="B114" s="18" t="s">
        <v>294</v>
      </c>
      <c r="C114" s="18">
        <v>189</v>
      </c>
      <c r="D114" s="18">
        <v>2</v>
      </c>
      <c r="H114" s="18" t="s">
        <v>143</v>
      </c>
      <c r="I114" s="18" t="s">
        <v>180</v>
      </c>
      <c r="R114" s="18" t="s">
        <v>413</v>
      </c>
      <c r="S114" s="18" t="s">
        <v>414</v>
      </c>
      <c r="T114" s="18" t="s">
        <v>2616</v>
      </c>
      <c r="U114" s="18" t="s">
        <v>2137</v>
      </c>
      <c r="W114" s="18" t="s">
        <v>2278</v>
      </c>
      <c r="X114" s="18" t="s">
        <v>2248</v>
      </c>
      <c r="AB114" s="27">
        <v>41141.646539351852</v>
      </c>
    </row>
    <row r="115" spans="1:28" ht="229.5" x14ac:dyDescent="0.2">
      <c r="A115" s="24">
        <v>114</v>
      </c>
      <c r="B115" s="18" t="s">
        <v>294</v>
      </c>
      <c r="C115" s="18">
        <v>189</v>
      </c>
      <c r="D115" s="18">
        <v>2</v>
      </c>
      <c r="H115" s="18" t="s">
        <v>185</v>
      </c>
      <c r="I115" s="18" t="s">
        <v>59</v>
      </c>
      <c r="R115" s="18" t="s">
        <v>415</v>
      </c>
      <c r="S115" s="18" t="s">
        <v>416</v>
      </c>
      <c r="U115" s="18" t="s">
        <v>2135</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U117" s="18" t="s">
        <v>2135</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U120" s="18" t="s">
        <v>2135</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U121" s="18" t="s">
        <v>2135</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U122" s="18" t="s">
        <v>2135</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U123" s="18" t="s">
        <v>2135</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AB125" s="27">
        <v>41141.646539351852</v>
      </c>
    </row>
    <row r="126" spans="1:28" ht="38.25"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2609</v>
      </c>
      <c r="U129" s="18" t="s">
        <v>2137</v>
      </c>
      <c r="W129" s="18" t="s">
        <v>2278</v>
      </c>
      <c r="X129" s="18" t="s">
        <v>2214</v>
      </c>
      <c r="AB129" s="27">
        <v>41141.646539351852</v>
      </c>
    </row>
    <row r="130" spans="1:28" ht="76.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2609</v>
      </c>
      <c r="U131" s="18" t="s">
        <v>2137</v>
      </c>
      <c r="W131" s="18" t="s">
        <v>2278</v>
      </c>
      <c r="X131" s="18" t="s">
        <v>2214</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AB132" s="27">
        <v>41141.646539351852</v>
      </c>
    </row>
    <row r="133" spans="1:28" ht="5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2168</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U134" s="18" t="s">
        <v>2135</v>
      </c>
      <c r="AB134" s="27">
        <v>41141.646539351852</v>
      </c>
    </row>
    <row r="135" spans="1:28" ht="191.2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X135" s="18" t="s">
        <v>2185</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2609</v>
      </c>
      <c r="U136" s="18" t="s">
        <v>2137</v>
      </c>
      <c r="W136" s="18" t="s">
        <v>2278</v>
      </c>
      <c r="X136" s="18" t="s">
        <v>2214</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2609</v>
      </c>
      <c r="U137" s="18" t="s">
        <v>2137</v>
      </c>
      <c r="W137" s="18" t="s">
        <v>2278</v>
      </c>
      <c r="X137" s="18" t="s">
        <v>2214</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2609</v>
      </c>
      <c r="U139" s="18" t="s">
        <v>2137</v>
      </c>
      <c r="W139" s="18" t="s">
        <v>2278</v>
      </c>
      <c r="X139" s="18" t="s">
        <v>2214</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2609</v>
      </c>
      <c r="U140" s="18" t="s">
        <v>2137</v>
      </c>
      <c r="W140" s="18" t="s">
        <v>2278</v>
      </c>
      <c r="X140" s="18" t="s">
        <v>2214</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U141" s="18" t="s">
        <v>2135</v>
      </c>
      <c r="V141" s="18" t="s">
        <v>2143</v>
      </c>
      <c r="X141" s="18" t="s">
        <v>2210</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U142" s="18" t="s">
        <v>2135</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U143" s="18" t="s">
        <v>2135</v>
      </c>
      <c r="AB143" s="27">
        <v>41141.646539351852</v>
      </c>
    </row>
    <row r="144" spans="1:28" ht="5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U144" s="29" t="s">
        <v>2129</v>
      </c>
      <c r="X144" s="18" t="s">
        <v>2177</v>
      </c>
      <c r="AB144" s="27">
        <v>41141.646539351852</v>
      </c>
    </row>
    <row r="145" spans="1:28" ht="38.25"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U145" s="29" t="s">
        <v>2129</v>
      </c>
      <c r="X145" s="18" t="s">
        <v>2177</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U146" s="18" t="s">
        <v>2135</v>
      </c>
      <c r="AB146" s="27">
        <v>41141.646539351852</v>
      </c>
    </row>
    <row r="147" spans="1:28" ht="76.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2609</v>
      </c>
      <c r="U148" s="18" t="s">
        <v>2137</v>
      </c>
      <c r="W148" s="18" t="s">
        <v>2278</v>
      </c>
      <c r="X148" s="18" t="s">
        <v>2214</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2609</v>
      </c>
      <c r="U149" s="18" t="s">
        <v>2137</v>
      </c>
      <c r="W149" s="18" t="s">
        <v>2278</v>
      </c>
      <c r="X149" s="18" t="s">
        <v>2214</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2609</v>
      </c>
      <c r="U151" s="18" t="s">
        <v>2137</v>
      </c>
      <c r="W151" s="18" t="s">
        <v>2278</v>
      </c>
      <c r="X151" s="18" t="s">
        <v>2214</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2609</v>
      </c>
      <c r="U152" s="18" t="s">
        <v>2137</v>
      </c>
      <c r="W152" s="18" t="s">
        <v>2278</v>
      </c>
      <c r="X152" s="18" t="s">
        <v>2214</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U153" s="18" t="s">
        <v>2135</v>
      </c>
      <c r="X153" s="18" t="s">
        <v>2177</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2609</v>
      </c>
      <c r="U155" s="18" t="s">
        <v>2137</v>
      </c>
      <c r="W155" s="18" t="s">
        <v>2278</v>
      </c>
      <c r="X155" s="18" t="s">
        <v>2214</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2168</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2609</v>
      </c>
      <c r="U157" s="18" t="s">
        <v>2137</v>
      </c>
      <c r="W157" s="18" t="s">
        <v>2278</v>
      </c>
      <c r="X157" s="18" t="s">
        <v>2214</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2609</v>
      </c>
      <c r="U158" s="18" t="s">
        <v>2137</v>
      </c>
      <c r="W158" s="18" t="s">
        <v>2278</v>
      </c>
      <c r="X158" s="18" t="s">
        <v>2214</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2609</v>
      </c>
      <c r="U159" s="18" t="s">
        <v>2137</v>
      </c>
      <c r="W159" s="18" t="s">
        <v>2278</v>
      </c>
      <c r="X159" s="18" t="s">
        <v>2214</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2609</v>
      </c>
      <c r="U160" s="18" t="s">
        <v>2137</v>
      </c>
      <c r="W160" s="18" t="s">
        <v>2278</v>
      </c>
      <c r="X160" s="18" t="s">
        <v>2214</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2609</v>
      </c>
      <c r="U161" s="18" t="s">
        <v>2137</v>
      </c>
      <c r="W161" s="18" t="s">
        <v>2278</v>
      </c>
      <c r="X161" s="18" t="s">
        <v>2214</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2609</v>
      </c>
      <c r="U162" s="18" t="s">
        <v>2137</v>
      </c>
      <c r="W162" s="18" t="s">
        <v>2278</v>
      </c>
      <c r="X162" s="18" t="s">
        <v>2214</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U163" s="18" t="s">
        <v>2137</v>
      </c>
      <c r="W163" s="18" t="s">
        <v>2278</v>
      </c>
      <c r="X163" s="18" t="s">
        <v>2249</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2609</v>
      </c>
      <c r="U164" s="18" t="s">
        <v>2137</v>
      </c>
      <c r="W164" s="18" t="s">
        <v>2278</v>
      </c>
      <c r="X164" s="18" t="s">
        <v>2214</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2609</v>
      </c>
      <c r="U166" s="18" t="s">
        <v>2137</v>
      </c>
      <c r="W166" s="18" t="s">
        <v>2278</v>
      </c>
      <c r="X166" s="18" t="s">
        <v>2214</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2609</v>
      </c>
      <c r="U167" s="18" t="s">
        <v>2137</v>
      </c>
      <c r="W167" s="18" t="s">
        <v>2278</v>
      </c>
      <c r="X167" s="18" t="s">
        <v>2214</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2196</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U169" s="18" t="s">
        <v>2135</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U170" s="18" t="s">
        <v>2135</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2617</v>
      </c>
      <c r="U172" s="18" t="s">
        <v>2137</v>
      </c>
      <c r="W172" s="18" t="s">
        <v>2278</v>
      </c>
      <c r="X172" s="18" t="s">
        <v>2231</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U173" s="18" t="s">
        <v>2135</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2168</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2168</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2168</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2609</v>
      </c>
      <c r="U178" s="18" t="s">
        <v>2137</v>
      </c>
      <c r="W178" s="18" t="s">
        <v>2278</v>
      </c>
      <c r="X178" s="18" t="s">
        <v>2214</v>
      </c>
      <c r="AB178" s="27">
        <v>41141.646539351852</v>
      </c>
    </row>
    <row r="179" spans="1:28" ht="5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2160</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U180" s="18" t="s">
        <v>2135</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X181" s="18" t="s">
        <v>2185</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2609</v>
      </c>
      <c r="U182" s="18" t="s">
        <v>2137</v>
      </c>
      <c r="W182" s="18" t="s">
        <v>2278</v>
      </c>
      <c r="X182" s="18" t="s">
        <v>2214</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U183" s="29" t="s">
        <v>2135</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U184" s="29" t="s">
        <v>2135</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U185" s="18" t="s">
        <v>2135</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U186" s="18" t="s">
        <v>2135</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U187" s="18" t="s">
        <v>2135</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U188" s="29" t="s">
        <v>2135</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X189" s="18" t="s">
        <v>2185</v>
      </c>
      <c r="AB189" s="27">
        <v>41141.646539351852</v>
      </c>
    </row>
    <row r="190" spans="1:28" ht="25.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U190" s="18" t="s">
        <v>2135</v>
      </c>
      <c r="AB190" s="27">
        <v>41141.646539351852</v>
      </c>
    </row>
    <row r="191" spans="1:28" ht="89.25"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U192" s="18" t="s">
        <v>2135</v>
      </c>
      <c r="AB192" s="27">
        <v>41141.646539351852</v>
      </c>
    </row>
    <row r="193" spans="1:28" ht="25.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U193" s="18" t="s">
        <v>2135</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U194" s="18" t="s">
        <v>2135</v>
      </c>
      <c r="V194" s="18" t="s">
        <v>2129</v>
      </c>
      <c r="X194" s="18" t="s">
        <v>2263</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U195" s="18" t="s">
        <v>2135</v>
      </c>
      <c r="V195" s="18" t="s">
        <v>2129</v>
      </c>
      <c r="X195" s="18" t="s">
        <v>2263</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2609</v>
      </c>
      <c r="U196" s="18" t="s">
        <v>2137</v>
      </c>
      <c r="W196" s="18" t="s">
        <v>2278</v>
      </c>
      <c r="X196" s="18" t="s">
        <v>2214</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2609</v>
      </c>
      <c r="U198" s="18" t="s">
        <v>2137</v>
      </c>
      <c r="W198" s="18" t="s">
        <v>2278</v>
      </c>
      <c r="X198" s="18" t="s">
        <v>2214</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U199" s="18" t="s">
        <v>2129</v>
      </c>
      <c r="X199" s="18" t="s">
        <v>2171</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2609</v>
      </c>
      <c r="U200" s="18" t="s">
        <v>2137</v>
      </c>
      <c r="W200" s="18" t="s">
        <v>2278</v>
      </c>
      <c r="X200" s="18" t="s">
        <v>2214</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2135</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U202" s="18" t="s">
        <v>2129</v>
      </c>
      <c r="X202" s="18" t="s">
        <v>2264</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2618</v>
      </c>
      <c r="U203" s="18" t="s">
        <v>2137</v>
      </c>
      <c r="W203" s="18" t="s">
        <v>2278</v>
      </c>
      <c r="X203" s="18" t="s">
        <v>2234</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AB204" s="27">
        <v>41141.646539351852</v>
      </c>
    </row>
    <row r="205" spans="1:28" ht="102"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X205" s="18" t="s">
        <v>2185</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X207" s="18" t="s">
        <v>2195</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2168</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U210" s="18" t="s">
        <v>2129</v>
      </c>
      <c r="X210" s="18" t="s">
        <v>2171</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U211" s="18" t="s">
        <v>2129</v>
      </c>
      <c r="X211" s="18" t="s">
        <v>2171</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U212" s="18" t="s">
        <v>2129</v>
      </c>
      <c r="X212" s="18" t="s">
        <v>2171</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U213" s="18" t="s">
        <v>2129</v>
      </c>
      <c r="X213" s="18" t="s">
        <v>2171</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U214" s="18" t="s">
        <v>2129</v>
      </c>
      <c r="X214" s="18" t="s">
        <v>2171</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U215" s="18" t="s">
        <v>2129</v>
      </c>
      <c r="X215" s="18" t="s">
        <v>2171</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U216" s="18" t="s">
        <v>2129</v>
      </c>
      <c r="X216" s="18" t="s">
        <v>2171</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U217" s="18" t="s">
        <v>2129</v>
      </c>
      <c r="X217" s="18" t="s">
        <v>2171</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U218" s="18" t="s">
        <v>2135</v>
      </c>
      <c r="V218" s="18" t="s">
        <v>2129</v>
      </c>
      <c r="X218" s="18" t="s">
        <v>2263</v>
      </c>
      <c r="AB218" s="27">
        <v>41141.646539351852</v>
      </c>
    </row>
    <row r="219" spans="1:28" ht="140.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2619</v>
      </c>
      <c r="U220" s="18" t="s">
        <v>2137</v>
      </c>
      <c r="W220" s="18" t="s">
        <v>2278</v>
      </c>
      <c r="X220" s="18" t="s">
        <v>2235</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2207</v>
      </c>
      <c r="S221" s="18" t="s">
        <v>690</v>
      </c>
      <c r="U221" s="18" t="s">
        <v>2129</v>
      </c>
      <c r="X221" s="18" t="s">
        <v>2172</v>
      </c>
      <c r="AB221" s="27">
        <v>41141.646539351852</v>
      </c>
    </row>
    <row r="222" spans="1:28" ht="63.7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2208</v>
      </c>
      <c r="S222" s="18" t="s">
        <v>691</v>
      </c>
      <c r="U222" s="18" t="s">
        <v>2129</v>
      </c>
      <c r="X222" s="18" t="s">
        <v>2154</v>
      </c>
      <c r="AB222" s="27">
        <v>41141.646539351852</v>
      </c>
    </row>
    <row r="223" spans="1:28" ht="38.25"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2209</v>
      </c>
      <c r="S223" s="18" t="s">
        <v>692</v>
      </c>
      <c r="U223" s="18" t="s">
        <v>2129</v>
      </c>
      <c r="W223" s="18" t="s">
        <v>2278</v>
      </c>
      <c r="X223" s="18" t="s">
        <v>2270</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U224" s="18" t="s">
        <v>2129</v>
      </c>
      <c r="X224" s="18" t="s">
        <v>2184</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U225" s="18" t="s">
        <v>2129</v>
      </c>
      <c r="X225" s="18" t="s">
        <v>2184</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2609</v>
      </c>
      <c r="U226" s="18" t="s">
        <v>2137</v>
      </c>
      <c r="W226" s="18" t="s">
        <v>2278</v>
      </c>
      <c r="X226" s="18" t="s">
        <v>2214</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2609</v>
      </c>
      <c r="U227" s="18" t="s">
        <v>2137</v>
      </c>
      <c r="W227" s="18" t="s">
        <v>2278</v>
      </c>
      <c r="X227" s="18" t="s">
        <v>2214</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2609</v>
      </c>
      <c r="U228" s="18" t="s">
        <v>2137</v>
      </c>
      <c r="W228" s="18" t="s">
        <v>2278</v>
      </c>
      <c r="X228" s="18" t="s">
        <v>2214</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2609</v>
      </c>
      <c r="U229" s="18" t="s">
        <v>2137</v>
      </c>
      <c r="W229" s="18" t="s">
        <v>2278</v>
      </c>
      <c r="X229" s="18" t="s">
        <v>2214</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2609</v>
      </c>
      <c r="U230" s="18" t="s">
        <v>2137</v>
      </c>
      <c r="W230" s="18" t="s">
        <v>2278</v>
      </c>
      <c r="X230" s="18" t="s">
        <v>2214</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2609</v>
      </c>
      <c r="U231" s="18" t="s">
        <v>2137</v>
      </c>
      <c r="W231" s="18" t="s">
        <v>2278</v>
      </c>
      <c r="X231" s="18" t="s">
        <v>2214</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2620</v>
      </c>
      <c r="U232" s="18" t="s">
        <v>2137</v>
      </c>
      <c r="W232" s="18" t="s">
        <v>2278</v>
      </c>
      <c r="X232" s="18" t="s">
        <v>2238</v>
      </c>
      <c r="AB232" s="27">
        <v>41141.646539351852</v>
      </c>
    </row>
    <row r="233" spans="1:28" ht="63.7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2616</v>
      </c>
      <c r="U233" s="18" t="s">
        <v>2137</v>
      </c>
      <c r="W233" s="18" t="s">
        <v>2278</v>
      </c>
      <c r="X233" s="18" t="s">
        <v>2248</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2609</v>
      </c>
      <c r="U234" s="18" t="s">
        <v>2137</v>
      </c>
      <c r="W234" s="18" t="s">
        <v>2278</v>
      </c>
      <c r="X234" s="18" t="s">
        <v>2214</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2609</v>
      </c>
      <c r="U235" s="18" t="s">
        <v>2137</v>
      </c>
      <c r="W235" s="18" t="s">
        <v>2278</v>
      </c>
      <c r="X235" s="18" t="s">
        <v>2214</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2609</v>
      </c>
      <c r="U236" s="18" t="s">
        <v>2137</v>
      </c>
      <c r="W236" s="18" t="s">
        <v>2278</v>
      </c>
      <c r="X236" s="18" t="s">
        <v>2214</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2609</v>
      </c>
      <c r="U237" s="18" t="s">
        <v>2137</v>
      </c>
      <c r="W237" s="18" t="s">
        <v>2278</v>
      </c>
      <c r="X237" s="18" t="s">
        <v>2214</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2609</v>
      </c>
      <c r="U238" s="18" t="s">
        <v>2137</v>
      </c>
      <c r="W238" s="18" t="s">
        <v>2278</v>
      </c>
      <c r="X238" s="18" t="s">
        <v>2214</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2609</v>
      </c>
      <c r="U239" s="18" t="s">
        <v>2137</v>
      </c>
      <c r="W239" s="18" t="s">
        <v>2278</v>
      </c>
      <c r="X239" s="18" t="s">
        <v>2214</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2609</v>
      </c>
      <c r="U240" s="18" t="s">
        <v>2137</v>
      </c>
      <c r="W240" s="18" t="s">
        <v>2278</v>
      </c>
      <c r="X240" s="18" t="s">
        <v>2214</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2609</v>
      </c>
      <c r="U241" s="18" t="s">
        <v>2137</v>
      </c>
      <c r="W241" s="18" t="s">
        <v>2278</v>
      </c>
      <c r="X241" s="18" t="s">
        <v>2214</v>
      </c>
      <c r="AB241" s="27">
        <v>41141.646539351852</v>
      </c>
    </row>
    <row r="242" spans="1:28" ht="63.75"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U242" s="18" t="s">
        <v>2137</v>
      </c>
      <c r="AB242" s="27">
        <v>41141.646539351852</v>
      </c>
    </row>
    <row r="243" spans="1:28" ht="114.7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X243" s="18" t="s">
        <v>2185</v>
      </c>
      <c r="AB243" s="27">
        <v>41141.646539351852</v>
      </c>
    </row>
    <row r="244" spans="1:28" ht="38.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X244" s="18" t="s">
        <v>2185</v>
      </c>
      <c r="AB244" s="27">
        <v>41141.646539351852</v>
      </c>
    </row>
    <row r="245" spans="1:28" ht="76.5"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X245" s="18" t="s">
        <v>2185</v>
      </c>
      <c r="AB245" s="27">
        <v>41141.646539351852</v>
      </c>
    </row>
    <row r="246" spans="1:28" ht="76.5"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X246" s="18" t="s">
        <v>2185</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2609</v>
      </c>
      <c r="U247" s="18" t="s">
        <v>2137</v>
      </c>
      <c r="W247" s="18" t="s">
        <v>2278</v>
      </c>
      <c r="X247" s="18" t="s">
        <v>2214</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2609</v>
      </c>
      <c r="U248" s="18" t="s">
        <v>2137</v>
      </c>
      <c r="W248" s="18" t="s">
        <v>2278</v>
      </c>
      <c r="X248" s="18" t="s">
        <v>2214</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2609</v>
      </c>
      <c r="U249" s="18" t="s">
        <v>2137</v>
      </c>
      <c r="W249" s="18" t="s">
        <v>2278</v>
      </c>
      <c r="X249" s="18" t="s">
        <v>2214</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AB250" s="27">
        <v>41141.646539351852</v>
      </c>
    </row>
    <row r="251" spans="1:28" ht="12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2161</v>
      </c>
      <c r="AB251" s="27">
        <v>41141.646539351852</v>
      </c>
    </row>
    <row r="252" spans="1:28" ht="127.5"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U252" s="29" t="s">
        <v>2135</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2609</v>
      </c>
      <c r="U253" s="18" t="s">
        <v>2137</v>
      </c>
      <c r="W253" s="18" t="s">
        <v>2278</v>
      </c>
      <c r="X253" s="18" t="s">
        <v>2214</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2609</v>
      </c>
      <c r="U254" s="18" t="s">
        <v>2137</v>
      </c>
      <c r="W254" s="18" t="s">
        <v>2278</v>
      </c>
      <c r="X254" s="18" t="s">
        <v>2214</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X255" s="18" t="s">
        <v>2195</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2609</v>
      </c>
      <c r="U256" s="18" t="s">
        <v>2137</v>
      </c>
      <c r="W256" s="18" t="s">
        <v>2278</v>
      </c>
      <c r="X256" s="18" t="s">
        <v>2214</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2609</v>
      </c>
      <c r="U257" s="18" t="s">
        <v>2137</v>
      </c>
      <c r="W257" s="18" t="s">
        <v>2278</v>
      </c>
      <c r="X257" s="18" t="s">
        <v>2214</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2609</v>
      </c>
      <c r="U258" s="18" t="s">
        <v>2137</v>
      </c>
      <c r="W258" s="18" t="s">
        <v>2278</v>
      </c>
      <c r="X258" s="18" t="s">
        <v>2214</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AB259" s="27">
        <v>41141.646539351852</v>
      </c>
    </row>
    <row r="260" spans="1:28" ht="38.2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AB260" s="27">
        <v>41141.646539351852</v>
      </c>
    </row>
    <row r="261" spans="1:28" ht="216.7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U263" s="18" t="s">
        <v>2135</v>
      </c>
      <c r="V263" s="18" t="s">
        <v>2129</v>
      </c>
      <c r="X263" s="18" t="s">
        <v>2263</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2609</v>
      </c>
      <c r="U264" s="18" t="s">
        <v>2137</v>
      </c>
      <c r="W264" s="18" t="s">
        <v>2278</v>
      </c>
      <c r="X264" s="18" t="s">
        <v>2214</v>
      </c>
      <c r="AB264" s="27">
        <v>41141.646539351852</v>
      </c>
    </row>
    <row r="265" spans="1:28" ht="25.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U265" s="18" t="s">
        <v>2129</v>
      </c>
      <c r="X265" s="18" t="s">
        <v>2177</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U266" s="18" t="s">
        <v>2129</v>
      </c>
      <c r="X266" s="18" t="s">
        <v>2155</v>
      </c>
      <c r="AB266" s="27">
        <v>41141.646539351852</v>
      </c>
    </row>
    <row r="267" spans="1:28" ht="63.75"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2156</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U268" s="18" t="s">
        <v>2129</v>
      </c>
      <c r="X268" s="18" t="s">
        <v>2184</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U269" s="18" t="s">
        <v>2129</v>
      </c>
      <c r="X269" s="18" t="s">
        <v>2184</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U270" s="18" t="s">
        <v>2129</v>
      </c>
      <c r="X270" s="18" t="s">
        <v>2184</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2609</v>
      </c>
      <c r="U271" s="18" t="s">
        <v>2137</v>
      </c>
      <c r="W271" s="18" t="s">
        <v>2278</v>
      </c>
      <c r="X271" s="18" t="s">
        <v>2214</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2609</v>
      </c>
      <c r="U272" s="18" t="s">
        <v>2137</v>
      </c>
      <c r="W272" s="18" t="s">
        <v>2278</v>
      </c>
      <c r="X272" s="18" t="s">
        <v>2214</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2609</v>
      </c>
      <c r="U273" s="18" t="s">
        <v>2137</v>
      </c>
      <c r="W273" s="18" t="s">
        <v>2278</v>
      </c>
      <c r="X273" s="18" t="s">
        <v>2214</v>
      </c>
      <c r="AB273" s="27">
        <v>41141.646539351852</v>
      </c>
    </row>
    <row r="274" spans="1:28" ht="25.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U274" s="18" t="s">
        <v>2137</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2609</v>
      </c>
      <c r="U275" s="18" t="s">
        <v>2137</v>
      </c>
      <c r="W275" s="18" t="s">
        <v>2278</v>
      </c>
      <c r="X275" s="18" t="s">
        <v>2214</v>
      </c>
      <c r="AB275" s="27">
        <v>41141.646539351852</v>
      </c>
    </row>
    <row r="276" spans="1:28" ht="51" x14ac:dyDescent="0.2">
      <c r="A276" s="24">
        <v>275</v>
      </c>
      <c r="B276" s="18" t="s">
        <v>797</v>
      </c>
      <c r="C276" s="18">
        <v>189</v>
      </c>
      <c r="D276" s="18">
        <v>2</v>
      </c>
      <c r="E276" s="25" t="s">
        <v>487</v>
      </c>
      <c r="H276" s="18" t="s">
        <v>58</v>
      </c>
      <c r="I276" s="18" t="s">
        <v>59</v>
      </c>
      <c r="L276" s="25" t="s">
        <v>487</v>
      </c>
      <c r="R276" s="18" t="s">
        <v>811</v>
      </c>
      <c r="S276" s="18" t="s">
        <v>812</v>
      </c>
      <c r="U276" s="18" t="s">
        <v>2129</v>
      </c>
      <c r="X276" s="18" t="s">
        <v>2605</v>
      </c>
      <c r="AB276" s="27">
        <v>41141.646539351852</v>
      </c>
    </row>
    <row r="277" spans="1:28" ht="5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AB277" s="27">
        <v>41141.646539351852</v>
      </c>
    </row>
    <row r="278" spans="1:28" ht="76.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X278" s="18" t="s">
        <v>2195</v>
      </c>
      <c r="AB278" s="27">
        <v>41141.646539351852</v>
      </c>
    </row>
    <row r="279" spans="1:28" ht="89.25"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U280" s="29" t="s">
        <v>2129</v>
      </c>
      <c r="X280" s="18" t="s">
        <v>2177</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2168</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2609</v>
      </c>
      <c r="U282" s="18" t="s">
        <v>2137</v>
      </c>
      <c r="W282" s="18" t="s">
        <v>2278</v>
      </c>
      <c r="X282" s="18" t="s">
        <v>2214</v>
      </c>
      <c r="AB282" s="27">
        <v>41141.646539351852</v>
      </c>
    </row>
    <row r="283" spans="1:28" ht="38.25"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U283" s="18" t="s">
        <v>2129</v>
      </c>
      <c r="AB283" s="27">
        <v>41141.646539351852</v>
      </c>
    </row>
    <row r="284" spans="1:28" ht="25.5"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U284" s="18" t="s">
        <v>2129</v>
      </c>
      <c r="X284" s="18" t="s">
        <v>2177</v>
      </c>
      <c r="AB284" s="27">
        <v>41141.646539351852</v>
      </c>
    </row>
    <row r="285" spans="1:28" ht="38.25" x14ac:dyDescent="0.2">
      <c r="A285" s="24">
        <v>284</v>
      </c>
      <c r="B285" s="18" t="s">
        <v>797</v>
      </c>
      <c r="C285" s="18">
        <v>189</v>
      </c>
      <c r="D285" s="18">
        <v>2</v>
      </c>
      <c r="H285" s="18" t="s">
        <v>143</v>
      </c>
      <c r="I285" s="18" t="s">
        <v>59</v>
      </c>
      <c r="R285" s="18" t="s">
        <v>829</v>
      </c>
      <c r="S285" s="18" t="s">
        <v>830</v>
      </c>
      <c r="T285" s="18" t="s">
        <v>2609</v>
      </c>
      <c r="U285" s="18" t="s">
        <v>2137</v>
      </c>
      <c r="W285" s="18" t="s">
        <v>2278</v>
      </c>
      <c r="X285" s="18" t="s">
        <v>2214</v>
      </c>
      <c r="AB285" s="27">
        <v>41141.646539351852</v>
      </c>
    </row>
    <row r="286" spans="1:28" ht="38.25" x14ac:dyDescent="0.2">
      <c r="A286" s="24">
        <v>285</v>
      </c>
      <c r="B286" s="18" t="s">
        <v>797</v>
      </c>
      <c r="C286" s="18">
        <v>189</v>
      </c>
      <c r="D286" s="18">
        <v>2</v>
      </c>
      <c r="H286" s="18" t="s">
        <v>143</v>
      </c>
      <c r="I286" s="18" t="s">
        <v>59</v>
      </c>
      <c r="R286" s="18" t="s">
        <v>831</v>
      </c>
      <c r="S286" s="18" t="s">
        <v>830</v>
      </c>
      <c r="T286" s="18" t="s">
        <v>2609</v>
      </c>
      <c r="U286" s="18" t="s">
        <v>2137</v>
      </c>
      <c r="W286" s="18" t="s">
        <v>2278</v>
      </c>
      <c r="X286" s="18" t="s">
        <v>2214</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2609</v>
      </c>
      <c r="U287" s="18" t="s">
        <v>2137</v>
      </c>
      <c r="W287" s="18" t="s">
        <v>2278</v>
      </c>
      <c r="X287" s="18" t="s">
        <v>2214</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U288" s="18" t="s">
        <v>2129</v>
      </c>
      <c r="X288" s="18" t="s">
        <v>2184</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2609</v>
      </c>
      <c r="U289" s="18" t="s">
        <v>2137</v>
      </c>
      <c r="W289" s="18" t="s">
        <v>2278</v>
      </c>
      <c r="X289" s="18" t="s">
        <v>2214</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U290" s="18" t="s">
        <v>2135</v>
      </c>
      <c r="V290" s="18" t="s">
        <v>2129</v>
      </c>
      <c r="X290" s="18" t="s">
        <v>2263</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AB291" s="27">
        <v>41141.646539351852</v>
      </c>
    </row>
    <row r="292" spans="1:28" ht="242.25"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X292" s="18" t="s">
        <v>2185</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843</v>
      </c>
      <c r="R293" s="18" t="s">
        <v>844</v>
      </c>
      <c r="S293" s="18" t="s">
        <v>845</v>
      </c>
      <c r="T293" s="18" t="s">
        <v>2609</v>
      </c>
      <c r="U293" s="18" t="s">
        <v>2137</v>
      </c>
      <c r="W293" s="18" t="s">
        <v>2278</v>
      </c>
      <c r="X293" s="18" t="s">
        <v>2214</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2609</v>
      </c>
      <c r="U294" s="18" t="s">
        <v>2137</v>
      </c>
      <c r="W294" s="18" t="s">
        <v>2278</v>
      </c>
      <c r="X294" s="18" t="s">
        <v>2214</v>
      </c>
      <c r="AB294" s="27">
        <v>41141.646539351852</v>
      </c>
    </row>
    <row r="295" spans="1:28" ht="12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2609</v>
      </c>
      <c r="U296" s="18" t="s">
        <v>2137</v>
      </c>
      <c r="W296" s="18" t="s">
        <v>2278</v>
      </c>
      <c r="X296" s="18" t="s">
        <v>2214</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2609</v>
      </c>
      <c r="U297" s="18" t="s">
        <v>2137</v>
      </c>
      <c r="W297" s="18" t="s">
        <v>2278</v>
      </c>
      <c r="X297" s="18" t="s">
        <v>2214</v>
      </c>
      <c r="AB297" s="27">
        <v>41141.646539351852</v>
      </c>
    </row>
    <row r="298" spans="1:28" ht="5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X298" s="18" t="s">
        <v>2185</v>
      </c>
      <c r="AB298" s="27">
        <v>41141.646539351852</v>
      </c>
    </row>
    <row r="299" spans="1:28" ht="63.7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2616</v>
      </c>
      <c r="U299" s="18" t="s">
        <v>2137</v>
      </c>
      <c r="W299" s="18" t="s">
        <v>2278</v>
      </c>
      <c r="X299" s="18" t="s">
        <v>2248</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X300" s="18" t="s">
        <v>2185</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U301" s="18" t="s">
        <v>2129</v>
      </c>
      <c r="X301" s="18" t="s">
        <v>2173</v>
      </c>
      <c r="AB301" s="27">
        <v>41141.646539351852</v>
      </c>
    </row>
    <row r="302" spans="1:28" ht="102"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2189</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U303" s="18" t="s">
        <v>2129</v>
      </c>
      <c r="W303" s="18" t="s">
        <v>2278</v>
      </c>
      <c r="X303" s="18" t="s">
        <v>2273</v>
      </c>
      <c r="AB303" s="27">
        <v>41141.646539351852</v>
      </c>
    </row>
    <row r="304" spans="1:28" ht="76.5"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X304" s="18" t="s">
        <v>2185</v>
      </c>
      <c r="AB304" s="27">
        <v>41141.646539351852</v>
      </c>
    </row>
    <row r="305" spans="1:28" ht="63.75" x14ac:dyDescent="0.2">
      <c r="A305" s="24">
        <v>304</v>
      </c>
      <c r="B305" s="18" t="s">
        <v>871</v>
      </c>
      <c r="C305" s="18">
        <v>189</v>
      </c>
      <c r="D305" s="18">
        <v>2</v>
      </c>
      <c r="H305" s="18" t="s">
        <v>143</v>
      </c>
      <c r="I305" s="18" t="s">
        <v>180</v>
      </c>
      <c r="R305" s="18" t="s">
        <v>872</v>
      </c>
      <c r="S305" s="18" t="s">
        <v>873</v>
      </c>
      <c r="T305" s="18" t="s">
        <v>2621</v>
      </c>
      <c r="U305" s="18" t="s">
        <v>2137</v>
      </c>
      <c r="W305" s="18" t="s">
        <v>2278</v>
      </c>
      <c r="X305" s="18" t="s">
        <v>2250</v>
      </c>
      <c r="AB305" s="27">
        <v>41141.646539351852</v>
      </c>
    </row>
    <row r="306" spans="1:28" ht="89.25"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AB306" s="27">
        <v>41141.646539351852</v>
      </c>
    </row>
    <row r="307" spans="1:28" ht="38.2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2609</v>
      </c>
      <c r="U307" s="18" t="s">
        <v>2137</v>
      </c>
      <c r="W307" s="18" t="s">
        <v>2278</v>
      </c>
      <c r="X307" s="18" t="s">
        <v>2214</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AB308" s="27">
        <v>41141.646539351852</v>
      </c>
    </row>
    <row r="309" spans="1:28" ht="5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X309" s="18" t="s">
        <v>2185</v>
      </c>
      <c r="AB309" s="27">
        <v>41141.646539351852</v>
      </c>
    </row>
    <row r="310" spans="1:28" ht="76.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X310" s="18" t="s">
        <v>2185</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2609</v>
      </c>
      <c r="U311" s="18" t="s">
        <v>2137</v>
      </c>
      <c r="W311" s="18" t="s">
        <v>2278</v>
      </c>
      <c r="X311" s="18" t="s">
        <v>2214</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2609</v>
      </c>
      <c r="U312" s="18" t="s">
        <v>2137</v>
      </c>
      <c r="W312" s="18" t="s">
        <v>2278</v>
      </c>
      <c r="X312" s="18" t="s">
        <v>2214</v>
      </c>
      <c r="AB312" s="27">
        <v>41141.646539351852</v>
      </c>
    </row>
    <row r="313" spans="1:28" ht="63.7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2616</v>
      </c>
      <c r="U313" s="18" t="s">
        <v>2137</v>
      </c>
      <c r="W313" s="18" t="s">
        <v>2278</v>
      </c>
      <c r="X313" s="18" t="s">
        <v>2248</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X314" s="18" t="s">
        <v>2185</v>
      </c>
      <c r="AB314" s="27">
        <v>41141.646539351852</v>
      </c>
    </row>
    <row r="315" spans="1:28" ht="76.5"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X315" s="18" t="s">
        <v>2185</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2609</v>
      </c>
      <c r="U316" s="18" t="s">
        <v>2137</v>
      </c>
      <c r="W316" s="18" t="s">
        <v>2278</v>
      </c>
      <c r="X316" s="18" t="s">
        <v>2214</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X317" s="18" t="s">
        <v>2185</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X318" s="18" t="s">
        <v>2185</v>
      </c>
      <c r="AB318" s="27">
        <v>41141.646539351852</v>
      </c>
    </row>
    <row r="319" spans="1:28" ht="38.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X319" s="18" t="s">
        <v>2185</v>
      </c>
      <c r="AB319" s="27">
        <v>41141.646539351852</v>
      </c>
    </row>
    <row r="320" spans="1:28" ht="63.7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2622</v>
      </c>
      <c r="U320" s="18" t="s">
        <v>2137</v>
      </c>
      <c r="W320" s="18" t="s">
        <v>2278</v>
      </c>
      <c r="X320" s="18" t="s">
        <v>2289</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2609</v>
      </c>
      <c r="U321" s="18" t="s">
        <v>2137</v>
      </c>
      <c r="W321" s="18" t="s">
        <v>2278</v>
      </c>
      <c r="X321" s="18" t="s">
        <v>2214</v>
      </c>
      <c r="AB321" s="27">
        <v>41141.646539351852</v>
      </c>
    </row>
    <row r="322" spans="1:28" ht="63.7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2616</v>
      </c>
      <c r="U322" s="18" t="s">
        <v>2137</v>
      </c>
      <c r="W322" s="18" t="s">
        <v>2278</v>
      </c>
      <c r="X322" s="18" t="s">
        <v>2248</v>
      </c>
      <c r="AB322" s="27">
        <v>41141.646539351852</v>
      </c>
    </row>
    <row r="323" spans="1:28" ht="63.75" x14ac:dyDescent="0.2">
      <c r="A323" s="24">
        <v>322</v>
      </c>
      <c r="B323" s="18" t="s">
        <v>871</v>
      </c>
      <c r="C323" s="18">
        <v>189</v>
      </c>
      <c r="D323" s="18">
        <v>2</v>
      </c>
      <c r="H323" s="18" t="s">
        <v>185</v>
      </c>
      <c r="I323" s="18" t="s">
        <v>59</v>
      </c>
      <c r="R323" s="18" t="s">
        <v>910</v>
      </c>
      <c r="S323" s="18" t="s">
        <v>911</v>
      </c>
      <c r="U323" s="18" t="s">
        <v>2129</v>
      </c>
      <c r="X323" s="18" t="s">
        <v>2185</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2609</v>
      </c>
      <c r="U324" s="18" t="s">
        <v>2137</v>
      </c>
      <c r="W324" s="18" t="s">
        <v>2278</v>
      </c>
      <c r="X324" s="18" t="s">
        <v>2214</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2609</v>
      </c>
      <c r="U325" s="18" t="s">
        <v>2137</v>
      </c>
      <c r="W325" s="18" t="s">
        <v>2278</v>
      </c>
      <c r="X325" s="18" t="s">
        <v>2214</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X326" s="18" t="s">
        <v>2185</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U327" s="29" t="s">
        <v>2129</v>
      </c>
      <c r="X327" s="18" t="s">
        <v>2177</v>
      </c>
      <c r="AB327" s="27">
        <v>41141.646539351852</v>
      </c>
    </row>
    <row r="328" spans="1:28" ht="127.5"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U328" s="29" t="s">
        <v>2129</v>
      </c>
      <c r="W328" s="18" t="s">
        <v>2278</v>
      </c>
      <c r="X328" s="18" t="s">
        <v>2261</v>
      </c>
      <c r="AB328" s="27">
        <v>41141.646539351852</v>
      </c>
    </row>
    <row r="329" spans="1:28" ht="5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2170</v>
      </c>
      <c r="AB329" s="27">
        <v>41141.646539351852</v>
      </c>
    </row>
    <row r="330" spans="1:28" ht="5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X330" s="18" t="s">
        <v>2185</v>
      </c>
      <c r="AB330" s="27">
        <v>41141.646539351852</v>
      </c>
    </row>
    <row r="331" spans="1:28" ht="5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AB331" s="27">
        <v>41141.646539351852</v>
      </c>
    </row>
    <row r="332" spans="1:28" ht="63.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AB332" s="27">
        <v>41141.646539351852</v>
      </c>
    </row>
    <row r="333" spans="1:28" ht="38.2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AB333" s="27">
        <v>41141.646539351852</v>
      </c>
    </row>
    <row r="334" spans="1:28" ht="5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AB334" s="27">
        <v>41141.646539351852</v>
      </c>
    </row>
    <row r="335" spans="1:28" ht="5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X335" s="18" t="s">
        <v>2185</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2609</v>
      </c>
      <c r="U336" s="18" t="s">
        <v>2137</v>
      </c>
      <c r="W336" s="18" t="s">
        <v>2278</v>
      </c>
      <c r="X336" s="18" t="s">
        <v>2214</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AB340" s="27">
        <v>41141.646539351852</v>
      </c>
    </row>
    <row r="341" spans="1:28" ht="5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2168</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2168</v>
      </c>
      <c r="AB342" s="27">
        <v>41141.646539351852</v>
      </c>
    </row>
    <row r="343" spans="1:28" ht="5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2168</v>
      </c>
      <c r="AB343" s="27">
        <v>41141.646539351852</v>
      </c>
    </row>
    <row r="344" spans="1:28" ht="5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2168</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2168</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U346" s="18" t="s">
        <v>2129</v>
      </c>
      <c r="X346" s="18" t="s">
        <v>2184</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U347" s="18" t="s">
        <v>2129</v>
      </c>
      <c r="X347" s="18" t="s">
        <v>2265</v>
      </c>
      <c r="AB347" s="27">
        <v>41141.646539351852</v>
      </c>
    </row>
    <row r="348" spans="1:28" ht="5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2168</v>
      </c>
      <c r="AB348" s="27">
        <v>41141.646539351852</v>
      </c>
    </row>
    <row r="349" spans="1:28" ht="5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X349" s="18" t="s">
        <v>2195</v>
      </c>
      <c r="AB349" s="27">
        <v>41141.646539351852</v>
      </c>
    </row>
    <row r="350" spans="1:28" ht="5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X350" s="18" t="s">
        <v>2195</v>
      </c>
      <c r="AB350" s="27">
        <v>41141.646539351852</v>
      </c>
    </row>
    <row r="351" spans="1:28" ht="38.25"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X351" s="18" t="s">
        <v>2297</v>
      </c>
      <c r="AB351" s="27">
        <v>41141.646539351852</v>
      </c>
    </row>
    <row r="352" spans="1:28" ht="5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2137</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X353" s="18" t="s">
        <v>2185</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U354" s="18" t="s">
        <v>2129</v>
      </c>
      <c r="X354" s="18" t="s">
        <v>2184</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2609</v>
      </c>
      <c r="U355" s="18" t="s">
        <v>2137</v>
      </c>
      <c r="W355" s="18" t="s">
        <v>2278</v>
      </c>
      <c r="X355" s="18" t="s">
        <v>2214</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2609</v>
      </c>
      <c r="U356" s="18" t="s">
        <v>2137</v>
      </c>
      <c r="W356" s="18" t="s">
        <v>2278</v>
      </c>
      <c r="X356" s="18" t="s">
        <v>2214</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2609</v>
      </c>
      <c r="U357" s="18" t="s">
        <v>2137</v>
      </c>
      <c r="W357" s="18" t="s">
        <v>2278</v>
      </c>
      <c r="X357" s="18" t="s">
        <v>2214</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2609</v>
      </c>
      <c r="U358" s="18" t="s">
        <v>2137</v>
      </c>
      <c r="W358" s="18" t="s">
        <v>2278</v>
      </c>
      <c r="X358" s="18" t="s">
        <v>2214</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2609</v>
      </c>
      <c r="U359" s="18" t="s">
        <v>2137</v>
      </c>
      <c r="W359" s="18" t="s">
        <v>2278</v>
      </c>
      <c r="X359" s="18" t="s">
        <v>2214</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2609</v>
      </c>
      <c r="U360" s="18" t="s">
        <v>2137</v>
      </c>
      <c r="W360" s="18" t="s">
        <v>2278</v>
      </c>
      <c r="X360" s="18" t="s">
        <v>2214</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X361" s="18" t="s">
        <v>2185</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2609</v>
      </c>
      <c r="U362" s="18" t="s">
        <v>2137</v>
      </c>
      <c r="W362" s="18" t="s">
        <v>2278</v>
      </c>
      <c r="X362" s="18" t="s">
        <v>2214</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2609</v>
      </c>
      <c r="U363" s="18" t="s">
        <v>2137</v>
      </c>
      <c r="W363" s="18" t="s">
        <v>2278</v>
      </c>
      <c r="X363" s="18" t="s">
        <v>2214</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2609</v>
      </c>
      <c r="U364" s="18" t="s">
        <v>2137</v>
      </c>
      <c r="W364" s="18" t="s">
        <v>2278</v>
      </c>
      <c r="X364" s="18" t="s">
        <v>2214</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2609</v>
      </c>
      <c r="U365" s="18" t="s">
        <v>2137</v>
      </c>
      <c r="W365" s="18" t="s">
        <v>2278</v>
      </c>
      <c r="X365" s="18" t="s">
        <v>2214</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U366" s="18" t="s">
        <v>2137</v>
      </c>
      <c r="W366" s="18" t="s">
        <v>2278</v>
      </c>
      <c r="X366" s="18" t="s">
        <v>2244</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X367" s="18" t="s">
        <v>2185</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U368" s="18" t="s">
        <v>2135</v>
      </c>
      <c r="V368" s="18" t="s">
        <v>2129</v>
      </c>
      <c r="X368" s="18" t="s">
        <v>2263</v>
      </c>
      <c r="AB368" s="27">
        <v>41141.646539351852</v>
      </c>
    </row>
    <row r="369" spans="1:28" ht="5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AB369" s="27">
        <v>41141.646539351852</v>
      </c>
    </row>
    <row r="370" spans="1:28" ht="114.7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X370" s="18" t="s">
        <v>2185</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U371" s="18" t="s">
        <v>2129</v>
      </c>
      <c r="X371" s="18" t="s">
        <v>2184</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U372" s="18" t="s">
        <v>2135</v>
      </c>
      <c r="X372" s="18" t="s">
        <v>2171</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U373" s="18" t="s">
        <v>2135</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X374" s="18" t="s">
        <v>2195</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2609</v>
      </c>
      <c r="U375" s="18" t="s">
        <v>2137</v>
      </c>
      <c r="W375" s="18" t="s">
        <v>2278</v>
      </c>
      <c r="X375" s="18" t="s">
        <v>2214</v>
      </c>
      <c r="AB375" s="27">
        <v>41141.646539351852</v>
      </c>
    </row>
    <row r="376" spans="1:28" ht="38.25"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U376" s="18" t="s">
        <v>2129</v>
      </c>
      <c r="W376" s="18" t="s">
        <v>2278</v>
      </c>
      <c r="X376" s="18" t="s">
        <v>2270</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2609</v>
      </c>
      <c r="U377" s="18" t="s">
        <v>2137</v>
      </c>
      <c r="W377" s="18" t="s">
        <v>2278</v>
      </c>
      <c r="X377" s="18" t="s">
        <v>2214</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X378" s="18" t="s">
        <v>2195</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2609</v>
      </c>
      <c r="U379" s="18" t="s">
        <v>2137</v>
      </c>
      <c r="W379" s="18" t="s">
        <v>2278</v>
      </c>
      <c r="X379" s="18" t="s">
        <v>2214</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2609</v>
      </c>
      <c r="U380" s="18" t="s">
        <v>2137</v>
      </c>
      <c r="W380" s="18" t="s">
        <v>2278</v>
      </c>
      <c r="X380" s="18" t="s">
        <v>2214</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2623</v>
      </c>
      <c r="U381" s="18" t="s">
        <v>2137</v>
      </c>
      <c r="W381" s="18" t="s">
        <v>2278</v>
      </c>
      <c r="X381" s="18" t="s">
        <v>2283</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2168</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2168</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U384" s="18" t="s">
        <v>2135</v>
      </c>
      <c r="V384" s="18" t="s">
        <v>2129</v>
      </c>
      <c r="X384" s="18" t="s">
        <v>2263</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2609</v>
      </c>
      <c r="U385" s="18" t="s">
        <v>2137</v>
      </c>
      <c r="W385" s="18" t="s">
        <v>2278</v>
      </c>
      <c r="X385" s="18" t="s">
        <v>2214</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1026</v>
      </c>
      <c r="R386" s="18" t="s">
        <v>1027</v>
      </c>
      <c r="S386" s="18" t="s">
        <v>1028</v>
      </c>
      <c r="U386" s="18" t="s">
        <v>2129</v>
      </c>
      <c r="AB386" s="27">
        <v>41141.646539351852</v>
      </c>
    </row>
    <row r="387" spans="1:28" ht="63.7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2129</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2609</v>
      </c>
      <c r="U388" s="18" t="s">
        <v>2137</v>
      </c>
      <c r="W388" s="18" t="s">
        <v>2278</v>
      </c>
      <c r="X388" s="18" t="s">
        <v>2214</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2609</v>
      </c>
      <c r="U389" s="18" t="s">
        <v>2137</v>
      </c>
      <c r="W389" s="18" t="s">
        <v>2278</v>
      </c>
      <c r="X389" s="18" t="s">
        <v>2214</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2609</v>
      </c>
      <c r="U391" s="18" t="s">
        <v>2137</v>
      </c>
      <c r="W391" s="18" t="s">
        <v>2278</v>
      </c>
      <c r="X391" s="18" t="s">
        <v>2214</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2609</v>
      </c>
      <c r="U392" s="18" t="s">
        <v>2137</v>
      </c>
      <c r="W392" s="18" t="s">
        <v>2278</v>
      </c>
      <c r="X392" s="18" t="s">
        <v>2214</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AB393" s="27">
        <v>41141.646539351852</v>
      </c>
    </row>
    <row r="394" spans="1:28" ht="38.25" x14ac:dyDescent="0.2">
      <c r="A394" s="24">
        <v>393</v>
      </c>
      <c r="B394" s="18" t="s">
        <v>1023</v>
      </c>
      <c r="C394" s="18">
        <v>189</v>
      </c>
      <c r="D394" s="18">
        <v>2</v>
      </c>
      <c r="F394" s="25" t="s">
        <v>98</v>
      </c>
      <c r="H394" s="18" t="s">
        <v>143</v>
      </c>
      <c r="I394" s="18" t="s">
        <v>180</v>
      </c>
      <c r="J394" s="26">
        <v>245</v>
      </c>
      <c r="R394" s="18" t="s">
        <v>1040</v>
      </c>
      <c r="S394" s="18" t="s">
        <v>1025</v>
      </c>
      <c r="T394" s="18" t="s">
        <v>2624</v>
      </c>
      <c r="U394" s="18" t="s">
        <v>2137</v>
      </c>
      <c r="W394" s="18" t="s">
        <v>2278</v>
      </c>
      <c r="X394" s="18" t="s">
        <v>2279</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2625</v>
      </c>
      <c r="U395" s="18" t="s">
        <v>2137</v>
      </c>
      <c r="W395" s="18" t="s">
        <v>2278</v>
      </c>
      <c r="X395" s="18" t="s">
        <v>2251</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U396" s="18" t="s">
        <v>2129</v>
      </c>
      <c r="X396" s="18" t="s">
        <v>2181</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2609</v>
      </c>
      <c r="U397" s="18" t="s">
        <v>2137</v>
      </c>
      <c r="W397" s="18" t="s">
        <v>2278</v>
      </c>
      <c r="X397" s="18" t="s">
        <v>2214</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U398" s="18" t="s">
        <v>2129</v>
      </c>
      <c r="W398" s="18" t="s">
        <v>2278</v>
      </c>
      <c r="X398" s="18" t="s">
        <v>2277</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U399" s="18" t="s">
        <v>2137</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U400" s="18" t="s">
        <v>2137</v>
      </c>
      <c r="AB400" s="27">
        <v>41141.646539351852</v>
      </c>
    </row>
    <row r="401" spans="1:28" ht="5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2170</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AB402" s="27">
        <v>41141.646539351852</v>
      </c>
    </row>
    <row r="403" spans="1:28" ht="102"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AB403" s="27">
        <v>41141.646539351852</v>
      </c>
    </row>
    <row r="404" spans="1:28" ht="5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X404" s="18" t="s">
        <v>2608</v>
      </c>
      <c r="AB404" s="27">
        <v>41141.646539351852</v>
      </c>
    </row>
    <row r="405" spans="1:28" ht="38.2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X405" s="18" t="s">
        <v>2185</v>
      </c>
      <c r="AB405" s="27">
        <v>41141.646539351852</v>
      </c>
    </row>
    <row r="406" spans="1:28" ht="89.2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2626</v>
      </c>
      <c r="U407" s="18" t="s">
        <v>2137</v>
      </c>
      <c r="W407" s="18" t="s">
        <v>2278</v>
      </c>
      <c r="X407" s="18" t="s">
        <v>2296</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2609</v>
      </c>
      <c r="U408" s="18" t="s">
        <v>2137</v>
      </c>
      <c r="W408" s="18" t="s">
        <v>2278</v>
      </c>
      <c r="X408" s="18" t="s">
        <v>2214</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2627</v>
      </c>
      <c r="U409" s="18" t="s">
        <v>2137</v>
      </c>
      <c r="W409" s="18" t="s">
        <v>2278</v>
      </c>
      <c r="X409" s="18" t="s">
        <v>2280</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2609</v>
      </c>
      <c r="U410" s="29" t="s">
        <v>2137</v>
      </c>
      <c r="W410" s="18" t="s">
        <v>2278</v>
      </c>
      <c r="X410" s="18" t="s">
        <v>2223</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2628</v>
      </c>
      <c r="U411" s="18" t="s">
        <v>2137</v>
      </c>
      <c r="W411" s="18" t="s">
        <v>2278</v>
      </c>
      <c r="X411" s="18" t="s">
        <v>2236</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U413" s="18" t="s">
        <v>2129</v>
      </c>
      <c r="X413" s="18" t="s">
        <v>2266</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AB414" s="27">
        <v>41141.646539351852</v>
      </c>
    </row>
    <row r="415" spans="1:28" ht="76.5"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X416" s="18" t="s">
        <v>2195</v>
      </c>
      <c r="AB416" s="27">
        <v>41141.646539351852</v>
      </c>
    </row>
    <row r="417" spans="1:28" ht="5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2168</v>
      </c>
      <c r="AB417" s="27">
        <v>41141.646539351852</v>
      </c>
    </row>
    <row r="418" spans="1:28" ht="76.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2168</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2168</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X420" s="18" t="s">
        <v>2195</v>
      </c>
      <c r="AB420" s="27">
        <v>41141.646539351852</v>
      </c>
    </row>
    <row r="421" spans="1:28" ht="76.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2168</v>
      </c>
      <c r="AB421" s="27">
        <v>41141.646539351852</v>
      </c>
    </row>
    <row r="422" spans="1:28" ht="63.7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2168</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X423" s="18" t="s">
        <v>2195</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X425" s="18" t="s">
        <v>2195</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2168</v>
      </c>
      <c r="AB426" s="27">
        <v>41141.646539351852</v>
      </c>
    </row>
    <row r="427" spans="1:28" ht="38.25"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X427" s="18" t="s">
        <v>2297</v>
      </c>
      <c r="AB427" s="27">
        <v>41141.646539351852</v>
      </c>
    </row>
    <row r="428" spans="1:28" ht="38.25"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X428" s="18" t="s">
        <v>2298</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X429" s="18" t="s">
        <v>2205</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X430" s="18" t="s">
        <v>2195</v>
      </c>
      <c r="AB430" s="27">
        <v>41141.646539351852</v>
      </c>
    </row>
    <row r="431" spans="1:28" ht="25.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X431" s="18" t="s">
        <v>2185</v>
      </c>
      <c r="AB431" s="27">
        <v>41141.646539351852</v>
      </c>
    </row>
    <row r="432" spans="1:28" ht="5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AB432" s="27">
        <v>41141.646539351852</v>
      </c>
    </row>
    <row r="433" spans="1:28" ht="5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X433" s="18" t="s">
        <v>2185</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2609</v>
      </c>
      <c r="U434" s="18" t="s">
        <v>2137</v>
      </c>
      <c r="W434" s="18" t="s">
        <v>2278</v>
      </c>
      <c r="X434" s="18" t="s">
        <v>2214</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2168</v>
      </c>
      <c r="AB436" s="27">
        <v>41141.646539351852</v>
      </c>
    </row>
    <row r="437" spans="1:28" ht="38.2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X437" s="18" t="s">
        <v>2185</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X438" s="18" t="s">
        <v>2185</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X439" s="18" t="s">
        <v>2195</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X440" s="18" t="s">
        <v>2195</v>
      </c>
      <c r="AB440" s="27">
        <v>41141.646539351852</v>
      </c>
    </row>
    <row r="441" spans="1:28" ht="5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2168</v>
      </c>
      <c r="AB441" s="27">
        <v>41141.646539351852</v>
      </c>
    </row>
    <row r="442" spans="1:28" ht="5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2168</v>
      </c>
      <c r="AB442" s="27">
        <v>41141.646539351852</v>
      </c>
    </row>
    <row r="443" spans="1:28" ht="5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2168</v>
      </c>
      <c r="AB443" s="27">
        <v>41141.646539351852</v>
      </c>
    </row>
    <row r="444" spans="1:28" ht="89.2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2168</v>
      </c>
      <c r="AB444" s="27">
        <v>41141.646539351852</v>
      </c>
    </row>
    <row r="445" spans="1:28" ht="89.2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2168</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X446" s="18" t="s">
        <v>2195</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X447" s="18" t="s">
        <v>2195</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2609</v>
      </c>
      <c r="U448" s="18" t="s">
        <v>2137</v>
      </c>
      <c r="W448" s="18" t="s">
        <v>2278</v>
      </c>
      <c r="X448" s="18" t="s">
        <v>2214</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2629</v>
      </c>
      <c r="U449" s="18" t="s">
        <v>2137</v>
      </c>
      <c r="W449" s="18" t="s">
        <v>2278</v>
      </c>
      <c r="X449" s="18" t="s">
        <v>2218</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U450" s="18" t="s">
        <v>2135</v>
      </c>
      <c r="AB450" s="27">
        <v>41141.646539351852</v>
      </c>
    </row>
    <row r="451" spans="1:28" ht="153"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2609</v>
      </c>
      <c r="U454" s="18" t="s">
        <v>2137</v>
      </c>
      <c r="W454" s="18" t="s">
        <v>2278</v>
      </c>
      <c r="X454" s="18" t="s">
        <v>2214</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2609</v>
      </c>
      <c r="U455" s="18" t="s">
        <v>2137</v>
      </c>
      <c r="W455" s="18" t="s">
        <v>2278</v>
      </c>
      <c r="X455" s="18" t="s">
        <v>2214</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2168</v>
      </c>
      <c r="AB456" s="27">
        <v>41141.646539351852</v>
      </c>
    </row>
    <row r="457" spans="1:28" ht="140.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2168</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2168</v>
      </c>
      <c r="AB458" s="27">
        <v>41141.646539351852</v>
      </c>
    </row>
    <row r="459" spans="1:28" ht="5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2168</v>
      </c>
      <c r="AB459" s="27">
        <v>41141.646539351852</v>
      </c>
    </row>
    <row r="460" spans="1:28" ht="76.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X460" s="18" t="s">
        <v>2192</v>
      </c>
      <c r="AB460" s="27">
        <v>41141.646539351852</v>
      </c>
    </row>
    <row r="461" spans="1:28" ht="76.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X461" s="18" t="s">
        <v>2192</v>
      </c>
      <c r="AB461" s="27">
        <v>41141.646539351852</v>
      </c>
    </row>
    <row r="462" spans="1:28" ht="191.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U463" s="18" t="s">
        <v>2129</v>
      </c>
      <c r="X463" s="18" t="s">
        <v>2171</v>
      </c>
      <c r="AB463" s="27">
        <v>41141.646539351852</v>
      </c>
    </row>
    <row r="464" spans="1:28" ht="63.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2162</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2609</v>
      </c>
      <c r="U465" s="18" t="s">
        <v>2137</v>
      </c>
      <c r="W465" s="18" t="s">
        <v>2278</v>
      </c>
      <c r="X465" s="18" t="s">
        <v>2214</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AB466" s="27">
        <v>41141.646539351852</v>
      </c>
    </row>
    <row r="467" spans="1:28" ht="38.25"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U467" s="18" t="s">
        <v>2129</v>
      </c>
      <c r="X467" s="18" t="s">
        <v>2181</v>
      </c>
      <c r="AB467" s="27">
        <v>41141.646539351852</v>
      </c>
    </row>
    <row r="468" spans="1:28" ht="76.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2151</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X471" s="18" t="s">
        <v>2185</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X472" s="18" t="s">
        <v>2185</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U473" s="18" t="s">
        <v>2129</v>
      </c>
      <c r="X473" s="18" t="s">
        <v>2185</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U474" s="18" t="s">
        <v>2129</v>
      </c>
      <c r="X474" s="18" t="s">
        <v>2177</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2609</v>
      </c>
      <c r="U475" s="18" t="s">
        <v>2137</v>
      </c>
      <c r="W475" s="18" t="s">
        <v>2278</v>
      </c>
      <c r="X475" s="18" t="s">
        <v>2219</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2609</v>
      </c>
      <c r="U476" s="18" t="s">
        <v>2137</v>
      </c>
      <c r="W476" s="18" t="s">
        <v>2278</v>
      </c>
      <c r="X476" s="18" t="s">
        <v>2220</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2609</v>
      </c>
      <c r="U477" s="18" t="s">
        <v>2137</v>
      </c>
      <c r="W477" s="18" t="s">
        <v>2278</v>
      </c>
      <c r="X477" s="18" t="s">
        <v>2221</v>
      </c>
      <c r="AB477" s="27">
        <v>41141.646539351852</v>
      </c>
    </row>
    <row r="478" spans="1:28" ht="5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U478" s="18" t="s">
        <v>2135</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U479" s="18" t="s">
        <v>2135</v>
      </c>
      <c r="AB479" s="27">
        <v>41141.646539351852</v>
      </c>
    </row>
    <row r="480" spans="1:28" ht="25.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X481" s="18" t="s">
        <v>2177</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X482" s="18" t="s">
        <v>2185</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U483" s="18" t="s">
        <v>2135</v>
      </c>
      <c r="V483" s="18" t="s">
        <v>2129</v>
      </c>
      <c r="X483" s="18" t="s">
        <v>2263</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U484" s="18" t="s">
        <v>2135</v>
      </c>
      <c r="V484" s="18" t="s">
        <v>2129</v>
      </c>
      <c r="X484" s="18" t="s">
        <v>2263</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U485" s="18" t="s">
        <v>2135</v>
      </c>
      <c r="V485" s="18" t="s">
        <v>2129</v>
      </c>
      <c r="X485" s="18" t="s">
        <v>2263</v>
      </c>
      <c r="AB485" s="27">
        <v>41141.646539351852</v>
      </c>
    </row>
    <row r="486" spans="1:28" ht="38.25"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U486" s="18" t="s">
        <v>2135</v>
      </c>
      <c r="V486" s="18" t="s">
        <v>2129</v>
      </c>
      <c r="X486" s="18" t="s">
        <v>2263</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U487" s="18" t="s">
        <v>2135</v>
      </c>
      <c r="V487" s="18" t="s">
        <v>2129</v>
      </c>
      <c r="X487" s="18" t="s">
        <v>2263</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2609</v>
      </c>
      <c r="U488" s="29" t="s">
        <v>2137</v>
      </c>
      <c r="W488" s="18" t="s">
        <v>2278</v>
      </c>
      <c r="X488" s="18" t="s">
        <v>2224</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2609</v>
      </c>
      <c r="U489" s="29" t="s">
        <v>2137</v>
      </c>
      <c r="W489" s="18" t="s">
        <v>2278</v>
      </c>
      <c r="X489" s="18" t="s">
        <v>2225</v>
      </c>
      <c r="AB489" s="27">
        <v>41141.646539351852</v>
      </c>
    </row>
    <row r="490" spans="1:28" ht="76.5"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X490" s="18" t="s">
        <v>2185</v>
      </c>
      <c r="AB490" s="27">
        <v>41141.646539351852</v>
      </c>
    </row>
    <row r="491" spans="1:28" ht="25.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X491" s="18" t="s">
        <v>2185</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U492" s="18" t="s">
        <v>2135</v>
      </c>
      <c r="X492" s="18" t="s">
        <v>2171</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X493" s="18" t="s">
        <v>2185</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X494" s="18" t="s">
        <v>2185</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X495" s="18" t="s">
        <v>2185</v>
      </c>
      <c r="AB495" s="27">
        <v>41141.646539351852</v>
      </c>
    </row>
    <row r="496" spans="1:28" ht="63.7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X496" s="18" t="s">
        <v>2185</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X497" s="18" t="s">
        <v>2185</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X498" s="18" t="s">
        <v>2185</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X499" s="18" t="s">
        <v>2185</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X500" s="18" t="s">
        <v>2185</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X501" s="18" t="s">
        <v>2185</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X502" s="18" t="s">
        <v>2185</v>
      </c>
      <c r="AB502" s="27">
        <v>41141.646539351852</v>
      </c>
    </row>
    <row r="503" spans="1:28" ht="76.5"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X503" s="18" t="s">
        <v>2185</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X504" s="18" t="s">
        <v>2185</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X505" s="18" t="s">
        <v>2185</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X506" s="18" t="s">
        <v>2185</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X507" s="18" t="s">
        <v>2185</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X508" s="18" t="s">
        <v>2185</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X509" s="18" t="s">
        <v>2185</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X510" s="18" t="s">
        <v>2177</v>
      </c>
      <c r="AB510" s="27">
        <v>41141.646539351852</v>
      </c>
    </row>
    <row r="511" spans="1:28" ht="38.2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X511" s="18" t="s">
        <v>2185</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2136</v>
      </c>
      <c r="AB512" s="27">
        <v>41141.646539351852</v>
      </c>
    </row>
    <row r="513" spans="1:28" ht="76.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X513" s="18" t="s">
        <v>2185</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X514" s="18" t="s">
        <v>2185</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X515" s="18" t="s">
        <v>2185</v>
      </c>
      <c r="AB515" s="27">
        <v>41141.646539351852</v>
      </c>
    </row>
    <row r="516" spans="1:28" ht="5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X516" s="18" t="s">
        <v>2185</v>
      </c>
      <c r="AB516" s="27">
        <v>41141.646539351852</v>
      </c>
    </row>
    <row r="517" spans="1:28" ht="5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X517" s="18" t="s">
        <v>2185</v>
      </c>
      <c r="AB517" s="27">
        <v>41141.646539351852</v>
      </c>
    </row>
    <row r="518" spans="1:28" ht="5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X518" s="18" t="s">
        <v>2185</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X521" s="18" t="s">
        <v>2185</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X522" s="18" t="s">
        <v>2185</v>
      </c>
      <c r="AB522" s="27">
        <v>41141.646539351852</v>
      </c>
    </row>
    <row r="523" spans="1:28" ht="5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X523" s="18" t="s">
        <v>2185</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X524" s="18" t="s">
        <v>2185</v>
      </c>
      <c r="AB524" s="27">
        <v>41141.646539351852</v>
      </c>
    </row>
    <row r="525" spans="1:28" ht="5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X525" s="18" t="s">
        <v>2185</v>
      </c>
      <c r="AB525" s="27">
        <v>41141.646539351852</v>
      </c>
    </row>
    <row r="526" spans="1:28" ht="38.25"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X526" s="18" t="s">
        <v>2185</v>
      </c>
      <c r="AB526" s="27">
        <v>41141.646539351852</v>
      </c>
    </row>
    <row r="527" spans="1:28" ht="63.75"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X527" s="18" t="s">
        <v>2185</v>
      </c>
      <c r="AB527" s="27">
        <v>41141.646539351852</v>
      </c>
    </row>
    <row r="528" spans="1:28" ht="38.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X528" s="18" t="s">
        <v>2185</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X529" s="18" t="s">
        <v>2185</v>
      </c>
      <c r="AB529" s="27">
        <v>41141.646539351852</v>
      </c>
    </row>
    <row r="530" spans="1:28" ht="63.75"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X530" s="18" t="s">
        <v>2185</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2609</v>
      </c>
      <c r="U531" s="18" t="s">
        <v>2137</v>
      </c>
      <c r="W531" s="18" t="s">
        <v>2278</v>
      </c>
      <c r="X531" s="18" t="s">
        <v>2214</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2129</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2129</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2609</v>
      </c>
      <c r="U534" s="18" t="s">
        <v>2137</v>
      </c>
      <c r="W534" s="18" t="s">
        <v>2278</v>
      </c>
      <c r="X534" s="18" t="s">
        <v>2214</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2609</v>
      </c>
      <c r="U535" s="18" t="s">
        <v>2137</v>
      </c>
      <c r="W535" s="18" t="s">
        <v>2278</v>
      </c>
      <c r="X535" s="18" t="s">
        <v>2214</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2609</v>
      </c>
      <c r="U537" s="18" t="s">
        <v>2137</v>
      </c>
      <c r="W537" s="18" t="s">
        <v>2278</v>
      </c>
      <c r="X537" s="18" t="s">
        <v>2214</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2609</v>
      </c>
      <c r="U538" s="18" t="s">
        <v>2137</v>
      </c>
      <c r="W538" s="18" t="s">
        <v>2278</v>
      </c>
      <c r="X538" s="18" t="s">
        <v>2214</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AB539" s="27">
        <v>41141.646539351852</v>
      </c>
    </row>
    <row r="540" spans="1:28" ht="38.25" x14ac:dyDescent="0.2">
      <c r="A540" s="24">
        <v>539</v>
      </c>
      <c r="B540" s="18" t="s">
        <v>1188</v>
      </c>
      <c r="C540" s="18">
        <v>189</v>
      </c>
      <c r="D540" s="18">
        <v>2</v>
      </c>
      <c r="F540" s="25" t="s">
        <v>98</v>
      </c>
      <c r="H540" s="18" t="s">
        <v>143</v>
      </c>
      <c r="I540" s="18" t="s">
        <v>59</v>
      </c>
      <c r="J540" s="26">
        <v>245</v>
      </c>
      <c r="R540" s="18" t="s">
        <v>1040</v>
      </c>
      <c r="S540" s="18" t="s">
        <v>1025</v>
      </c>
      <c r="T540" s="18" t="s">
        <v>2624</v>
      </c>
      <c r="U540" s="18" t="s">
        <v>2137</v>
      </c>
      <c r="W540" s="18" t="s">
        <v>2278</v>
      </c>
      <c r="X540" s="18" t="s">
        <v>2279</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2625</v>
      </c>
      <c r="U541" s="18" t="s">
        <v>2137</v>
      </c>
      <c r="W541" s="18" t="s">
        <v>2278</v>
      </c>
      <c r="X541" s="18" t="s">
        <v>2252</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U542" s="18" t="s">
        <v>2129</v>
      </c>
      <c r="X542" s="18" t="s">
        <v>2181</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2609</v>
      </c>
      <c r="U543" s="18" t="s">
        <v>2137</v>
      </c>
      <c r="W543" s="18" t="s">
        <v>2278</v>
      </c>
      <c r="X543" s="18" t="s">
        <v>2214</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U544" s="18" t="s">
        <v>2129</v>
      </c>
      <c r="W544" s="18" t="s">
        <v>2278</v>
      </c>
      <c r="X544" s="18" t="s">
        <v>2274</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U545" s="18" t="s">
        <v>2137</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U546" s="18" t="s">
        <v>2137</v>
      </c>
      <c r="AB546" s="27">
        <v>41141.646539351852</v>
      </c>
    </row>
    <row r="547" spans="1:28" ht="5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2170</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AB548" s="27">
        <v>41141.646539351852</v>
      </c>
    </row>
    <row r="549" spans="1:28" ht="102"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X550" s="18" t="s">
        <v>2185</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X551" s="18" t="s">
        <v>2185</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X552" s="18" t="s">
        <v>2185</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X553" s="18" t="s">
        <v>2185</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2135</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X555" s="18" t="s">
        <v>2185</v>
      </c>
      <c r="AB555" s="27">
        <v>41141.646539351852</v>
      </c>
    </row>
    <row r="556" spans="1:28" ht="89.25"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X556" s="18" t="s">
        <v>2185</v>
      </c>
      <c r="AB556" s="27">
        <v>41141.646539351852</v>
      </c>
    </row>
    <row r="557" spans="1:28" ht="63.75"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X557" s="18" t="s">
        <v>2185</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U558" s="18" t="s">
        <v>2135</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2609</v>
      </c>
      <c r="U559" s="18" t="s">
        <v>2137</v>
      </c>
      <c r="W559" s="18" t="s">
        <v>2278</v>
      </c>
      <c r="X559" s="18" t="s">
        <v>2214</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2135</v>
      </c>
      <c r="AB560" s="27">
        <v>41141.646539351852</v>
      </c>
    </row>
    <row r="561" spans="1:28" ht="89.25"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2630</v>
      </c>
      <c r="U561" s="18" t="s">
        <v>2137</v>
      </c>
      <c r="W561" s="18" t="s">
        <v>2278</v>
      </c>
      <c r="X561" s="18" t="s">
        <v>2281</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2609</v>
      </c>
      <c r="U562" s="18" t="s">
        <v>2137</v>
      </c>
      <c r="W562" s="18" t="s">
        <v>2278</v>
      </c>
      <c r="X562" s="18" t="s">
        <v>2214</v>
      </c>
      <c r="AB562" s="27">
        <v>41141.646539351852</v>
      </c>
    </row>
    <row r="563" spans="1:28" ht="5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2168</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2168</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2609</v>
      </c>
      <c r="U565" s="18" t="s">
        <v>2137</v>
      </c>
      <c r="W565" s="18" t="s">
        <v>2278</v>
      </c>
      <c r="X565" s="18" t="s">
        <v>2290</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3.0299999713897705</v>
      </c>
      <c r="K566" s="25">
        <v>3</v>
      </c>
      <c r="L566" s="25" t="s">
        <v>819</v>
      </c>
      <c r="R566" s="18" t="s">
        <v>1363</v>
      </c>
      <c r="S566" s="18" t="s">
        <v>1352</v>
      </c>
      <c r="T566" s="18" t="s">
        <v>2609</v>
      </c>
      <c r="U566" s="18" t="s">
        <v>2137</v>
      </c>
      <c r="W566" s="18" t="s">
        <v>2278</v>
      </c>
      <c r="X566" s="18" t="s">
        <v>2214</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2609</v>
      </c>
      <c r="U567" s="18" t="s">
        <v>2137</v>
      </c>
      <c r="W567" s="18" t="s">
        <v>2278</v>
      </c>
      <c r="X567" s="18" t="s">
        <v>2291</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2609</v>
      </c>
      <c r="U568" s="18" t="s">
        <v>2137</v>
      </c>
      <c r="W568" s="18" t="s">
        <v>2278</v>
      </c>
      <c r="X568" s="18" t="s">
        <v>2214</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2609</v>
      </c>
      <c r="U569" s="18" t="s">
        <v>2137</v>
      </c>
      <c r="W569" s="18" t="s">
        <v>2278</v>
      </c>
      <c r="X569" s="18" t="s">
        <v>2214</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2609</v>
      </c>
      <c r="U570" s="18" t="s">
        <v>2137</v>
      </c>
      <c r="W570" s="18" t="s">
        <v>2278</v>
      </c>
      <c r="X570" s="18" t="s">
        <v>2214</v>
      </c>
      <c r="AB570" s="27">
        <v>41141.646539351852</v>
      </c>
    </row>
    <row r="571" spans="1:28" ht="38.2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AB571" s="27">
        <v>41141.646539351852</v>
      </c>
    </row>
    <row r="572" spans="1:28" ht="63.7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2631</v>
      </c>
      <c r="U572" s="18" t="s">
        <v>2137</v>
      </c>
      <c r="W572" s="18" t="s">
        <v>2278</v>
      </c>
      <c r="X572" s="18" t="s">
        <v>2226</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U573" s="29" t="s">
        <v>2135</v>
      </c>
      <c r="AB573" s="27">
        <v>41141.646539351852</v>
      </c>
    </row>
    <row r="574" spans="1:28" ht="5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2168</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2168</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2168</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2609</v>
      </c>
      <c r="U577" s="18" t="s">
        <v>2137</v>
      </c>
      <c r="W577" s="18" t="s">
        <v>2278</v>
      </c>
      <c r="X577" s="18" t="s">
        <v>2214</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2609</v>
      </c>
      <c r="U578" s="18" t="s">
        <v>2137</v>
      </c>
      <c r="W578" s="18" t="s">
        <v>2278</v>
      </c>
      <c r="X578" s="18" t="s">
        <v>2214</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2609</v>
      </c>
      <c r="U579" s="18" t="s">
        <v>2137</v>
      </c>
      <c r="W579" s="18" t="s">
        <v>2278</v>
      </c>
      <c r="X579" s="18" t="s">
        <v>2214</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2609</v>
      </c>
      <c r="U580" s="18" t="s">
        <v>2137</v>
      </c>
      <c r="W580" s="18" t="s">
        <v>2278</v>
      </c>
      <c r="X580" s="18" t="s">
        <v>2214</v>
      </c>
      <c r="AB580" s="27">
        <v>41141.646539351852</v>
      </c>
    </row>
    <row r="581" spans="1:28" ht="140.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X581" s="18" t="s">
        <v>2193</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U582" s="18" t="s">
        <v>2129</v>
      </c>
      <c r="W582" s="18" t="s">
        <v>2278</v>
      </c>
      <c r="X582" s="18" t="s">
        <v>2270</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X583" s="18" t="s">
        <v>2185</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X584" s="18" t="s">
        <v>2193</v>
      </c>
      <c r="AB584" s="27">
        <v>41141.646539351852</v>
      </c>
    </row>
    <row r="585" spans="1:28" ht="89.2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2157</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X586" s="18" t="s">
        <v>2193</v>
      </c>
      <c r="AB586" s="27">
        <v>41141.646539351852</v>
      </c>
    </row>
    <row r="587" spans="1:28" ht="5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2158</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2190</v>
      </c>
      <c r="AB588" s="27">
        <v>41141.646539351852</v>
      </c>
    </row>
    <row r="589" spans="1:28" ht="114.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X589" s="18" t="s">
        <v>2193</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U590" s="18" t="s">
        <v>2129</v>
      </c>
      <c r="W590" s="18" t="s">
        <v>2278</v>
      </c>
      <c r="X590" s="18" t="s">
        <v>2270</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U591" s="18" t="s">
        <v>2129</v>
      </c>
      <c r="W591" s="18" t="s">
        <v>2278</v>
      </c>
      <c r="X591" s="18" t="s">
        <v>2270</v>
      </c>
      <c r="AB591" s="27">
        <v>41141.646539351852</v>
      </c>
    </row>
    <row r="592" spans="1:28" ht="102"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X592" s="18" t="s">
        <v>2193</v>
      </c>
      <c r="AB592" s="27">
        <v>41141.646539351852</v>
      </c>
    </row>
    <row r="593" spans="1:28" ht="114.7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X593" s="18" t="s">
        <v>2193</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X594" s="18" t="s">
        <v>2193</v>
      </c>
      <c r="AB594" s="27">
        <v>41141.646539351852</v>
      </c>
    </row>
    <row r="595" spans="1:28" ht="76.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X595" s="18" t="s">
        <v>2193</v>
      </c>
      <c r="AB595" s="27">
        <v>41141.646539351852</v>
      </c>
    </row>
    <row r="596" spans="1:28" ht="76.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X596" s="18" t="s">
        <v>2193</v>
      </c>
      <c r="AB596" s="27">
        <v>41141.646539351852</v>
      </c>
    </row>
    <row r="597" spans="1:28" ht="76.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X597" s="18" t="s">
        <v>2193</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2609</v>
      </c>
      <c r="U598" s="18" t="s">
        <v>2137</v>
      </c>
      <c r="W598" s="18" t="s">
        <v>2278</v>
      </c>
      <c r="X598" s="18" t="s">
        <v>2214</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U601" s="18" t="s">
        <v>2129</v>
      </c>
      <c r="X601" s="18" t="s">
        <v>2178</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U602" s="18" t="s">
        <v>2129</v>
      </c>
      <c r="X602" s="18" t="s">
        <v>2179</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U603" s="18" t="s">
        <v>2129</v>
      </c>
      <c r="X603" s="18" t="s">
        <v>2180</v>
      </c>
      <c r="AB603" s="27">
        <v>41141.646539351852</v>
      </c>
    </row>
    <row r="604" spans="1:28" ht="76.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X604" s="18" t="s">
        <v>2192</v>
      </c>
      <c r="AB604" s="27">
        <v>41141.646539351852</v>
      </c>
    </row>
    <row r="605" spans="1:28" ht="76.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X605" s="18" t="s">
        <v>2192</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U606" s="18" t="s">
        <v>2129</v>
      </c>
      <c r="X606" s="18" t="s">
        <v>2169</v>
      </c>
      <c r="AB606" s="27">
        <v>41141.646539351852</v>
      </c>
    </row>
    <row r="607" spans="1:28" ht="102"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X607" s="18" t="s">
        <v>2192</v>
      </c>
      <c r="AB607" s="27">
        <v>41141.646539351852</v>
      </c>
    </row>
    <row r="608" spans="1:28" ht="140.2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X608" s="18" t="s">
        <v>2192</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U609" s="18" t="s">
        <v>2135</v>
      </c>
      <c r="V609" s="18" t="s">
        <v>2129</v>
      </c>
      <c r="X609" s="18" t="s">
        <v>2263</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2135</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2632</v>
      </c>
      <c r="U611" s="18" t="s">
        <v>2137</v>
      </c>
      <c r="W611" s="18" t="s">
        <v>2278</v>
      </c>
      <c r="X611" s="18" t="s">
        <v>2217</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2609</v>
      </c>
      <c r="U612" s="18" t="s">
        <v>2137</v>
      </c>
      <c r="W612" s="18" t="s">
        <v>2278</v>
      </c>
      <c r="X612" s="18" t="s">
        <v>2214</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2609</v>
      </c>
      <c r="U613" s="18" t="s">
        <v>2137</v>
      </c>
      <c r="W613" s="18" t="s">
        <v>2278</v>
      </c>
      <c r="X613" s="18" t="s">
        <v>2214</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X616" s="18" t="s">
        <v>2195</v>
      </c>
      <c r="AB616" s="27">
        <v>41141.646539351852</v>
      </c>
    </row>
    <row r="617" spans="1:28" ht="5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2136</v>
      </c>
      <c r="V617" s="29" t="s">
        <v>2149</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U618" s="18" t="s">
        <v>2135</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2609</v>
      </c>
      <c r="U619" s="18" t="s">
        <v>2137</v>
      </c>
      <c r="W619" s="18" t="s">
        <v>2278</v>
      </c>
      <c r="X619" s="18" t="s">
        <v>2214</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2609</v>
      </c>
      <c r="U620" s="18" t="s">
        <v>2137</v>
      </c>
      <c r="W620" s="18" t="s">
        <v>2278</v>
      </c>
      <c r="X620" s="18" t="s">
        <v>2214</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2609</v>
      </c>
      <c r="U621" s="18" t="s">
        <v>2137</v>
      </c>
      <c r="W621" s="18" t="s">
        <v>2278</v>
      </c>
      <c r="X621" s="18" t="s">
        <v>2214</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2609</v>
      </c>
      <c r="U622" s="18" t="s">
        <v>2137</v>
      </c>
      <c r="W622" s="18" t="s">
        <v>2278</v>
      </c>
      <c r="X622" s="18" t="s">
        <v>2214</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2609</v>
      </c>
      <c r="U623" s="18" t="s">
        <v>2137</v>
      </c>
      <c r="W623" s="18" t="s">
        <v>2278</v>
      </c>
      <c r="X623" s="18" t="s">
        <v>2214</v>
      </c>
      <c r="AB623" s="27">
        <v>41141.646539351852</v>
      </c>
    </row>
    <row r="624" spans="1:28" ht="5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18" t="s">
        <v>2633</v>
      </c>
      <c r="U624" s="18" t="s">
        <v>2137</v>
      </c>
      <c r="W624" s="18" t="s">
        <v>2278</v>
      </c>
      <c r="X624" s="18" t="s">
        <v>2292</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2135</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X626" s="18" t="s">
        <v>2195</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2634</v>
      </c>
      <c r="U627" s="18" t="s">
        <v>2137</v>
      </c>
      <c r="W627" s="18" t="s">
        <v>2278</v>
      </c>
      <c r="X627" s="18" t="s">
        <v>2232</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2609</v>
      </c>
      <c r="U628" s="18" t="s">
        <v>2137</v>
      </c>
      <c r="W628" s="18" t="s">
        <v>2278</v>
      </c>
      <c r="X628" s="18" t="s">
        <v>2214</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2168</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2135</v>
      </c>
      <c r="AB630" s="27">
        <v>41141.646539351852</v>
      </c>
    </row>
    <row r="631" spans="1:28" ht="38.25"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2609</v>
      </c>
      <c r="U631" s="18" t="s">
        <v>2137</v>
      </c>
      <c r="W631" s="18" t="s">
        <v>2278</v>
      </c>
      <c r="X631" s="18" t="s">
        <v>2214</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2635</v>
      </c>
      <c r="U632" s="18" t="s">
        <v>2137</v>
      </c>
      <c r="W632" s="18" t="s">
        <v>2278</v>
      </c>
      <c r="X632" s="18" t="s">
        <v>2284</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2609</v>
      </c>
      <c r="U633" s="18" t="s">
        <v>2137</v>
      </c>
      <c r="W633" s="18" t="s">
        <v>2278</v>
      </c>
      <c r="X633" s="18" t="s">
        <v>2214</v>
      </c>
      <c r="AB633" s="27">
        <v>41141.646539351852</v>
      </c>
    </row>
    <row r="634" spans="1:28" ht="5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2135</v>
      </c>
      <c r="AB634" s="27">
        <v>41141.646539351852</v>
      </c>
    </row>
    <row r="635" spans="1:28" ht="5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2609</v>
      </c>
      <c r="U637" s="29" t="s">
        <v>2137</v>
      </c>
      <c r="W637" s="18" t="s">
        <v>2278</v>
      </c>
      <c r="X637" s="18" t="s">
        <v>2228</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U639" s="29" t="s">
        <v>2129</v>
      </c>
      <c r="X639" s="18" t="s">
        <v>2177</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U640" s="29" t="s">
        <v>2129</v>
      </c>
      <c r="X640" s="18" t="s">
        <v>2177</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2168</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2609</v>
      </c>
      <c r="U642" s="18" t="s">
        <v>2137</v>
      </c>
      <c r="W642" s="18" t="s">
        <v>2278</v>
      </c>
      <c r="X642" s="18" t="s">
        <v>2214</v>
      </c>
      <c r="AB642" s="27">
        <v>41141.646539351852</v>
      </c>
    </row>
    <row r="643" spans="1:28" ht="76.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2168</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2135</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2611</v>
      </c>
      <c r="U645" s="18" t="s">
        <v>2137</v>
      </c>
      <c r="W645" s="18" t="s">
        <v>2278</v>
      </c>
      <c r="X645" s="18" t="s">
        <v>2244</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U646" s="18" t="s">
        <v>2129</v>
      </c>
      <c r="X646" s="18" t="s">
        <v>2174</v>
      </c>
      <c r="AB646" s="27">
        <v>41141.646539351852</v>
      </c>
    </row>
    <row r="647" spans="1:28" ht="5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2135</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2636</v>
      </c>
      <c r="U648" s="18" t="s">
        <v>2137</v>
      </c>
      <c r="W648" s="18" t="s">
        <v>2278</v>
      </c>
      <c r="X648" s="18" t="s">
        <v>2216</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2609</v>
      </c>
      <c r="U649" s="18" t="s">
        <v>2137</v>
      </c>
      <c r="W649" s="18" t="s">
        <v>2278</v>
      </c>
      <c r="X649" s="18" t="s">
        <v>2214</v>
      </c>
      <c r="AB649" s="27">
        <v>41141.646539351852</v>
      </c>
    </row>
    <row r="650" spans="1:28" ht="5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2637</v>
      </c>
      <c r="U651" s="18" t="s">
        <v>2137</v>
      </c>
      <c r="W651" s="18" t="s">
        <v>2278</v>
      </c>
      <c r="X651" s="18" t="s">
        <v>2227</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2135</v>
      </c>
      <c r="AB652" s="27">
        <v>41141.646539351852</v>
      </c>
    </row>
    <row r="653" spans="1:28" ht="5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2609</v>
      </c>
      <c r="U654" s="18" t="s">
        <v>2137</v>
      </c>
      <c r="W654" s="18" t="s">
        <v>2278</v>
      </c>
      <c r="X654" s="18" t="s">
        <v>2214</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U655" s="18" t="s">
        <v>2129</v>
      </c>
      <c r="X655" s="18" t="s">
        <v>2177</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U656" s="18" t="s">
        <v>2129</v>
      </c>
      <c r="X656" s="18" t="s">
        <v>2177</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2609</v>
      </c>
      <c r="U657" s="18" t="s">
        <v>2137</v>
      </c>
      <c r="W657" s="18" t="s">
        <v>2278</v>
      </c>
      <c r="X657" s="18" t="s">
        <v>2214</v>
      </c>
      <c r="AB657" s="27">
        <v>41141.646539351852</v>
      </c>
    </row>
    <row r="658" spans="1:28" ht="38.25"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2609</v>
      </c>
      <c r="U658" s="18" t="s">
        <v>2137</v>
      </c>
      <c r="W658" s="18" t="s">
        <v>2278</v>
      </c>
      <c r="X658" s="18" t="s">
        <v>2214</v>
      </c>
      <c r="AB658" s="27">
        <v>41141.646539351852</v>
      </c>
    </row>
    <row r="659" spans="1:28" ht="5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U659" s="18" t="s">
        <v>2129</v>
      </c>
      <c r="X659" s="18" t="s">
        <v>2177</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U660" s="18" t="s">
        <v>2129</v>
      </c>
      <c r="X660" s="18" t="s">
        <v>2181</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U661" s="18" t="s">
        <v>2129</v>
      </c>
      <c r="X661" s="18" t="s">
        <v>2177</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U662" s="18" t="s">
        <v>2129</v>
      </c>
      <c r="X662" s="18" t="s">
        <v>2177</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2609</v>
      </c>
      <c r="U663" s="18" t="s">
        <v>2137</v>
      </c>
      <c r="W663" s="18" t="s">
        <v>2278</v>
      </c>
      <c r="X663" s="18" t="s">
        <v>2214</v>
      </c>
      <c r="AB663" s="27">
        <v>41141.646539351852</v>
      </c>
    </row>
    <row r="664" spans="1:28" ht="38.25" x14ac:dyDescent="0.2">
      <c r="A664" s="24">
        <v>663</v>
      </c>
      <c r="B664" s="18" t="s">
        <v>1532</v>
      </c>
      <c r="C664" s="18">
        <v>189</v>
      </c>
      <c r="D664" s="18">
        <v>2</v>
      </c>
      <c r="H664" s="18" t="s">
        <v>143</v>
      </c>
      <c r="I664" s="18" t="s">
        <v>59</v>
      </c>
      <c r="R664" s="18" t="s">
        <v>1554</v>
      </c>
      <c r="S664" s="18" t="s">
        <v>1555</v>
      </c>
      <c r="T664" s="18" t="s">
        <v>2609</v>
      </c>
      <c r="U664" s="18" t="s">
        <v>2137</v>
      </c>
      <c r="W664" s="18" t="s">
        <v>2278</v>
      </c>
      <c r="X664" s="18" t="s">
        <v>2214</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2609</v>
      </c>
      <c r="U665" s="18" t="s">
        <v>2137</v>
      </c>
      <c r="W665" s="18" t="s">
        <v>2278</v>
      </c>
      <c r="X665" s="18" t="s">
        <v>2214</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2609</v>
      </c>
      <c r="U666" s="18" t="s">
        <v>2137</v>
      </c>
      <c r="W666" s="18" t="s">
        <v>2278</v>
      </c>
      <c r="X666" s="18" t="s">
        <v>2214</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2609</v>
      </c>
      <c r="U667" s="18" t="s">
        <v>2137</v>
      </c>
      <c r="W667" s="18" t="s">
        <v>2278</v>
      </c>
      <c r="X667" s="18" t="s">
        <v>2214</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2168</v>
      </c>
      <c r="AB668" s="27">
        <v>41141.646539351852</v>
      </c>
    </row>
    <row r="669" spans="1:28" ht="5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2168</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X670" s="18" t="s">
        <v>2195</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X671" s="18" t="s">
        <v>2195</v>
      </c>
      <c r="AB671" s="27">
        <v>41141.646539351852</v>
      </c>
    </row>
    <row r="672" spans="1:28" ht="89.2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X672" s="18" t="s">
        <v>2163</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U673" s="29" t="s">
        <v>2135</v>
      </c>
      <c r="V673" s="18" t="s">
        <v>2143</v>
      </c>
      <c r="X673" s="18" t="s">
        <v>2210</v>
      </c>
      <c r="AB673" s="27">
        <v>41141.646539351852</v>
      </c>
    </row>
    <row r="674" spans="1:28" ht="63.7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2168</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2168</v>
      </c>
      <c r="AB675" s="27">
        <v>41141.646539351852</v>
      </c>
    </row>
    <row r="676" spans="1:28" ht="38.25"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2135</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2135</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2135</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2135</v>
      </c>
      <c r="AB679" s="27">
        <v>41141.646539351852</v>
      </c>
    </row>
    <row r="680" spans="1:28" ht="38.25"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U680" s="18" t="s">
        <v>2135</v>
      </c>
      <c r="X680" s="18" t="s">
        <v>2171</v>
      </c>
      <c r="AB680" s="27">
        <v>41141.646539351852</v>
      </c>
    </row>
    <row r="681" spans="1:28" ht="38.25"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U681" s="18" t="s">
        <v>2135</v>
      </c>
      <c r="X681" s="18" t="s">
        <v>2171</v>
      </c>
      <c r="AB681" s="27">
        <v>41141.646539351852</v>
      </c>
    </row>
    <row r="682" spans="1:28" ht="38.25"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U682" s="18" t="s">
        <v>2135</v>
      </c>
      <c r="X682" s="18" t="s">
        <v>2171</v>
      </c>
      <c r="AB682" s="27">
        <v>41141.646539351852</v>
      </c>
    </row>
    <row r="683" spans="1:28" ht="38.25"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U683" s="18" t="s">
        <v>2135</v>
      </c>
      <c r="X683" s="18" t="s">
        <v>2171</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2135</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2135</v>
      </c>
      <c r="AB685" s="27">
        <v>41141.646539351852</v>
      </c>
    </row>
    <row r="686" spans="1:28" ht="38.2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2135</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2135</v>
      </c>
      <c r="AB687" s="27">
        <v>41141.646539351852</v>
      </c>
    </row>
    <row r="688" spans="1:28" ht="38.2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2135</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2135</v>
      </c>
      <c r="AB689" s="27">
        <v>41141.646539351852</v>
      </c>
    </row>
    <row r="690" spans="1:28" ht="38.25"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U690" s="18" t="s">
        <v>2135</v>
      </c>
      <c r="V690" s="18" t="s">
        <v>2129</v>
      </c>
      <c r="X690" s="18" t="s">
        <v>2263</v>
      </c>
      <c r="AB690" s="27">
        <v>41141.646539351852</v>
      </c>
    </row>
    <row r="691" spans="1:28" ht="38.2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X691" s="18" t="s">
        <v>2269</v>
      </c>
      <c r="AB691" s="27">
        <v>41141.646539351852</v>
      </c>
    </row>
    <row r="692" spans="1:28" ht="76.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2135</v>
      </c>
      <c r="AB692" s="27">
        <v>41141.646539351852</v>
      </c>
    </row>
    <row r="693" spans="1:28" ht="25.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X693" s="18" t="s">
        <v>2607</v>
      </c>
      <c r="AB693" s="27">
        <v>41141.646539351852</v>
      </c>
    </row>
    <row r="694" spans="1:28" ht="76.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AB694" s="27">
        <v>41141.646539351852</v>
      </c>
    </row>
    <row r="695" spans="1:28" ht="76.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AB695" s="27">
        <v>41141.646539351852</v>
      </c>
    </row>
    <row r="696" spans="1:28" ht="63.7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AB696" s="27">
        <v>41141.646539351852</v>
      </c>
    </row>
    <row r="697" spans="1:28" ht="63.7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AB697" s="27">
        <v>41141.646539351852</v>
      </c>
    </row>
    <row r="698" spans="1:28" ht="63.7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AB698" s="27">
        <v>41141.646539351852</v>
      </c>
    </row>
    <row r="699" spans="1:28" ht="63.7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AB699" s="27">
        <v>41141.646539351852</v>
      </c>
    </row>
    <row r="700" spans="1:28" ht="63.7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AB700" s="27">
        <v>41141.646539351852</v>
      </c>
    </row>
    <row r="701" spans="1:28" ht="63.7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AB701" s="27">
        <v>41141.646539351852</v>
      </c>
    </row>
    <row r="702" spans="1:28" ht="63.7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AB702" s="27">
        <v>41141.646539351852</v>
      </c>
    </row>
    <row r="703" spans="1:28" ht="38.2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AB703" s="27">
        <v>41141.646539351852</v>
      </c>
    </row>
    <row r="704" spans="1:28" ht="38.2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AB704" s="27">
        <v>41141.646539351852</v>
      </c>
    </row>
    <row r="705" spans="1:28" ht="38.2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AB705" s="27">
        <v>41141.646539351852</v>
      </c>
    </row>
    <row r="706" spans="1:28" ht="38.2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AB706" s="27">
        <v>41141.646539351852</v>
      </c>
    </row>
    <row r="707" spans="1:28" ht="38.2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AB707" s="27">
        <v>41141.646539351852</v>
      </c>
    </row>
    <row r="708" spans="1:28" ht="38.2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AB708" s="27">
        <v>41141.646539351852</v>
      </c>
    </row>
    <row r="709" spans="1:28" ht="38.2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AB709" s="27">
        <v>41141.646539351852</v>
      </c>
    </row>
    <row r="710" spans="1:28" ht="38.2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AB710" s="27">
        <v>41141.646539351852</v>
      </c>
    </row>
    <row r="711" spans="1:28" ht="38.2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2168</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2168</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2609</v>
      </c>
      <c r="U715" s="18" t="s">
        <v>2137</v>
      </c>
      <c r="W715" s="18" t="s">
        <v>2278</v>
      </c>
      <c r="X715" s="18" t="s">
        <v>2214</v>
      </c>
      <c r="AB715" s="27">
        <v>41141.646539351852</v>
      </c>
    </row>
    <row r="716" spans="1:28" ht="25.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U716" s="29" t="s">
        <v>2136</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2136</v>
      </c>
      <c r="V717" s="29" t="s">
        <v>2143</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X718" s="18" t="s">
        <v>2195</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X719" s="18" t="s">
        <v>2195</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U720" s="29" t="s">
        <v>2129</v>
      </c>
      <c r="X720" s="18" t="s">
        <v>2177</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2609</v>
      </c>
      <c r="U721" s="18" t="s">
        <v>2137</v>
      </c>
      <c r="W721" s="18" t="s">
        <v>2278</v>
      </c>
      <c r="X721" s="18" t="s">
        <v>2214</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X722" s="18" t="s">
        <v>2195</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X723" s="18" t="s">
        <v>2195</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X724" s="18" t="s">
        <v>2195</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X725" s="18" t="s">
        <v>2195</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X726" s="18" t="s">
        <v>2195</v>
      </c>
      <c r="AB726" s="27">
        <v>41141.646539351852</v>
      </c>
    </row>
    <row r="727" spans="1:28" ht="114.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X727" s="18" t="s">
        <v>2164</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2609</v>
      </c>
      <c r="U728" s="18" t="s">
        <v>2137</v>
      </c>
      <c r="W728" s="18" t="s">
        <v>2278</v>
      </c>
      <c r="X728" s="18" t="s">
        <v>2214</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2638</v>
      </c>
      <c r="U729" s="18" t="s">
        <v>2137</v>
      </c>
      <c r="W729" s="18" t="s">
        <v>2278</v>
      </c>
      <c r="X729" s="18" t="s">
        <v>2240</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2168</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2168</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2168</v>
      </c>
      <c r="AB732" s="27">
        <v>41141.646539351852</v>
      </c>
    </row>
    <row r="733" spans="1:28" ht="12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X733" s="18" t="s">
        <v>2194</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U734" s="18" t="s">
        <v>2129</v>
      </c>
      <c r="X734" s="18" t="s">
        <v>2194</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2169</v>
      </c>
      <c r="AB735" s="27">
        <v>41141.646539351852</v>
      </c>
    </row>
    <row r="736" spans="1:28" ht="102"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X736" s="18" t="s">
        <v>2194</v>
      </c>
      <c r="AB736" s="27">
        <v>41141.646539351852</v>
      </c>
    </row>
    <row r="737" spans="1:28" ht="140.2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X737" s="18" t="s">
        <v>2194</v>
      </c>
      <c r="AB737" s="27">
        <v>41141.646539351852</v>
      </c>
    </row>
    <row r="738" spans="1:28" ht="38.2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2609</v>
      </c>
      <c r="U739" s="18" t="s">
        <v>2137</v>
      </c>
      <c r="W739" s="18" t="s">
        <v>2278</v>
      </c>
      <c r="X739" s="18" t="s">
        <v>2214</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2639</v>
      </c>
      <c r="U740" s="18" t="s">
        <v>2137</v>
      </c>
      <c r="W740" s="18" t="s">
        <v>2278</v>
      </c>
      <c r="X740" s="18" t="s">
        <v>2253</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2168</v>
      </c>
      <c r="AB741" s="27">
        <v>41141.646539351852</v>
      </c>
    </row>
    <row r="742" spans="1:28" ht="76.5"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2168</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2168</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2129</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2609</v>
      </c>
      <c r="U745" s="18" t="s">
        <v>2137</v>
      </c>
      <c r="W745" s="18" t="s">
        <v>2278</v>
      </c>
      <c r="X745" s="18" t="s">
        <v>2214</v>
      </c>
      <c r="AB745" s="27">
        <v>41141.646539351852</v>
      </c>
    </row>
    <row r="746" spans="1:28" ht="38.25"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U747" s="18" t="s">
        <v>2129</v>
      </c>
      <c r="X747" s="18" t="s">
        <v>2177</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2640</v>
      </c>
      <c r="U748" s="18" t="s">
        <v>2137</v>
      </c>
      <c r="W748" s="18" t="s">
        <v>2278</v>
      </c>
      <c r="X748" s="18" t="s">
        <v>2254</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AB749" s="27">
        <v>41141.646539351852</v>
      </c>
    </row>
    <row r="750" spans="1:28" ht="5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U750" s="18" t="s">
        <v>2129</v>
      </c>
      <c r="W750" s="18" t="s">
        <v>2278</v>
      </c>
      <c r="X750" s="18" t="s">
        <v>2275</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U751" s="18" t="s">
        <v>2129</v>
      </c>
      <c r="X751" s="18" t="s">
        <v>2177</v>
      </c>
      <c r="AB751" s="27">
        <v>41141.646539351852</v>
      </c>
    </row>
    <row r="752" spans="1:28" ht="25.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AB752" s="27">
        <v>41141.646539351852</v>
      </c>
    </row>
    <row r="753" spans="1:28" ht="25.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2609</v>
      </c>
      <c r="U754" s="18" t="s">
        <v>2137</v>
      </c>
      <c r="W754" s="18" t="s">
        <v>2278</v>
      </c>
      <c r="X754" s="18" t="s">
        <v>2214</v>
      </c>
      <c r="AB754" s="27">
        <v>41141.646539351852</v>
      </c>
    </row>
    <row r="755" spans="1:28" ht="5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2170</v>
      </c>
      <c r="AB755" s="27">
        <v>41141.646539351852</v>
      </c>
    </row>
    <row r="756" spans="1:28" ht="63.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AB756" s="27">
        <v>41141.646539351852</v>
      </c>
    </row>
    <row r="757" spans="1:28" ht="38.2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AB757" s="27">
        <v>41141.646539351852</v>
      </c>
    </row>
    <row r="758" spans="1:28" ht="153"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X758" s="18" t="s">
        <v>2192</v>
      </c>
      <c r="AB758" s="27">
        <v>41141.646539351852</v>
      </c>
    </row>
    <row r="759" spans="1:28" ht="165.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X759" s="18" t="s">
        <v>2192</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X760" s="18" t="s">
        <v>2192</v>
      </c>
      <c r="AB760" s="27">
        <v>41141.646539351852</v>
      </c>
    </row>
    <row r="761" spans="1:28" ht="76.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X761" s="18" t="s">
        <v>2192</v>
      </c>
      <c r="AB761" s="27">
        <v>41141.646539351852</v>
      </c>
    </row>
    <row r="762" spans="1:28" ht="38.25"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X762" s="18" t="s">
        <v>2192</v>
      </c>
      <c r="AB762" s="27">
        <v>41141.646539351852</v>
      </c>
    </row>
    <row r="763" spans="1:28" ht="102"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2159</v>
      </c>
      <c r="AB763" s="27">
        <v>41141.646539351852</v>
      </c>
    </row>
    <row r="764" spans="1:28" ht="178.5"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X764" s="18" t="s">
        <v>2185</v>
      </c>
      <c r="AB764" s="27">
        <v>41141.646539351852</v>
      </c>
    </row>
    <row r="765" spans="1:28" ht="102"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U766" s="18" t="s">
        <v>2129</v>
      </c>
      <c r="X766" s="18" t="s">
        <v>2169</v>
      </c>
      <c r="AB766" s="27">
        <v>41141.646539351852</v>
      </c>
    </row>
    <row r="767" spans="1:28" ht="102"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X767" s="18" t="s">
        <v>2192</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AB768" s="27">
        <v>41141.646539351852</v>
      </c>
    </row>
    <row r="769" spans="1:28" ht="127.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U770" s="18" t="s">
        <v>2129</v>
      </c>
      <c r="X770" s="18" t="s">
        <v>2171</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U771" s="18" t="s">
        <v>2129</v>
      </c>
      <c r="X771" s="18" t="s">
        <v>2171</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U772" s="18" t="s">
        <v>2129</v>
      </c>
      <c r="X772" s="18" t="s">
        <v>2171</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U773" s="18" t="s">
        <v>2135</v>
      </c>
      <c r="V773" s="18" t="s">
        <v>2129</v>
      </c>
      <c r="X773" s="18" t="s">
        <v>2263</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2609</v>
      </c>
      <c r="U774" s="18" t="s">
        <v>2137</v>
      </c>
      <c r="W774" s="18" t="s">
        <v>2278</v>
      </c>
      <c r="X774" s="18" t="s">
        <v>2214</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2609</v>
      </c>
      <c r="U775" s="18" t="s">
        <v>2137</v>
      </c>
      <c r="W775" s="18" t="s">
        <v>2278</v>
      </c>
      <c r="X775" s="18" t="s">
        <v>2214</v>
      </c>
      <c r="AB775" s="27">
        <v>41141.646539351852</v>
      </c>
    </row>
    <row r="776" spans="1:28" ht="12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X776" s="18" t="s">
        <v>2195</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2609</v>
      </c>
      <c r="U777" s="18" t="s">
        <v>2137</v>
      </c>
      <c r="W777" s="18" t="s">
        <v>2278</v>
      </c>
      <c r="X777" s="18" t="s">
        <v>2214</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2609</v>
      </c>
      <c r="U778" s="18" t="s">
        <v>2137</v>
      </c>
      <c r="W778" s="18" t="s">
        <v>2278</v>
      </c>
      <c r="X778" s="18" t="s">
        <v>2214</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2609</v>
      </c>
      <c r="U779" s="18" t="s">
        <v>2137</v>
      </c>
      <c r="W779" s="18" t="s">
        <v>2278</v>
      </c>
      <c r="X779" s="18" t="s">
        <v>2214</v>
      </c>
      <c r="AB779" s="27">
        <v>41141.646539351852</v>
      </c>
    </row>
    <row r="780" spans="1:28" ht="25.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2609</v>
      </c>
      <c r="U780" s="18" t="s">
        <v>2137</v>
      </c>
      <c r="W780" s="18" t="s">
        <v>2131</v>
      </c>
      <c r="X780" s="18" t="s">
        <v>2214</v>
      </c>
      <c r="AB780" s="27">
        <v>41141.646539351852</v>
      </c>
    </row>
    <row r="781" spans="1:28" ht="25.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2609</v>
      </c>
      <c r="U781" s="18" t="s">
        <v>2137</v>
      </c>
      <c r="W781" s="18" t="s">
        <v>2131</v>
      </c>
      <c r="X781" s="18" t="s">
        <v>2214</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U782" s="29" t="s">
        <v>2129</v>
      </c>
      <c r="X782" s="18" t="s">
        <v>2177</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2609</v>
      </c>
      <c r="U783" s="18" t="s">
        <v>2137</v>
      </c>
      <c r="W783" s="18" t="s">
        <v>2131</v>
      </c>
      <c r="X783" s="18" t="s">
        <v>2214</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2609</v>
      </c>
      <c r="U784" s="18" t="s">
        <v>2137</v>
      </c>
      <c r="W784" s="18" t="s">
        <v>2131</v>
      </c>
      <c r="X784" s="18" t="s">
        <v>2214</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U785" s="29" t="s">
        <v>2129</v>
      </c>
      <c r="X785" s="18" t="s">
        <v>2177</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U786" s="18" t="s">
        <v>2129</v>
      </c>
      <c r="X786" s="18" t="s">
        <v>2177</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X787" s="18" t="s">
        <v>2177</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2641</v>
      </c>
      <c r="U788" s="18" t="s">
        <v>2137</v>
      </c>
      <c r="W788" s="18" t="s">
        <v>2278</v>
      </c>
      <c r="X788" s="18" t="s">
        <v>2255</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U789" s="29" t="s">
        <v>2129</v>
      </c>
      <c r="X789" s="18" t="s">
        <v>2177</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U790" s="18" t="s">
        <v>2129</v>
      </c>
      <c r="X790" s="18" t="s">
        <v>2181</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X791" s="18" t="s">
        <v>2181</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X794" s="18" t="s">
        <v>2185</v>
      </c>
      <c r="AB794" s="27">
        <v>41141.646539351852</v>
      </c>
    </row>
    <row r="795" spans="1:28" ht="38.25"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2609</v>
      </c>
      <c r="U796" s="18" t="s">
        <v>2137</v>
      </c>
      <c r="W796" s="18" t="s">
        <v>2278</v>
      </c>
      <c r="X796" s="18" t="s">
        <v>2214</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U797" s="18" t="s">
        <v>2137</v>
      </c>
      <c r="AB797" s="27">
        <v>41141.646539351852</v>
      </c>
    </row>
    <row r="798" spans="1:28" ht="63.75"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2609</v>
      </c>
      <c r="U798" s="18" t="s">
        <v>2137</v>
      </c>
      <c r="W798" s="18" t="s">
        <v>2278</v>
      </c>
      <c r="X798" s="18" t="s">
        <v>2276</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X800" s="18" t="s">
        <v>2185</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2609</v>
      </c>
      <c r="U801" s="18" t="s">
        <v>2137</v>
      </c>
      <c r="W801" s="18" t="s">
        <v>2278</v>
      </c>
      <c r="X801" s="18" t="s">
        <v>2214</v>
      </c>
      <c r="AB801" s="27">
        <v>41141.646539351852</v>
      </c>
    </row>
    <row r="802" spans="1:28" ht="25.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2135</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2135</v>
      </c>
      <c r="AB803" s="27">
        <v>41141.646539351852</v>
      </c>
    </row>
    <row r="804" spans="1:28" ht="114.75"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2151</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U807" s="29" t="s">
        <v>2135</v>
      </c>
      <c r="V807" s="18" t="s">
        <v>2143</v>
      </c>
      <c r="X807" s="18" t="s">
        <v>2210</v>
      </c>
      <c r="AB807" s="27">
        <v>41141.646539351852</v>
      </c>
    </row>
    <row r="808" spans="1:28" ht="38.25"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U808" s="18" t="s">
        <v>2135</v>
      </c>
      <c r="V808" s="18" t="s">
        <v>2129</v>
      </c>
      <c r="X808" s="18" t="s">
        <v>2263</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2191</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X810" s="18" t="s">
        <v>2185</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X811" s="18" t="s">
        <v>2185</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2609</v>
      </c>
      <c r="U812" s="18" t="s">
        <v>2137</v>
      </c>
      <c r="W812" s="18" t="s">
        <v>2278</v>
      </c>
      <c r="X812" s="18" t="s">
        <v>2214</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2609</v>
      </c>
      <c r="U813" s="18" t="s">
        <v>2137</v>
      </c>
      <c r="W813" s="18" t="s">
        <v>2278</v>
      </c>
      <c r="X813" s="18" t="s">
        <v>2214</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U814" s="29" t="s">
        <v>2135</v>
      </c>
      <c r="V814" s="18" t="s">
        <v>2143</v>
      </c>
      <c r="X814" s="18" t="s">
        <v>2210</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2151</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X820" s="18" t="s">
        <v>2195</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X823" s="18" t="s">
        <v>2195</v>
      </c>
      <c r="AB823" s="27">
        <v>41141.646539351852</v>
      </c>
    </row>
    <row r="824" spans="1:28" ht="63.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X824" s="18" t="s">
        <v>2195</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2609</v>
      </c>
      <c r="U825" s="18" t="s">
        <v>2137</v>
      </c>
      <c r="W825" s="18" t="s">
        <v>2278</v>
      </c>
      <c r="X825" s="18" t="s">
        <v>2214</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2609</v>
      </c>
      <c r="U826" s="18" t="s">
        <v>2137</v>
      </c>
      <c r="W826" s="18" t="s">
        <v>2278</v>
      </c>
      <c r="X826" s="18" t="s">
        <v>2214</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U827" s="29" t="s">
        <v>2135</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2609</v>
      </c>
      <c r="U828" s="18" t="s">
        <v>2137</v>
      </c>
      <c r="W828" s="18" t="s">
        <v>2278</v>
      </c>
      <c r="X828" s="18" t="s">
        <v>2214</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2609</v>
      </c>
      <c r="U829" s="18" t="s">
        <v>2137</v>
      </c>
      <c r="W829" s="18" t="s">
        <v>2278</v>
      </c>
      <c r="X829" s="18" t="s">
        <v>2214</v>
      </c>
      <c r="AB829" s="27">
        <v>41141.646539351852</v>
      </c>
    </row>
    <row r="830" spans="1:28" ht="63.7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U831" s="29" t="s">
        <v>2135</v>
      </c>
      <c r="V831" s="18" t="s">
        <v>2150</v>
      </c>
      <c r="X831" s="18" t="s">
        <v>2210</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U832" s="29" t="s">
        <v>2135</v>
      </c>
      <c r="V832" s="18" t="s">
        <v>2150</v>
      </c>
      <c r="X832" s="18" t="s">
        <v>2210</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U833" s="29" t="s">
        <v>2135</v>
      </c>
      <c r="V833" s="18" t="s">
        <v>2150</v>
      </c>
      <c r="X833" s="18" t="s">
        <v>2210</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2609</v>
      </c>
      <c r="U834" s="18" t="s">
        <v>2137</v>
      </c>
      <c r="W834" s="18" t="s">
        <v>2278</v>
      </c>
      <c r="X834" s="18" t="s">
        <v>2214</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AB835" s="27">
        <v>41141.646539351852</v>
      </c>
    </row>
    <row r="836" spans="1:28" ht="63.7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X836" s="18" t="s">
        <v>2210</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X837" s="18" t="s">
        <v>2195</v>
      </c>
      <c r="AB837" s="27">
        <v>41141.646539351852</v>
      </c>
    </row>
    <row r="838" spans="1:28" ht="5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2168</v>
      </c>
      <c r="AB838" s="27">
        <v>41141.646539351852</v>
      </c>
    </row>
    <row r="839" spans="1:28" ht="63.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X839" s="18" t="s">
        <v>2195</v>
      </c>
      <c r="AB839" s="27">
        <v>41141.646539351852</v>
      </c>
    </row>
    <row r="840" spans="1:28" ht="5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2168</v>
      </c>
      <c r="AB840" s="27">
        <v>41141.646539351852</v>
      </c>
    </row>
    <row r="841" spans="1:28" ht="89.2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X841" s="18" t="s">
        <v>2195</v>
      </c>
      <c r="AB841" s="27">
        <v>41141.646539351852</v>
      </c>
    </row>
    <row r="842" spans="1:28" ht="114.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X842" s="18" t="s">
        <v>2192</v>
      </c>
      <c r="AB842" s="27">
        <v>41141.646539351852</v>
      </c>
    </row>
    <row r="843" spans="1:28" ht="89.2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X843" s="18" t="s">
        <v>2192</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2642</v>
      </c>
      <c r="U844" s="18" t="s">
        <v>2137</v>
      </c>
      <c r="W844" s="18" t="s">
        <v>2278</v>
      </c>
      <c r="X844" s="18" t="s">
        <v>2237</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U845" s="18" t="s">
        <v>2129</v>
      </c>
      <c r="X845" s="18" t="s">
        <v>2169</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U846" s="18" t="s">
        <v>2129</v>
      </c>
      <c r="X846" s="18" t="s">
        <v>2169</v>
      </c>
      <c r="AB846" s="27">
        <v>41141.646539351852</v>
      </c>
    </row>
    <row r="847" spans="1:28" ht="102"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X847" s="18" t="s">
        <v>2192</v>
      </c>
      <c r="AB847" s="27">
        <v>41141.646539351852</v>
      </c>
    </row>
    <row r="848" spans="1:28" ht="140.2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X848" s="18" t="s">
        <v>2192</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U849" s="18" t="s">
        <v>2129</v>
      </c>
      <c r="X849" s="18" t="s">
        <v>2177</v>
      </c>
      <c r="AB849" s="27">
        <v>41141.646539351852</v>
      </c>
    </row>
    <row r="850" spans="1:28" ht="38.25"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U850" s="18" t="s">
        <v>2129</v>
      </c>
      <c r="X850" s="18" t="s">
        <v>2177</v>
      </c>
      <c r="AB850" s="27">
        <v>41141.646539351852</v>
      </c>
    </row>
    <row r="851" spans="1:28" ht="38.25"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U851" s="18" t="s">
        <v>2136</v>
      </c>
      <c r="X851" s="18" t="s">
        <v>2177</v>
      </c>
      <c r="AB851" s="27">
        <v>41141.646539351852</v>
      </c>
    </row>
    <row r="852" spans="1:28" ht="38.25"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U852" s="18" t="s">
        <v>2136</v>
      </c>
      <c r="X852" s="18" t="s">
        <v>2177</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U853" s="18" t="s">
        <v>2136</v>
      </c>
      <c r="X853" s="18" t="s">
        <v>2177</v>
      </c>
      <c r="AB853" s="27">
        <v>41141.646539351852</v>
      </c>
    </row>
    <row r="854" spans="1:28" ht="153"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X854" s="18" t="s">
        <v>2192</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AB855" s="27">
        <v>41141.646539351852</v>
      </c>
    </row>
    <row r="856" spans="1:28" ht="12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AB856" s="27">
        <v>41141.646539351852</v>
      </c>
    </row>
    <row r="857" spans="1:28" ht="306"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X857" s="18" t="s">
        <v>2192</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x14ac:dyDescent="0.2">
      <c r="A859" s="24">
        <v>858</v>
      </c>
      <c r="B859" s="18" t="s">
        <v>1869</v>
      </c>
      <c r="C859" s="18">
        <v>189</v>
      </c>
      <c r="D859" s="18">
        <v>2</v>
      </c>
      <c r="H859" s="18" t="s">
        <v>185</v>
      </c>
      <c r="I859" s="18" t="s">
        <v>180</v>
      </c>
      <c r="R859" s="18" t="s">
        <v>1901</v>
      </c>
      <c r="S859" s="18" t="s">
        <v>1902</v>
      </c>
      <c r="U859" s="18" t="s">
        <v>2136</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X860" s="18" t="s">
        <v>2195</v>
      </c>
      <c r="AB860" s="27">
        <v>41141.646539351852</v>
      </c>
    </row>
    <row r="861" spans="1:28" ht="102" x14ac:dyDescent="0.2">
      <c r="A861" s="24">
        <v>860</v>
      </c>
      <c r="B861" s="18" t="s">
        <v>54</v>
      </c>
      <c r="C861" s="18">
        <v>189</v>
      </c>
      <c r="D861" s="18">
        <v>2</v>
      </c>
      <c r="E861" s="25" t="s">
        <v>1905</v>
      </c>
      <c r="H861" s="18" t="s">
        <v>58</v>
      </c>
      <c r="I861" s="18" t="s">
        <v>59</v>
      </c>
      <c r="L861" s="25" t="s">
        <v>1905</v>
      </c>
      <c r="R861" s="18" t="s">
        <v>1906</v>
      </c>
      <c r="S861" s="18" t="s">
        <v>1907</v>
      </c>
      <c r="U861" s="29" t="s">
        <v>2129</v>
      </c>
      <c r="X861" s="18" t="s">
        <v>2169</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U862" s="29" t="s">
        <v>2135</v>
      </c>
      <c r="V862" s="18" t="s">
        <v>2150</v>
      </c>
      <c r="X862" s="18" t="s">
        <v>2210</v>
      </c>
      <c r="AB862" s="27">
        <v>41141.646539351852</v>
      </c>
    </row>
    <row r="863" spans="1:28" ht="63.75"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2165</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2609</v>
      </c>
      <c r="U864" s="18" t="s">
        <v>2137</v>
      </c>
      <c r="W864" s="18" t="s">
        <v>2278</v>
      </c>
      <c r="X864" s="18" t="s">
        <v>2214</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2609</v>
      </c>
      <c r="U865" s="18" t="s">
        <v>2137</v>
      </c>
      <c r="W865" s="18" t="s">
        <v>2278</v>
      </c>
      <c r="X865" s="18" t="s">
        <v>2214</v>
      </c>
      <c r="AB865" s="27">
        <v>41141.646539351852</v>
      </c>
    </row>
    <row r="866" spans="1:28" ht="5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2643</v>
      </c>
      <c r="U866" s="18" t="s">
        <v>2137</v>
      </c>
      <c r="W866" s="18" t="s">
        <v>2278</v>
      </c>
      <c r="X866" s="18" t="s">
        <v>2215</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2135</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2135</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2609</v>
      </c>
      <c r="U869" s="18" t="s">
        <v>2137</v>
      </c>
      <c r="W869" s="18" t="s">
        <v>2278</v>
      </c>
      <c r="X869" s="18" t="s">
        <v>2214</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2609</v>
      </c>
      <c r="U870" s="18" t="s">
        <v>2137</v>
      </c>
      <c r="W870" s="18" t="s">
        <v>2278</v>
      </c>
      <c r="X870" s="18" t="s">
        <v>2214</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2609</v>
      </c>
      <c r="U871" s="18" t="s">
        <v>2137</v>
      </c>
      <c r="W871" s="18" t="s">
        <v>2278</v>
      </c>
      <c r="X871" s="18" t="s">
        <v>2214</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2609</v>
      </c>
      <c r="U872" s="18" t="s">
        <v>2137</v>
      </c>
      <c r="W872" s="18" t="s">
        <v>2278</v>
      </c>
      <c r="X872" s="18" t="s">
        <v>2214</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U873" s="18" t="s">
        <v>2129</v>
      </c>
      <c r="X873" s="18" t="s">
        <v>2175</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18" t="s">
        <v>2644</v>
      </c>
      <c r="U874" s="18" t="s">
        <v>2137</v>
      </c>
      <c r="W874" s="18" t="s">
        <v>2278</v>
      </c>
      <c r="X874" s="18" t="s">
        <v>2286</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2609</v>
      </c>
      <c r="U875" s="18" t="s">
        <v>2137</v>
      </c>
      <c r="W875" s="18" t="s">
        <v>2278</v>
      </c>
      <c r="X875" s="18" t="s">
        <v>2214</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2645</v>
      </c>
      <c r="U876" s="18" t="s">
        <v>2137</v>
      </c>
      <c r="W876" s="18" t="s">
        <v>2278</v>
      </c>
      <c r="X876" s="18" t="s">
        <v>2282</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2609</v>
      </c>
      <c r="U877" s="18" t="s">
        <v>2137</v>
      </c>
      <c r="W877" s="18" t="s">
        <v>2278</v>
      </c>
      <c r="X877" s="18" t="s">
        <v>2214</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U878" s="18" t="s">
        <v>2129</v>
      </c>
      <c r="X878" s="18" t="s">
        <v>2176</v>
      </c>
      <c r="AB878" s="27">
        <v>41141.646539351852</v>
      </c>
    </row>
    <row r="879" spans="1:28" ht="89.25"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2646</v>
      </c>
      <c r="U879" s="18" t="s">
        <v>2137</v>
      </c>
      <c r="W879" s="18" t="s">
        <v>2278</v>
      </c>
      <c r="X879" s="18" t="s">
        <v>2293</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U880" s="18" t="s">
        <v>2135</v>
      </c>
      <c r="V880" s="18" t="s">
        <v>2129</v>
      </c>
      <c r="X880" s="18" t="s">
        <v>2263</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U881" s="18" t="s">
        <v>2135</v>
      </c>
      <c r="V881" s="18" t="s">
        <v>2129</v>
      </c>
      <c r="X881" s="18" t="s">
        <v>2263</v>
      </c>
      <c r="AB881" s="27">
        <v>41141.646539351852</v>
      </c>
    </row>
    <row r="882" spans="1:28" ht="38.25"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2609</v>
      </c>
      <c r="U882" s="18" t="s">
        <v>2137</v>
      </c>
      <c r="W882" s="18" t="s">
        <v>2278</v>
      </c>
      <c r="X882" s="18" t="s">
        <v>2214</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2166</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AB885" s="27">
        <v>41141.646539351852</v>
      </c>
    </row>
    <row r="886" spans="1:28" ht="76.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AB886" s="27">
        <v>41141.646539351852</v>
      </c>
    </row>
    <row r="887" spans="1:28" ht="76.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2167</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2609</v>
      </c>
      <c r="U888" s="18" t="s">
        <v>2137</v>
      </c>
      <c r="W888" s="18" t="s">
        <v>2278</v>
      </c>
      <c r="X888" s="18" t="s">
        <v>2214</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2609</v>
      </c>
      <c r="U889" s="18" t="s">
        <v>2137</v>
      </c>
      <c r="W889" s="18" t="s">
        <v>2278</v>
      </c>
      <c r="X889" s="18" t="s">
        <v>2214</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2609</v>
      </c>
      <c r="U890" s="18" t="s">
        <v>2137</v>
      </c>
      <c r="W890" s="18" t="s">
        <v>2278</v>
      </c>
      <c r="X890" s="18" t="s">
        <v>2214</v>
      </c>
      <c r="AB890" s="27">
        <v>41141.646539351852</v>
      </c>
    </row>
    <row r="891" spans="1:28" ht="102"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2609</v>
      </c>
      <c r="U892" s="18" t="s">
        <v>2137</v>
      </c>
      <c r="W892" s="18" t="s">
        <v>2278</v>
      </c>
      <c r="X892" s="18" t="s">
        <v>2214</v>
      </c>
      <c r="AB892" s="27">
        <v>41141.646539351852</v>
      </c>
    </row>
    <row r="893" spans="1:28" ht="89.2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2609</v>
      </c>
      <c r="U894" s="18" t="s">
        <v>2137</v>
      </c>
      <c r="W894" s="18" t="s">
        <v>2278</v>
      </c>
      <c r="X894" s="18" t="s">
        <v>2214</v>
      </c>
      <c r="AB894" s="27">
        <v>41141.646539351852</v>
      </c>
    </row>
    <row r="895" spans="1:28" ht="25.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AB895" s="27">
        <v>41141.646539351852</v>
      </c>
    </row>
    <row r="896" spans="1:28" ht="102"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AB896" s="27">
        <v>41141.646539351852</v>
      </c>
    </row>
    <row r="897" spans="1:28" ht="5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2168</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X898" s="18" t="s">
        <v>2185</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2647</v>
      </c>
      <c r="U899" s="18" t="s">
        <v>2137</v>
      </c>
      <c r="W899" s="18" t="s">
        <v>2278</v>
      </c>
      <c r="X899" s="18" t="s">
        <v>2294</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2609</v>
      </c>
      <c r="U900" s="18" t="s">
        <v>2137</v>
      </c>
      <c r="W900" s="18" t="s">
        <v>2278</v>
      </c>
      <c r="X900" s="18" t="s">
        <v>2214</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2609</v>
      </c>
      <c r="U901" s="18" t="s">
        <v>2137</v>
      </c>
      <c r="W901" s="18" t="s">
        <v>2278</v>
      </c>
      <c r="X901" s="18" t="s">
        <v>2214</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2609</v>
      </c>
      <c r="U902" s="18" t="s">
        <v>2137</v>
      </c>
      <c r="W902" s="18" t="s">
        <v>2278</v>
      </c>
      <c r="X902" s="18" t="s">
        <v>2214</v>
      </c>
      <c r="AB902" s="27">
        <v>41141.646539351852</v>
      </c>
    </row>
    <row r="903" spans="1:28" ht="89.2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U904" s="18" t="s">
        <v>2135</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2609</v>
      </c>
      <c r="U906" s="18" t="s">
        <v>2137</v>
      </c>
      <c r="W906" s="18" t="s">
        <v>2278</v>
      </c>
      <c r="X906" s="18" t="s">
        <v>2214</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2135</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2609</v>
      </c>
      <c r="U908" s="18" t="s">
        <v>2137</v>
      </c>
      <c r="W908" s="18" t="s">
        <v>2278</v>
      </c>
      <c r="X908" s="18" t="s">
        <v>2214</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2609</v>
      </c>
      <c r="U909" s="18" t="s">
        <v>2137</v>
      </c>
      <c r="W909" s="18" t="s">
        <v>2278</v>
      </c>
      <c r="X909" s="18" t="s">
        <v>2214</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2609</v>
      </c>
      <c r="U910" s="18" t="s">
        <v>2137</v>
      </c>
      <c r="W910" s="18" t="s">
        <v>2278</v>
      </c>
      <c r="X910" s="18" t="s">
        <v>2214</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2609</v>
      </c>
      <c r="U911" s="18" t="s">
        <v>2137</v>
      </c>
      <c r="W911" s="18" t="s">
        <v>2278</v>
      </c>
      <c r="X911" s="18" t="s">
        <v>2214</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2137</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2648</v>
      </c>
      <c r="U913" s="18" t="s">
        <v>2137</v>
      </c>
      <c r="W913" s="18" t="s">
        <v>2278</v>
      </c>
      <c r="X913" s="18" t="s">
        <v>2256</v>
      </c>
      <c r="AB913" s="27">
        <v>41141.646539351852</v>
      </c>
    </row>
    <row r="914" spans="1:28" ht="5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2609</v>
      </c>
      <c r="U915" s="18" t="s">
        <v>2137</v>
      </c>
      <c r="W915" s="18" t="s">
        <v>2278</v>
      </c>
      <c r="X915" s="18" t="s">
        <v>2214</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2609</v>
      </c>
      <c r="U917" s="18" t="s">
        <v>2137</v>
      </c>
      <c r="W917" s="18" t="s">
        <v>2278</v>
      </c>
      <c r="X917" s="18" t="s">
        <v>2214</v>
      </c>
      <c r="AB917" s="27">
        <v>41141.646539351852</v>
      </c>
    </row>
    <row r="918" spans="1:28" ht="5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AB918" s="27">
        <v>41141.646539351852</v>
      </c>
    </row>
    <row r="919" spans="1:28" ht="102"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2609</v>
      </c>
      <c r="U920" s="18" t="s">
        <v>2137</v>
      </c>
      <c r="W920" s="18" t="s">
        <v>2278</v>
      </c>
      <c r="X920" s="18" t="s">
        <v>2214</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2609</v>
      </c>
      <c r="U921" s="18" t="s">
        <v>2137</v>
      </c>
      <c r="W921" s="18" t="s">
        <v>2278</v>
      </c>
      <c r="X921" s="18" t="s">
        <v>2214</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2609</v>
      </c>
      <c r="U922" s="18" t="s">
        <v>2137</v>
      </c>
      <c r="W922" s="18" t="s">
        <v>2278</v>
      </c>
      <c r="X922" s="18" t="s">
        <v>2214</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2609</v>
      </c>
      <c r="U923" s="18" t="s">
        <v>2137</v>
      </c>
      <c r="W923" s="18" t="s">
        <v>2278</v>
      </c>
      <c r="X923" s="18" t="s">
        <v>2214</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2649</v>
      </c>
      <c r="U924" s="18" t="s">
        <v>2137</v>
      </c>
      <c r="W924" s="18" t="s">
        <v>2278</v>
      </c>
      <c r="X924" s="18" t="s">
        <v>2241</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2609</v>
      </c>
      <c r="U925" s="18" t="s">
        <v>2137</v>
      </c>
      <c r="W925" s="18" t="s">
        <v>2278</v>
      </c>
      <c r="X925" s="18" t="s">
        <v>2214</v>
      </c>
      <c r="AB925" s="27">
        <v>41141.646539351852</v>
      </c>
    </row>
    <row r="926" spans="1:28" ht="25.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2135</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2609</v>
      </c>
      <c r="U927" s="18" t="s">
        <v>2137</v>
      </c>
      <c r="W927" s="18" t="s">
        <v>2278</v>
      </c>
      <c r="X927" s="18" t="s">
        <v>2214</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2609</v>
      </c>
      <c r="U928" s="18" t="s">
        <v>2137</v>
      </c>
      <c r="W928" s="18" t="s">
        <v>2278</v>
      </c>
      <c r="X928" s="18" t="s">
        <v>2214</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2609</v>
      </c>
      <c r="U929" s="18" t="s">
        <v>2137</v>
      </c>
      <c r="W929" s="18" t="s">
        <v>2278</v>
      </c>
      <c r="X929" s="18" t="s">
        <v>2214</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2609</v>
      </c>
      <c r="U930" s="18" t="s">
        <v>2137</v>
      </c>
      <c r="W930" s="18" t="s">
        <v>2278</v>
      </c>
      <c r="X930" s="18" t="s">
        <v>2214</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2609</v>
      </c>
      <c r="U931" s="18" t="s">
        <v>2137</v>
      </c>
      <c r="W931" s="18" t="s">
        <v>2278</v>
      </c>
      <c r="X931" s="18" t="s">
        <v>2214</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2168</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2609</v>
      </c>
      <c r="U933" s="18" t="s">
        <v>2137</v>
      </c>
      <c r="W933" s="18" t="s">
        <v>2278</v>
      </c>
      <c r="X933" s="18" t="s">
        <v>2214</v>
      </c>
      <c r="AB933" s="27">
        <v>41141.646539351852</v>
      </c>
    </row>
    <row r="934" spans="1:28" ht="5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2168</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2650</v>
      </c>
      <c r="U935" s="18" t="s">
        <v>2137</v>
      </c>
      <c r="W935" s="18" t="s">
        <v>2278</v>
      </c>
      <c r="X935" s="18" t="s">
        <v>2257</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2651</v>
      </c>
      <c r="U936" s="18" t="s">
        <v>2137</v>
      </c>
      <c r="W936" s="18" t="s">
        <v>2278</v>
      </c>
      <c r="X936" s="18" t="s">
        <v>2258</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2652</v>
      </c>
      <c r="U937" s="18" t="s">
        <v>2137</v>
      </c>
      <c r="W937" s="18" t="s">
        <v>2278</v>
      </c>
      <c r="X937" s="18" t="s">
        <v>2230</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2609</v>
      </c>
      <c r="U938" s="18" t="s">
        <v>2137</v>
      </c>
      <c r="W938" s="18" t="s">
        <v>2278</v>
      </c>
      <c r="X938" s="18" t="s">
        <v>2214</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2609</v>
      </c>
      <c r="U939" s="18" t="s">
        <v>2137</v>
      </c>
      <c r="W939" s="18" t="s">
        <v>2278</v>
      </c>
      <c r="X939" s="18" t="s">
        <v>2214</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2609</v>
      </c>
      <c r="U940" s="18" t="s">
        <v>2137</v>
      </c>
      <c r="W940" s="18" t="s">
        <v>2278</v>
      </c>
      <c r="X940" s="18" t="s">
        <v>2214</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2609</v>
      </c>
      <c r="U941" s="18" t="s">
        <v>2137</v>
      </c>
      <c r="W941" s="18" t="s">
        <v>2278</v>
      </c>
      <c r="X941" s="18" t="s">
        <v>2214</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2609</v>
      </c>
      <c r="U942" s="18" t="s">
        <v>2137</v>
      </c>
      <c r="W942" s="18" t="s">
        <v>2278</v>
      </c>
      <c r="X942" s="18" t="s">
        <v>2214</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2609</v>
      </c>
      <c r="U943" s="18" t="s">
        <v>2137</v>
      </c>
      <c r="W943" s="18" t="s">
        <v>2278</v>
      </c>
      <c r="X943" s="18" t="s">
        <v>2214</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2609</v>
      </c>
      <c r="U944" s="18" t="s">
        <v>2137</v>
      </c>
      <c r="W944" s="18" t="s">
        <v>2278</v>
      </c>
      <c r="X944" s="18" t="s">
        <v>2214</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2168</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2609</v>
      </c>
      <c r="U946" s="18" t="s">
        <v>2137</v>
      </c>
      <c r="W946" s="18" t="s">
        <v>2278</v>
      </c>
      <c r="X946" s="18" t="s">
        <v>2214</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2609</v>
      </c>
      <c r="U947" s="18" t="s">
        <v>2137</v>
      </c>
      <c r="W947" s="18" t="s">
        <v>2278</v>
      </c>
      <c r="X947" s="18" t="s">
        <v>2214</v>
      </c>
      <c r="AB947" s="27">
        <v>41141.646539351852</v>
      </c>
    </row>
    <row r="948" spans="1:28" ht="5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2168</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2168</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2609</v>
      </c>
      <c r="U950" s="18" t="s">
        <v>2137</v>
      </c>
      <c r="W950" s="18" t="s">
        <v>2278</v>
      </c>
      <c r="X950" s="18" t="s">
        <v>2214</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2609</v>
      </c>
      <c r="U951" s="18" t="s">
        <v>2137</v>
      </c>
      <c r="W951" s="18" t="s">
        <v>2278</v>
      </c>
      <c r="X951" s="18" t="s">
        <v>2214</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2653</v>
      </c>
      <c r="U952" s="18" t="s">
        <v>2137</v>
      </c>
      <c r="W952" s="18" t="s">
        <v>2278</v>
      </c>
      <c r="X952" s="18" t="s">
        <v>2242</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2654</v>
      </c>
      <c r="U953" s="18" t="s">
        <v>2137</v>
      </c>
      <c r="W953" s="18" t="s">
        <v>2278</v>
      </c>
      <c r="X953" s="18" t="s">
        <v>2249</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X954" s="18" t="s">
        <v>2195</v>
      </c>
      <c r="AB954" s="27">
        <v>41141.646539351852</v>
      </c>
    </row>
    <row r="955" spans="1:28" ht="25.5"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X955" s="18" t="s">
        <v>2195</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2609</v>
      </c>
      <c r="U956" s="18" t="s">
        <v>2137</v>
      </c>
      <c r="W956" s="18" t="s">
        <v>2278</v>
      </c>
      <c r="X956" s="18" t="s">
        <v>2214</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2609</v>
      </c>
      <c r="U957" s="18" t="s">
        <v>2137</v>
      </c>
      <c r="W957" s="18" t="s">
        <v>2278</v>
      </c>
      <c r="X957" s="18" t="s">
        <v>2214</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2609</v>
      </c>
      <c r="U958" s="18" t="s">
        <v>2137</v>
      </c>
      <c r="W958" s="18" t="s">
        <v>2278</v>
      </c>
      <c r="X958" s="18" t="s">
        <v>2214</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2609</v>
      </c>
      <c r="U960" s="18" t="s">
        <v>2137</v>
      </c>
      <c r="W960" s="18" t="s">
        <v>2278</v>
      </c>
      <c r="X960" s="18" t="s">
        <v>2214</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2609</v>
      </c>
      <c r="U961" s="18" t="s">
        <v>2137</v>
      </c>
      <c r="W961" s="18" t="s">
        <v>2278</v>
      </c>
      <c r="X961" s="18" t="s">
        <v>2214</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2655</v>
      </c>
      <c r="U962" s="18" t="s">
        <v>2137</v>
      </c>
      <c r="W962" s="18" t="s">
        <v>2278</v>
      </c>
      <c r="X962" s="18" t="s">
        <v>2259</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2609</v>
      </c>
      <c r="U963" s="18" t="s">
        <v>2137</v>
      </c>
      <c r="W963" s="18" t="s">
        <v>2278</v>
      </c>
      <c r="X963" s="18" t="s">
        <v>2214</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2609</v>
      </c>
      <c r="U964" s="18" t="s">
        <v>2137</v>
      </c>
      <c r="W964" s="18" t="s">
        <v>2278</v>
      </c>
      <c r="X964" s="18" t="s">
        <v>2214</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2609</v>
      </c>
      <c r="U965" s="18" t="s">
        <v>2137</v>
      </c>
      <c r="W965" s="18" t="s">
        <v>2278</v>
      </c>
      <c r="X965" s="18" t="s">
        <v>2214</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2609</v>
      </c>
      <c r="U966" s="18" t="s">
        <v>2137</v>
      </c>
      <c r="W966" s="18" t="s">
        <v>2278</v>
      </c>
      <c r="X966" s="18" t="s">
        <v>2214</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2609</v>
      </c>
      <c r="U967" s="18" t="s">
        <v>2137</v>
      </c>
      <c r="W967" s="18" t="s">
        <v>2278</v>
      </c>
      <c r="X967" s="18" t="s">
        <v>2214</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2656</v>
      </c>
      <c r="U968" s="18" t="s">
        <v>2137</v>
      </c>
      <c r="W968" s="18" t="s">
        <v>2278</v>
      </c>
      <c r="X968" s="18" t="s">
        <v>2260</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2657</v>
      </c>
      <c r="U969" s="18" t="s">
        <v>2137</v>
      </c>
      <c r="W969" s="18" t="s">
        <v>2278</v>
      </c>
      <c r="X969" s="18" t="s">
        <v>2243</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2609</v>
      </c>
      <c r="U970" s="18" t="s">
        <v>2137</v>
      </c>
      <c r="W970" s="18" t="s">
        <v>2278</v>
      </c>
      <c r="X970" s="18" t="s">
        <v>2214</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2658</v>
      </c>
      <c r="U971" s="18" t="s">
        <v>2137</v>
      </c>
      <c r="W971" s="18" t="s">
        <v>2278</v>
      </c>
      <c r="X971" s="18" t="s">
        <v>2233</v>
      </c>
      <c r="AB971" s="27">
        <v>41141.646539351852</v>
      </c>
    </row>
    <row r="972" spans="1:28" ht="25.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2137</v>
      </c>
      <c r="AB972" s="27">
        <v>41141.646539351852</v>
      </c>
    </row>
    <row r="973" spans="1:28" ht="127.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2197</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AB975" s="27">
        <v>41141.646539351852</v>
      </c>
    </row>
    <row r="976" spans="1:28" ht="127.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AB976" s="27">
        <v>41141.646539351852</v>
      </c>
    </row>
    <row r="977" spans="1:28" ht="5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2135</v>
      </c>
      <c r="AB977" s="27">
        <v>41141.646539351852</v>
      </c>
    </row>
    <row r="978" spans="1:28" ht="5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2135</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2609</v>
      </c>
      <c r="U980" s="29" t="s">
        <v>2137</v>
      </c>
      <c r="W980" s="18" t="s">
        <v>2278</v>
      </c>
      <c r="X980" s="18" t="s">
        <v>2229</v>
      </c>
      <c r="AB980" s="27">
        <v>41141.646539351852</v>
      </c>
    </row>
    <row r="981" spans="1:28" ht="102"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X981" s="18" t="s">
        <v>2185</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U982" s="29" t="s">
        <v>2129</v>
      </c>
      <c r="X982" s="18" t="s">
        <v>2177</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U983" s="29" t="s">
        <v>2129</v>
      </c>
      <c r="X983" s="18" t="s">
        <v>2177</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2168</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2609</v>
      </c>
      <c r="U985" s="18" t="s">
        <v>2137</v>
      </c>
      <c r="W985" s="18" t="s">
        <v>2278</v>
      </c>
      <c r="X985" s="18" t="s">
        <v>2214</v>
      </c>
      <c r="AB985" s="27">
        <v>41141.646539351852</v>
      </c>
    </row>
    <row r="986" spans="1:28" ht="76.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2168</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U987" s="18" t="s">
        <v>2129</v>
      </c>
      <c r="X987" s="18" t="s">
        <v>2213</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U988" s="18" t="s">
        <v>2129</v>
      </c>
      <c r="X988" s="18" t="s">
        <v>2213</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U989" s="18" t="s">
        <v>2135</v>
      </c>
      <c r="V989" s="18" t="s">
        <v>2129</v>
      </c>
      <c r="X989" s="18" t="s">
        <v>2263</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U990" s="18" t="s">
        <v>2135</v>
      </c>
      <c r="V990" s="18" t="s">
        <v>2129</v>
      </c>
      <c r="X990" s="18" t="s">
        <v>2263</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U991" s="18" t="s">
        <v>2135</v>
      </c>
      <c r="V991" s="18" t="s">
        <v>2129</v>
      </c>
      <c r="X991" s="18" t="s">
        <v>2263</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U992" s="18" t="s">
        <v>2135</v>
      </c>
      <c r="V992" s="18" t="s">
        <v>2129</v>
      </c>
      <c r="X992" s="18" t="s">
        <v>2263</v>
      </c>
      <c r="AB992" s="27">
        <v>41141.680925925924</v>
      </c>
    </row>
    <row r="993" spans="1:28" ht="63.7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X993" s="18" t="s">
        <v>2212</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2609</v>
      </c>
      <c r="U994" s="18" t="s">
        <v>2137</v>
      </c>
      <c r="W994" s="18" t="s">
        <v>2278</v>
      </c>
      <c r="X994" s="18" t="s">
        <v>2214</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X995" s="18" t="s">
        <v>2212</v>
      </c>
      <c r="AB995" s="27">
        <v>41141.680925925924</v>
      </c>
    </row>
    <row r="996" spans="1:28" ht="63.7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X996" s="18" t="s">
        <v>2212</v>
      </c>
      <c r="AB996" s="27">
        <v>41141.680925925924</v>
      </c>
    </row>
    <row r="997" spans="1:28" ht="102"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X997" s="18" t="s">
        <v>2211</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X998" s="18" t="s">
        <v>2185</v>
      </c>
      <c r="AB998" s="27">
        <v>41141.680925925924</v>
      </c>
    </row>
    <row r="999" spans="1:28" ht="63.7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X999" s="18" t="s">
        <v>2185</v>
      </c>
      <c r="AB999" s="27">
        <v>41141.680925925924</v>
      </c>
    </row>
  </sheetData>
  <autoFilter ref="A1:AD999"/>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50" zoomScaleNormal="150" workbookViewId="0">
      <selection activeCell="H7" sqref="H7"/>
    </sheetView>
  </sheetViews>
  <sheetFormatPr defaultRowHeight="12.75" x14ac:dyDescent="0.2"/>
  <cols>
    <col min="5" max="5" width="7.85546875" customWidth="1"/>
    <col min="6" max="6" width="8.85546875" customWidth="1"/>
    <col min="7" max="7" width="8.42578125" customWidth="1"/>
    <col min="8" max="8" width="10" customWidth="1"/>
    <col min="10" max="10" width="10" customWidth="1"/>
    <col min="12" max="12" width="10.42578125"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3" x14ac:dyDescent="0.2">
      <c r="A1" t="s">
        <v>2140</v>
      </c>
    </row>
    <row r="2" spans="1:13" ht="25.5" x14ac:dyDescent="0.2">
      <c r="B2" s="18" t="s">
        <v>143</v>
      </c>
      <c r="C2" s="18"/>
      <c r="D2" s="18">
        <f>COUNTIF(Comments!H2:'Comments'!H1000, B2)</f>
        <v>316</v>
      </c>
      <c r="E2" s="28" t="s">
        <v>2130</v>
      </c>
      <c r="F2" s="25" t="s">
        <v>2131</v>
      </c>
      <c r="G2" s="28" t="s">
        <v>2132</v>
      </c>
      <c r="H2" s="28" t="s">
        <v>2133</v>
      </c>
      <c r="I2" s="29" t="s">
        <v>2134</v>
      </c>
      <c r="J2" s="18"/>
      <c r="K2" s="26"/>
    </row>
    <row r="3" spans="1:13" x14ac:dyDescent="0.2">
      <c r="B3" s="18" t="s">
        <v>185</v>
      </c>
      <c r="C3" s="18"/>
      <c r="D3" s="18">
        <f>COUNTIF(Comments!H2:'Comments'!H1000, B3)</f>
        <v>87</v>
      </c>
      <c r="E3" s="28"/>
      <c r="F3" s="25"/>
      <c r="G3" s="28"/>
      <c r="H3" s="28"/>
      <c r="I3" s="29"/>
      <c r="J3" s="18"/>
      <c r="K3" s="26"/>
    </row>
    <row r="4" spans="1:13" x14ac:dyDescent="0.2">
      <c r="B4" s="18" t="s">
        <v>58</v>
      </c>
      <c r="C4" s="18"/>
      <c r="D4" s="18">
        <f>COUNTIF(Comments!H2:'Comments'!H1000, B4)</f>
        <v>595</v>
      </c>
      <c r="E4" s="30"/>
      <c r="F4" s="30"/>
      <c r="G4" s="30"/>
      <c r="H4" s="30"/>
      <c r="I4" s="30"/>
      <c r="J4" s="30"/>
      <c r="K4" s="26"/>
    </row>
    <row r="5" spans="1:13" ht="25.5" x14ac:dyDescent="0.2">
      <c r="B5" s="18" t="s">
        <v>2135</v>
      </c>
      <c r="C5" s="18"/>
      <c r="D5" s="18">
        <f>COUNTIF(Comments!U2:'Comments'!U1302, B5)</f>
        <v>243</v>
      </c>
      <c r="E5" s="30">
        <f>SUMPRODUCT((Comments!U2:'Comments'!U1304=B5) * (Comments!W2:'Comments'!W1304=E2))</f>
        <v>0</v>
      </c>
      <c r="F5" s="30">
        <f>SUMPRODUCT((Comments!U2:'Comments'!U1304=B5) * (Comments!W2:'Comments'!W1304=F2))</f>
        <v>0</v>
      </c>
      <c r="G5" s="30">
        <f>SUMPRODUCT((Comments!U2:'Comments'!U1304=B5) * (Comments!T2:'Comments'!T1304&lt;&gt;""))</f>
        <v>0</v>
      </c>
      <c r="H5" s="30">
        <f>SUMPRODUCT((Comments!U2:'Comments'!U1304=B5) * (Comments!W2:'Comments'!W1304=H2))</f>
        <v>0</v>
      </c>
      <c r="I5" s="30">
        <f>D5-E5-F5-G5</f>
        <v>243</v>
      </c>
      <c r="J5" s="30" t="s">
        <v>2203</v>
      </c>
      <c r="K5" s="30">
        <f>SUMPRODUCT((Comments!U1:'Comments'!U1000="GEN")*(Comments!X1:'Comments'!X1000=""))</f>
        <v>160</v>
      </c>
    </row>
    <row r="6" spans="1:13" ht="25.5" x14ac:dyDescent="0.2">
      <c r="B6" s="18" t="s">
        <v>2136</v>
      </c>
      <c r="C6" s="18"/>
      <c r="D6" s="18">
        <f>COUNTIF(Comments!U2:'Comments'!U1303, B6)</f>
        <v>144</v>
      </c>
      <c r="E6" s="30">
        <f>SUMPRODUCT((Comments!U2:'Comments'!U1304=B6) * (Comments!W2:'Comments'!W1304=E2))</f>
        <v>0</v>
      </c>
      <c r="F6" s="30">
        <f>SUMPRODUCT((Comments!U2:'Comments'!U1304=B6) * (Comments!W2:'Comments'!W1304=F2))</f>
        <v>0</v>
      </c>
      <c r="G6" s="30">
        <f>SUMPRODUCT((Comments!U2:'Comments'!U1304=B6) * (Comments!T2:'Comments'!T1304&lt;&gt;""))</f>
        <v>0</v>
      </c>
      <c r="H6" s="30">
        <f>SUMPRODUCT((Comments!U2:'Comments'!U1304=B6) * (Comments!W2:'Comments'!W1304=H2))</f>
        <v>0</v>
      </c>
      <c r="I6" s="30">
        <f>D6-E6-F6-G6-H6</f>
        <v>144</v>
      </c>
      <c r="J6" s="30" t="s">
        <v>2204</v>
      </c>
      <c r="K6" s="30">
        <f>SUMPRODUCT((Comments!U1:'Comments'!U1000="MAC")*(Comments!X1:'Comments'!X1000=""))</f>
        <v>40</v>
      </c>
    </row>
    <row r="7" spans="1:13" ht="25.5" x14ac:dyDescent="0.2">
      <c r="B7" s="18" t="s">
        <v>2129</v>
      </c>
      <c r="C7" s="18"/>
      <c r="D7" s="18">
        <f>COUNTIF(Comments!U2:'Comments'!U1304, B7)</f>
        <v>291</v>
      </c>
      <c r="E7" s="30">
        <f>SUMPRODUCT((Comments!U2:'Comments'!U1304=B7) * (Comments!W2:'Comments'!W1304=E2))</f>
        <v>0</v>
      </c>
      <c r="F7" s="30">
        <f>SUMPRODUCT((Comments!U2:'Comments'!U1304=B7) * (Comments!W2:'Comments'!W1304=F2))</f>
        <v>0</v>
      </c>
      <c r="G7" s="30">
        <f>SUMPRODUCT((Comments!U2:'Comments'!U1304=B7) * (Comments!T2:'Comments'!T1304&lt;&gt;""))</f>
        <v>0</v>
      </c>
      <c r="H7" s="30">
        <f>SUMPRODUCT((Comments!U2:'Comments'!U1304=B7) * (Comments!W2:'Comments'!W1304=H2))</f>
        <v>0</v>
      </c>
      <c r="I7" s="30">
        <f>D7-E7-F7-G7</f>
        <v>291</v>
      </c>
      <c r="J7" s="30" t="s">
        <v>2183</v>
      </c>
      <c r="K7" s="30">
        <f>SUMPRODUCT((Comments!U1:'Comments'!U1000="PHY")*(Comments!X1:'Comments'!X1000=""))</f>
        <v>38</v>
      </c>
    </row>
    <row r="8" spans="1:13" ht="38.25" x14ac:dyDescent="0.2">
      <c r="B8" s="18" t="s">
        <v>2137</v>
      </c>
      <c r="C8" s="18"/>
      <c r="D8" s="18">
        <f>COUNTIF(Comments!U2:'Comments'!U1305, B8)</f>
        <v>320</v>
      </c>
      <c r="E8" s="30">
        <f>SUMPRODUCT((Comments!U2:'Comments'!U1304=B8) * (Comments!W2:'Comments'!W1304=E2))</f>
        <v>0</v>
      </c>
      <c r="F8" s="30">
        <f>SUMPRODUCT((Comments!U2:'Comments'!U1304=B8) * (Comments!W2:'Comments'!W1304=F2))</f>
        <v>4</v>
      </c>
      <c r="G8" s="30">
        <f>SUMPRODUCT((Comments!U2:'Comments'!U1304=B8) * (Comments!T2:'Comments'!T1304&lt;&gt;""))</f>
        <v>303</v>
      </c>
      <c r="H8" s="30">
        <f>SUMPRODUCT((Comments!U2:'Comments'!U1304=B8) * (Comments!W2:'Comments'!W1304=H2))</f>
        <v>0</v>
      </c>
      <c r="I8" s="30">
        <f>D8-E8-F8-G8</f>
        <v>13</v>
      </c>
      <c r="J8" s="30" t="s">
        <v>2182</v>
      </c>
      <c r="K8" s="30">
        <f>SUMPRODUCT((Comments!U2:'Comments'!U1001&lt;&gt;"EDITOR")*(Comments!X2:'Comments'!X1001=""))</f>
        <v>240</v>
      </c>
    </row>
    <row r="9" spans="1:13" x14ac:dyDescent="0.2">
      <c r="B9" s="18"/>
      <c r="C9" s="18"/>
      <c r="D9" s="30"/>
      <c r="E9" s="30"/>
      <c r="F9" s="30"/>
      <c r="G9" s="30"/>
      <c r="H9" s="30"/>
      <c r="I9" s="30"/>
      <c r="J9" s="30"/>
      <c r="K9" s="26"/>
    </row>
    <row r="10" spans="1:13" x14ac:dyDescent="0.2">
      <c r="B10" s="29" t="s">
        <v>2138</v>
      </c>
      <c r="C10" s="18"/>
      <c r="D10" s="31">
        <f>D2+D3+D4</f>
        <v>998</v>
      </c>
      <c r="E10" s="30">
        <f>SUM(E5:E8)</f>
        <v>0</v>
      </c>
      <c r="F10" s="30">
        <f>SUM(F5:F8)</f>
        <v>4</v>
      </c>
      <c r="G10" s="30">
        <f>SUM(G5:G8)</f>
        <v>303</v>
      </c>
      <c r="H10" s="30"/>
      <c r="I10" s="30">
        <f>D10-E10-F10-G10</f>
        <v>691</v>
      </c>
      <c r="J10" s="30" t="s">
        <v>2134</v>
      </c>
      <c r="K10" s="32">
        <f>I10/D10</f>
        <v>0.69238476953907813</v>
      </c>
    </row>
    <row r="11" spans="1:13" ht="25.5" x14ac:dyDescent="0.2">
      <c r="B11" s="18"/>
      <c r="C11" s="18"/>
      <c r="D11" s="30"/>
      <c r="E11" s="30"/>
      <c r="F11" s="30"/>
      <c r="G11" s="30"/>
      <c r="H11" s="30"/>
      <c r="I11" s="30"/>
      <c r="J11" s="30" t="s">
        <v>2144</v>
      </c>
      <c r="K11" s="30">
        <f>SUMPRODUCT((Comments!V2:'Comments'!V1304=J11) * (Comments!W2:'Comments'!W1304=""))</f>
        <v>22</v>
      </c>
      <c r="L11" s="12" t="s">
        <v>2198</v>
      </c>
      <c r="M11">
        <f>SUMPRODUCT((Comments!V1:'Comments'!V1000="CAQ")*(Comments!X1:'Comments'!X1000=""))</f>
        <v>14</v>
      </c>
    </row>
    <row r="12" spans="1:13" ht="25.5" x14ac:dyDescent="0.2">
      <c r="B12" s="29"/>
      <c r="C12" s="18"/>
      <c r="D12" s="18"/>
      <c r="E12" s="25"/>
      <c r="F12" s="25"/>
      <c r="G12" s="25"/>
      <c r="H12" s="25"/>
      <c r="I12" s="18"/>
      <c r="J12" s="29" t="s">
        <v>2143</v>
      </c>
      <c r="K12" s="30">
        <f>SUMPRODUCT((Comments!V2:'Comments'!V1304=J12) * (Comments!W2:'Comments'!W1304=""))</f>
        <v>26</v>
      </c>
      <c r="L12" s="12" t="s">
        <v>2206</v>
      </c>
      <c r="M12">
        <f>SUMPRODUCT((Comments!V1:'Comments'!V1000="CPM")*(Comments!X1:'Comments'!X1000=""))</f>
        <v>18</v>
      </c>
    </row>
    <row r="13" spans="1:13" ht="25.5" x14ac:dyDescent="0.2">
      <c r="B13" s="29"/>
      <c r="C13" s="18"/>
      <c r="D13" s="18"/>
      <c r="E13" s="25"/>
      <c r="F13" s="25"/>
      <c r="G13" s="25"/>
      <c r="H13" s="25"/>
      <c r="I13" s="18"/>
      <c r="J13" s="29" t="s">
        <v>2139</v>
      </c>
      <c r="K13" s="30">
        <f>SUMPRODUCT((Comments!V2:'Comments'!V1304=J13) * (Comments!W2:'Comments'!W1304=""))</f>
        <v>22</v>
      </c>
      <c r="L13" s="12" t="s">
        <v>2199</v>
      </c>
      <c r="M13">
        <f>SUMPRODUCT((Comments!V1:'Comments'!V1000="CSM")*(Comments!X1:'Comments'!X1000=""))</f>
        <v>0</v>
      </c>
    </row>
    <row r="14" spans="1:13" ht="25.5" x14ac:dyDescent="0.2">
      <c r="B14" s="29"/>
      <c r="C14" s="18"/>
      <c r="D14" s="18"/>
      <c r="E14" s="25"/>
      <c r="F14" s="25"/>
      <c r="G14" s="25"/>
      <c r="H14" s="25"/>
      <c r="I14" s="18"/>
      <c r="J14" s="29" t="s">
        <v>2146</v>
      </c>
      <c r="K14" s="30">
        <f>SUMPRODUCT((Comments!V2:'Comments'!V1304=J14) * (Comments!W2:'Comments'!W1304=""))</f>
        <v>34</v>
      </c>
      <c r="L14" s="12" t="s">
        <v>2200</v>
      </c>
      <c r="M14">
        <f>SUMPRODUCT((Comments!V1:'Comments'!V1000="GDC")*(Comments!X1:'Comments'!X1000=""))</f>
        <v>0</v>
      </c>
    </row>
    <row r="15" spans="1:13" ht="25.5" x14ac:dyDescent="0.2">
      <c r="B15" s="29"/>
      <c r="C15" s="18"/>
      <c r="D15" s="18"/>
      <c r="E15" s="25"/>
      <c r="F15" s="25"/>
      <c r="G15" s="25"/>
      <c r="H15" s="25"/>
      <c r="I15" s="18" t="s">
        <v>2135</v>
      </c>
      <c r="J15" s="29" t="s">
        <v>2129</v>
      </c>
      <c r="K15" s="30">
        <f>SUMPRODUCT((Comments!V2:'Comments'!V1304=J15) * (Comments!W2:'Comments'!W1304=""))</f>
        <v>34</v>
      </c>
      <c r="L15" s="12" t="s">
        <v>2183</v>
      </c>
      <c r="M15">
        <f>SUMPRODUCT((Comments!V1:'Comments'!V1000="PHY")*(Comments!X1:'Comments'!X1000=""))</f>
        <v>0</v>
      </c>
    </row>
    <row r="16" spans="1:13" ht="25.5" x14ac:dyDescent="0.2">
      <c r="B16" s="18"/>
      <c r="C16" s="18"/>
      <c r="D16" s="18"/>
      <c r="E16" s="25"/>
      <c r="F16" s="25"/>
      <c r="G16" s="25"/>
      <c r="H16" s="25"/>
      <c r="I16" s="18"/>
      <c r="J16" s="29" t="s">
        <v>2142</v>
      </c>
      <c r="K16" s="30">
        <f>SUMPRODUCT((Comments!V2:'Comments'!V1304=J16) * (Comments!W2:'Comments'!W1304=""))</f>
        <v>28</v>
      </c>
      <c r="L16" s="12" t="s">
        <v>2201</v>
      </c>
      <c r="M16">
        <f>SUMPRODUCT((Comments!V1:'Comments'!V1000="WSM")*(Comments!X1:'Comments'!X1000=""))</f>
        <v>0</v>
      </c>
    </row>
    <row r="17" spans="2:11" x14ac:dyDescent="0.2">
      <c r="B17" s="18"/>
      <c r="C17" s="18"/>
      <c r="D17" s="18"/>
      <c r="E17" s="25"/>
      <c r="F17" s="25"/>
      <c r="G17" s="25"/>
      <c r="H17" s="25"/>
      <c r="I17" s="18"/>
      <c r="J17" s="18"/>
      <c r="K17" s="30"/>
    </row>
    <row r="18" spans="2:11" x14ac:dyDescent="0.2">
      <c r="B18" s="18"/>
      <c r="C18" s="18"/>
      <c r="D18" s="18"/>
      <c r="E18" s="25"/>
      <c r="F18" s="25"/>
      <c r="G18" s="25"/>
      <c r="H18" s="25"/>
      <c r="I18" s="18"/>
      <c r="J18" s="18"/>
      <c r="K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6"/>
  <sheetViews>
    <sheetView topLeftCell="A277" zoomScaleNormal="100" workbookViewId="0">
      <selection activeCell="X283" sqref="X283"/>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2278</v>
      </c>
      <c r="X2" s="18" t="s">
        <v>2214</v>
      </c>
      <c r="AB2" s="27">
        <v>41141.646539351852</v>
      </c>
    </row>
    <row r="3" spans="1:29" ht="38.25"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2301</v>
      </c>
      <c r="X3" s="18" t="s">
        <v>2214</v>
      </c>
      <c r="AB3" s="27">
        <v>41141.646539351852</v>
      </c>
    </row>
    <row r="4" spans="1:29" ht="38.25"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2302</v>
      </c>
      <c r="X4" s="18" t="s">
        <v>2214</v>
      </c>
      <c r="AB4" s="27">
        <v>41141.646539351852</v>
      </c>
    </row>
    <row r="5" spans="1:29" ht="38.25"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2303</v>
      </c>
      <c r="X5" s="18" t="s">
        <v>2214</v>
      </c>
      <c r="AB5" s="27">
        <v>41141.646539351852</v>
      </c>
    </row>
    <row r="6" spans="1:29" ht="38.2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2304</v>
      </c>
      <c r="X6" s="18" t="s">
        <v>2214</v>
      </c>
      <c r="AB6" s="27">
        <v>41141.646539351852</v>
      </c>
    </row>
    <row r="7" spans="1:29" ht="38.25"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2305</v>
      </c>
      <c r="X7" s="18" t="s">
        <v>2214</v>
      </c>
      <c r="AB7" s="27">
        <v>41141.646539351852</v>
      </c>
    </row>
    <row r="8" spans="1:29" ht="102"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2306</v>
      </c>
      <c r="X8" s="18" t="s">
        <v>2288</v>
      </c>
      <c r="AB8" s="27">
        <v>41141.646539351852</v>
      </c>
    </row>
    <row r="9" spans="1:29" ht="5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2307</v>
      </c>
      <c r="X9" s="18" t="s">
        <v>2244</v>
      </c>
      <c r="AB9" s="27">
        <v>41141.646539351852</v>
      </c>
    </row>
    <row r="10" spans="1:29" ht="5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2308</v>
      </c>
      <c r="X10" s="18" t="s">
        <v>2214</v>
      </c>
      <c r="AB10" s="27">
        <v>41141.646539351852</v>
      </c>
    </row>
    <row r="11" spans="1:29" ht="76.5"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2309</v>
      </c>
      <c r="X11" s="18" t="s">
        <v>2222</v>
      </c>
      <c r="AB11" s="27">
        <v>41141.646539351852</v>
      </c>
    </row>
    <row r="12" spans="1:29" ht="38.25"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2310</v>
      </c>
      <c r="X12" s="18" t="s">
        <v>2214</v>
      </c>
      <c r="AB12" s="27">
        <v>41141.646539351852</v>
      </c>
    </row>
    <row r="13" spans="1:29" ht="63.75"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2311</v>
      </c>
      <c r="X13" s="18" t="s">
        <v>2214</v>
      </c>
      <c r="AB13" s="27">
        <v>41141.646539351852</v>
      </c>
    </row>
    <row r="14" spans="1:29" ht="63.75"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2312</v>
      </c>
      <c r="X14" s="18" t="s">
        <v>2245</v>
      </c>
      <c r="AB14" s="27">
        <v>41141.646539351852</v>
      </c>
    </row>
    <row r="15" spans="1:29" ht="63.75"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2313</v>
      </c>
      <c r="X15" s="18" t="s">
        <v>2246</v>
      </c>
      <c r="AB15" s="27">
        <v>41141.646539351852</v>
      </c>
    </row>
    <row r="16" spans="1:29" ht="38.25"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2314</v>
      </c>
      <c r="X16" s="18" t="s">
        <v>2239</v>
      </c>
      <c r="AB16" s="27">
        <v>41141.646539351852</v>
      </c>
    </row>
    <row r="17" spans="1:28" ht="5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2315</v>
      </c>
      <c r="X17" s="18" t="s">
        <v>2214</v>
      </c>
      <c r="AB17" s="27">
        <v>41141.646539351852</v>
      </c>
    </row>
    <row r="18" spans="1:28" ht="76.5" x14ac:dyDescent="0.2">
      <c r="A18" s="24">
        <v>76</v>
      </c>
      <c r="B18" s="18" t="s">
        <v>294</v>
      </c>
      <c r="C18" s="18">
        <v>189</v>
      </c>
      <c r="D18" s="18">
        <v>2</v>
      </c>
      <c r="H18" s="18" t="s">
        <v>143</v>
      </c>
      <c r="I18" s="18" t="s">
        <v>180</v>
      </c>
      <c r="R18" s="18" t="s">
        <v>311</v>
      </c>
      <c r="S18" s="18" t="s">
        <v>312</v>
      </c>
      <c r="U18" s="18" t="s">
        <v>2137</v>
      </c>
      <c r="W18" s="18" t="s">
        <v>2316</v>
      </c>
      <c r="X18" s="18" t="s">
        <v>2247</v>
      </c>
      <c r="AB18" s="27">
        <v>41141.646539351852</v>
      </c>
    </row>
    <row r="19" spans="1:28" ht="38.25"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2317</v>
      </c>
      <c r="X19" s="18" t="s">
        <v>2214</v>
      </c>
      <c r="AB19" s="27">
        <v>41141.646539351852</v>
      </c>
    </row>
    <row r="20" spans="1:28" ht="89.25"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2318</v>
      </c>
      <c r="X20" s="18" t="s">
        <v>2214</v>
      </c>
      <c r="AB20" s="27">
        <v>41141.646539351852</v>
      </c>
    </row>
    <row r="21" spans="1:28" ht="255" x14ac:dyDescent="0.2">
      <c r="A21" s="24">
        <v>80</v>
      </c>
      <c r="B21" s="18" t="s">
        <v>294</v>
      </c>
      <c r="C21" s="18">
        <v>189</v>
      </c>
      <c r="D21" s="18">
        <v>2</v>
      </c>
      <c r="H21" s="18" t="s">
        <v>143</v>
      </c>
      <c r="I21" s="18" t="s">
        <v>180</v>
      </c>
      <c r="R21" s="18" t="s">
        <v>320</v>
      </c>
      <c r="S21" s="18" t="s">
        <v>321</v>
      </c>
      <c r="U21" s="18" t="s">
        <v>2137</v>
      </c>
      <c r="W21" s="18" t="s">
        <v>2319</v>
      </c>
      <c r="X21" s="18" t="s">
        <v>2214</v>
      </c>
      <c r="AB21" s="27">
        <v>41141.646539351852</v>
      </c>
    </row>
    <row r="22" spans="1:28" ht="38.25"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2320</v>
      </c>
      <c r="X22" s="18" t="s">
        <v>2214</v>
      </c>
      <c r="AB22" s="27">
        <v>41141.646539351852</v>
      </c>
    </row>
    <row r="23" spans="1:28" ht="293.25"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2321</v>
      </c>
      <c r="X23" s="18" t="s">
        <v>2214</v>
      </c>
      <c r="AB23" s="27">
        <v>41141.646539351852</v>
      </c>
    </row>
    <row r="24" spans="1:28" ht="5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2322</v>
      </c>
      <c r="X24" s="18" t="s">
        <v>2244</v>
      </c>
      <c r="AB24" s="27">
        <v>41141.646539351852</v>
      </c>
    </row>
    <row r="25" spans="1:28" ht="38.25"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2323</v>
      </c>
      <c r="X25" s="18" t="s">
        <v>2214</v>
      </c>
      <c r="AB25" s="27">
        <v>41141.646539351852</v>
      </c>
    </row>
    <row r="26" spans="1:28" ht="5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2324</v>
      </c>
      <c r="X26" s="18" t="s">
        <v>2214</v>
      </c>
      <c r="AB26" s="27">
        <v>41141.646539351852</v>
      </c>
    </row>
    <row r="27" spans="1:28" ht="38.25"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2325</v>
      </c>
      <c r="X27" s="18" t="s">
        <v>2214</v>
      </c>
      <c r="AB27" s="27">
        <v>41141.646539351852</v>
      </c>
    </row>
    <row r="28" spans="1:28" ht="63.75"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2326</v>
      </c>
      <c r="X28" s="18" t="s">
        <v>2214</v>
      </c>
      <c r="AB28" s="27">
        <v>41141.646539351852</v>
      </c>
    </row>
    <row r="29" spans="1:28" ht="63.75" x14ac:dyDescent="0.2">
      <c r="A29" s="24">
        <v>113</v>
      </c>
      <c r="B29" s="18" t="s">
        <v>294</v>
      </c>
      <c r="C29" s="18">
        <v>189</v>
      </c>
      <c r="D29" s="18">
        <v>2</v>
      </c>
      <c r="H29" s="18" t="s">
        <v>143</v>
      </c>
      <c r="I29" s="18" t="s">
        <v>180</v>
      </c>
      <c r="R29" s="18" t="s">
        <v>413</v>
      </c>
      <c r="S29" s="18" t="s">
        <v>414</v>
      </c>
      <c r="U29" s="18" t="s">
        <v>2137</v>
      </c>
      <c r="W29" s="18" t="s">
        <v>2327</v>
      </c>
      <c r="X29" s="18" t="s">
        <v>2248</v>
      </c>
      <c r="AB29" s="27">
        <v>41141.646539351852</v>
      </c>
    </row>
    <row r="30" spans="1:28" ht="38.25"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2328</v>
      </c>
      <c r="X30" s="18" t="s">
        <v>2214</v>
      </c>
      <c r="AB30" s="27">
        <v>41141.646539351852</v>
      </c>
    </row>
    <row r="31" spans="1:28" ht="5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2329</v>
      </c>
      <c r="X31" s="18" t="s">
        <v>2214</v>
      </c>
      <c r="AB31" s="27">
        <v>41141.646539351852</v>
      </c>
    </row>
    <row r="32" spans="1:28" ht="5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2330</v>
      </c>
      <c r="X32" s="18" t="s">
        <v>2214</v>
      </c>
      <c r="AB32" s="27">
        <v>41141.646539351852</v>
      </c>
    </row>
    <row r="33" spans="1:28" ht="5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2331</v>
      </c>
      <c r="X33" s="18" t="s">
        <v>2214</v>
      </c>
      <c r="AB33" s="27">
        <v>41141.646539351852</v>
      </c>
    </row>
    <row r="34" spans="1:28" ht="127.5"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2332</v>
      </c>
      <c r="X34" s="18" t="s">
        <v>2214</v>
      </c>
      <c r="AB34" s="27">
        <v>41141.646539351852</v>
      </c>
    </row>
    <row r="35" spans="1:28" ht="331.5"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2333</v>
      </c>
      <c r="X35" s="18" t="s">
        <v>2214</v>
      </c>
      <c r="AB35" s="27">
        <v>41141.646539351852</v>
      </c>
    </row>
    <row r="36" spans="1:28" ht="5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2334</v>
      </c>
      <c r="X36" s="18" t="s">
        <v>2214</v>
      </c>
      <c r="AB36" s="27">
        <v>41141.646539351852</v>
      </c>
    </row>
    <row r="37" spans="1:28" ht="38.25"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2335</v>
      </c>
      <c r="X37" s="18" t="s">
        <v>2214</v>
      </c>
      <c r="AB37" s="27">
        <v>41141.646539351852</v>
      </c>
    </row>
    <row r="38" spans="1:28" ht="153"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2336</v>
      </c>
      <c r="X38" s="18" t="s">
        <v>2214</v>
      </c>
      <c r="AB38" s="27">
        <v>41141.646539351852</v>
      </c>
    </row>
    <row r="39" spans="1:28" ht="76.5"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2337</v>
      </c>
      <c r="X39" s="18" t="s">
        <v>2214</v>
      </c>
      <c r="AB39" s="27">
        <v>41141.646539351852</v>
      </c>
    </row>
    <row r="40" spans="1:28" ht="38.25"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2338</v>
      </c>
      <c r="X40" s="18" t="s">
        <v>2214</v>
      </c>
      <c r="AB40" s="27">
        <v>41141.646539351852</v>
      </c>
    </row>
    <row r="41" spans="1:28" ht="38.25"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2339</v>
      </c>
      <c r="X41" s="18" t="s">
        <v>2214</v>
      </c>
      <c r="AB41" s="27">
        <v>41141.646539351852</v>
      </c>
    </row>
    <row r="42" spans="1:28" ht="89.25"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2340</v>
      </c>
      <c r="X42" s="18" t="s">
        <v>2214</v>
      </c>
      <c r="AB42" s="27">
        <v>41141.646539351852</v>
      </c>
    </row>
    <row r="43" spans="1:28" ht="140.25"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2341</v>
      </c>
      <c r="X43" s="18" t="s">
        <v>2214</v>
      </c>
      <c r="AB43" s="27">
        <v>41141.646539351852</v>
      </c>
    </row>
    <row r="44" spans="1:28" ht="38.25"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2342</v>
      </c>
      <c r="X44" s="18" t="s">
        <v>2214</v>
      </c>
      <c r="AB44" s="27">
        <v>41141.646539351852</v>
      </c>
    </row>
    <row r="45" spans="1:28" ht="5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2343</v>
      </c>
      <c r="X45" s="18" t="s">
        <v>2214</v>
      </c>
      <c r="AB45" s="27">
        <v>41141.646539351852</v>
      </c>
    </row>
    <row r="46" spans="1:28" ht="38.25"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2344</v>
      </c>
      <c r="X46" s="18" t="s">
        <v>2214</v>
      </c>
      <c r="AB46" s="27">
        <v>41141.646539351852</v>
      </c>
    </row>
    <row r="47" spans="1:28" ht="140.25"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2345</v>
      </c>
      <c r="X47" s="18" t="s">
        <v>2249</v>
      </c>
      <c r="AB47" s="27">
        <v>41141.646539351852</v>
      </c>
    </row>
    <row r="48" spans="1:28" ht="38.25"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2346</v>
      </c>
      <c r="X48" s="18" t="s">
        <v>2214</v>
      </c>
      <c r="AB48" s="27">
        <v>41141.646539351852</v>
      </c>
    </row>
    <row r="49" spans="1:28" ht="38.25"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2347</v>
      </c>
      <c r="X49" s="18" t="s">
        <v>2214</v>
      </c>
      <c r="AB49" s="27">
        <v>41141.646539351852</v>
      </c>
    </row>
    <row r="50" spans="1:28" ht="102"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2348</v>
      </c>
      <c r="X50" s="18" t="s">
        <v>2214</v>
      </c>
      <c r="AB50" s="27">
        <v>41141.646539351852</v>
      </c>
    </row>
    <row r="51" spans="1:28" ht="38.25"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2349</v>
      </c>
      <c r="X51" s="18" t="s">
        <v>2231</v>
      </c>
      <c r="AB51" s="27">
        <v>41141.646539351852</v>
      </c>
    </row>
    <row r="52" spans="1:28" ht="38.25"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2350</v>
      </c>
      <c r="X52" s="18" t="s">
        <v>2214</v>
      </c>
      <c r="AB52" s="27">
        <v>41141.646539351852</v>
      </c>
    </row>
    <row r="53" spans="1:28" ht="38.25"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2351</v>
      </c>
      <c r="X53" s="18" t="s">
        <v>2214</v>
      </c>
      <c r="AB53" s="27">
        <v>41141.646539351852</v>
      </c>
    </row>
    <row r="54" spans="1:28" ht="63.75"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2352</v>
      </c>
      <c r="X54" s="18" t="s">
        <v>2214</v>
      </c>
      <c r="AB54" s="27">
        <v>41141.646539351852</v>
      </c>
    </row>
    <row r="55" spans="1:28" ht="38.25"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2353</v>
      </c>
      <c r="X55" s="18" t="s">
        <v>2214</v>
      </c>
      <c r="AB55" s="27">
        <v>41141.646539351852</v>
      </c>
    </row>
    <row r="56" spans="1:28" ht="76.5"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2354</v>
      </c>
      <c r="X56" s="18" t="s">
        <v>2214</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2355</v>
      </c>
      <c r="X57" s="18" t="s">
        <v>2234</v>
      </c>
      <c r="AB57" s="27">
        <v>41141.646539351852</v>
      </c>
    </row>
    <row r="58" spans="1:28" ht="89.25"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2356</v>
      </c>
      <c r="X58" s="18" t="s">
        <v>2235</v>
      </c>
      <c r="AB58" s="27">
        <v>41141.646539351852</v>
      </c>
    </row>
    <row r="59" spans="1:28" ht="102"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2357</v>
      </c>
      <c r="X59" s="18" t="s">
        <v>2214</v>
      </c>
      <c r="AB59" s="27">
        <v>41141.646539351852</v>
      </c>
    </row>
    <row r="60" spans="1:28" ht="63.75"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2358</v>
      </c>
      <c r="X60" s="18" t="s">
        <v>2214</v>
      </c>
      <c r="AB60" s="27">
        <v>41141.646539351852</v>
      </c>
    </row>
    <row r="61" spans="1:28" ht="38.25"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2359</v>
      </c>
      <c r="X61" s="18" t="s">
        <v>2214</v>
      </c>
      <c r="AB61" s="27">
        <v>41141.646539351852</v>
      </c>
    </row>
    <row r="62" spans="1:28" ht="63.75"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2360</v>
      </c>
      <c r="X62" s="18" t="s">
        <v>2214</v>
      </c>
      <c r="AB62" s="27">
        <v>41141.646539351852</v>
      </c>
    </row>
    <row r="63" spans="1:28" ht="38.25"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2361</v>
      </c>
      <c r="X63" s="18" t="s">
        <v>2214</v>
      </c>
      <c r="AB63" s="27">
        <v>41141.646539351852</v>
      </c>
    </row>
    <row r="64" spans="1:28" ht="38.25"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2362</v>
      </c>
      <c r="X64" s="18" t="s">
        <v>2214</v>
      </c>
      <c r="AB64" s="27">
        <v>41141.646539351852</v>
      </c>
    </row>
    <row r="65" spans="1:28" ht="63.75"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2363</v>
      </c>
      <c r="X65" s="18" t="s">
        <v>2238</v>
      </c>
      <c r="AB65" s="27">
        <v>41141.646539351852</v>
      </c>
    </row>
    <row r="66" spans="1:28" ht="63.75"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2364</v>
      </c>
      <c r="X66" s="18" t="s">
        <v>2248</v>
      </c>
      <c r="AB66" s="27">
        <v>41141.646539351852</v>
      </c>
    </row>
    <row r="67" spans="1:28" ht="5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2365</v>
      </c>
      <c r="X67" s="18" t="s">
        <v>2214</v>
      </c>
      <c r="AB67" s="27">
        <v>41141.646539351852</v>
      </c>
    </row>
    <row r="68" spans="1:28" ht="5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2366</v>
      </c>
      <c r="X68" s="18" t="s">
        <v>2214</v>
      </c>
      <c r="AB68" s="27">
        <v>41141.646539351852</v>
      </c>
    </row>
    <row r="69" spans="1:28" ht="5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2367</v>
      </c>
      <c r="X69" s="18" t="s">
        <v>2214</v>
      </c>
      <c r="AB69" s="27">
        <v>41141.646539351852</v>
      </c>
    </row>
    <row r="70" spans="1:28" ht="5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2368</v>
      </c>
      <c r="X70" s="18" t="s">
        <v>2214</v>
      </c>
      <c r="AB70" s="27">
        <v>41141.646539351852</v>
      </c>
    </row>
    <row r="71" spans="1:28" ht="5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2369</v>
      </c>
      <c r="X71" s="18" t="s">
        <v>2214</v>
      </c>
      <c r="AB71" s="27">
        <v>41141.646539351852</v>
      </c>
    </row>
    <row r="72" spans="1:28" ht="5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2370</v>
      </c>
      <c r="X72" s="18" t="s">
        <v>2214</v>
      </c>
      <c r="AB72" s="27">
        <v>41141.646539351852</v>
      </c>
    </row>
    <row r="73" spans="1:28" ht="5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2371</v>
      </c>
      <c r="X73" s="18" t="s">
        <v>2214</v>
      </c>
      <c r="AB73" s="27">
        <v>41141.646539351852</v>
      </c>
    </row>
    <row r="74" spans="1:28" ht="5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2372</v>
      </c>
      <c r="X74" s="18" t="s">
        <v>2214</v>
      </c>
      <c r="AB74" s="27">
        <v>41141.646539351852</v>
      </c>
    </row>
    <row r="75" spans="1:28" ht="38.25"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2373</v>
      </c>
      <c r="X75" s="18" t="s">
        <v>2214</v>
      </c>
      <c r="AB75" s="27">
        <v>41141.646539351852</v>
      </c>
    </row>
    <row r="76" spans="1:28" ht="38.25"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2374</v>
      </c>
      <c r="X76" s="18" t="s">
        <v>2214</v>
      </c>
      <c r="AB76" s="27">
        <v>41141.646539351852</v>
      </c>
    </row>
    <row r="77" spans="1:28" ht="63.75"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2375</v>
      </c>
      <c r="X77" s="18" t="s">
        <v>2214</v>
      </c>
      <c r="AB77" s="27">
        <v>41141.646539351852</v>
      </c>
    </row>
    <row r="78" spans="1:28" ht="38.25"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2376</v>
      </c>
      <c r="X78" s="18" t="s">
        <v>2214</v>
      </c>
      <c r="AB78" s="27">
        <v>41141.646539351852</v>
      </c>
    </row>
    <row r="79" spans="1:28" ht="76.5"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2377</v>
      </c>
      <c r="X79" s="18" t="s">
        <v>2214</v>
      </c>
      <c r="AB79" s="27">
        <v>41141.646539351852</v>
      </c>
    </row>
    <row r="80" spans="1:28" ht="5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2378</v>
      </c>
      <c r="X80" s="18" t="s">
        <v>2214</v>
      </c>
      <c r="AB80" s="27">
        <v>41141.646539351852</v>
      </c>
    </row>
    <row r="81" spans="1:28" ht="89.25"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2379</v>
      </c>
      <c r="X81" s="18" t="s">
        <v>2214</v>
      </c>
      <c r="AB81" s="27">
        <v>41141.646539351852</v>
      </c>
    </row>
    <row r="82" spans="1:28" ht="5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2380</v>
      </c>
      <c r="X82" s="18" t="s">
        <v>2214</v>
      </c>
      <c r="AB82" s="27">
        <v>41141.646539351852</v>
      </c>
    </row>
    <row r="83" spans="1:28" ht="38.25"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2381</v>
      </c>
      <c r="X83" s="18" t="s">
        <v>2214</v>
      </c>
      <c r="AB83" s="27">
        <v>41141.646539351852</v>
      </c>
    </row>
    <row r="84" spans="1:28" ht="38.25"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2382</v>
      </c>
      <c r="X84" s="18" t="s">
        <v>2214</v>
      </c>
      <c r="AB84" s="27">
        <v>41141.646539351852</v>
      </c>
    </row>
    <row r="85" spans="1:28" ht="38.25"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2383</v>
      </c>
      <c r="X85" s="18" t="s">
        <v>2214</v>
      </c>
      <c r="AB85" s="27">
        <v>41141.646539351852</v>
      </c>
    </row>
    <row r="86" spans="1:28" ht="38.25"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2384</v>
      </c>
      <c r="X86" s="18" t="s">
        <v>2214</v>
      </c>
      <c r="AB86" s="27">
        <v>41141.646539351852</v>
      </c>
    </row>
    <row r="87" spans="1:28" ht="5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2385</v>
      </c>
      <c r="X87" s="18" t="s">
        <v>2214</v>
      </c>
      <c r="AB87" s="27">
        <v>41141.646539351852</v>
      </c>
    </row>
    <row r="88" spans="1:28" ht="63.75"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2386</v>
      </c>
      <c r="X88" s="18" t="s">
        <v>2214</v>
      </c>
      <c r="AB88" s="27">
        <v>41141.646539351852</v>
      </c>
    </row>
    <row r="89" spans="1:28" ht="38.25" x14ac:dyDescent="0.2">
      <c r="A89" s="24">
        <v>284</v>
      </c>
      <c r="B89" s="18" t="s">
        <v>797</v>
      </c>
      <c r="C89" s="18">
        <v>189</v>
      </c>
      <c r="D89" s="18">
        <v>2</v>
      </c>
      <c r="H89" s="18" t="s">
        <v>143</v>
      </c>
      <c r="I89" s="18" t="s">
        <v>59</v>
      </c>
      <c r="R89" s="18" t="s">
        <v>829</v>
      </c>
      <c r="S89" s="18" t="s">
        <v>830</v>
      </c>
      <c r="U89" s="18" t="s">
        <v>2137</v>
      </c>
      <c r="W89" s="18" t="s">
        <v>2387</v>
      </c>
      <c r="X89" s="18" t="s">
        <v>2214</v>
      </c>
      <c r="AB89" s="27">
        <v>41141.646539351852</v>
      </c>
    </row>
    <row r="90" spans="1:28" ht="38.25" x14ac:dyDescent="0.2">
      <c r="A90" s="24">
        <v>285</v>
      </c>
      <c r="B90" s="18" t="s">
        <v>797</v>
      </c>
      <c r="C90" s="18">
        <v>189</v>
      </c>
      <c r="D90" s="18">
        <v>2</v>
      </c>
      <c r="H90" s="18" t="s">
        <v>143</v>
      </c>
      <c r="I90" s="18" t="s">
        <v>59</v>
      </c>
      <c r="R90" s="18" t="s">
        <v>831</v>
      </c>
      <c r="S90" s="18" t="s">
        <v>830</v>
      </c>
      <c r="U90" s="18" t="s">
        <v>2137</v>
      </c>
      <c r="W90" s="18" t="s">
        <v>2388</v>
      </c>
      <c r="X90" s="18" t="s">
        <v>2214</v>
      </c>
      <c r="AB90" s="27">
        <v>41141.646539351852</v>
      </c>
    </row>
    <row r="91" spans="1:28" ht="38.25"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2389</v>
      </c>
      <c r="X91" s="18" t="s">
        <v>2214</v>
      </c>
      <c r="AB91" s="27">
        <v>41141.646539351852</v>
      </c>
    </row>
    <row r="92" spans="1:28" ht="38.25" x14ac:dyDescent="0.2">
      <c r="A92" s="24">
        <v>288</v>
      </c>
      <c r="B92" s="18" t="s">
        <v>797</v>
      </c>
      <c r="C92" s="18">
        <v>189</v>
      </c>
      <c r="D92" s="18">
        <v>2</v>
      </c>
      <c r="E92" s="25" t="s">
        <v>806</v>
      </c>
      <c r="H92" s="18" t="s">
        <v>143</v>
      </c>
      <c r="I92" s="18" t="s">
        <v>59</v>
      </c>
      <c r="L92" s="25" t="s">
        <v>806</v>
      </c>
      <c r="R92" s="18" t="s">
        <v>835</v>
      </c>
      <c r="S92" s="18" t="s">
        <v>803</v>
      </c>
      <c r="U92" s="18" t="s">
        <v>2137</v>
      </c>
      <c r="W92" s="18" t="s">
        <v>2390</v>
      </c>
      <c r="X92" s="18" t="s">
        <v>2214</v>
      </c>
      <c r="AB92" s="27">
        <v>41141.646539351852</v>
      </c>
    </row>
    <row r="93" spans="1:28" ht="38.25"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2391</v>
      </c>
      <c r="X93" s="18" t="s">
        <v>2214</v>
      </c>
      <c r="AB93" s="27">
        <v>41141.646539351852</v>
      </c>
    </row>
    <row r="94" spans="1:28" ht="38.25"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2392</v>
      </c>
      <c r="X94" s="18" t="s">
        <v>2214</v>
      </c>
      <c r="AB94" s="27">
        <v>41141.646539351852</v>
      </c>
    </row>
    <row r="95" spans="1:28" ht="38.25"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2393</v>
      </c>
      <c r="X95" s="18" t="s">
        <v>2214</v>
      </c>
      <c r="AB95" s="27">
        <v>41141.646539351852</v>
      </c>
    </row>
    <row r="96" spans="1:28" ht="63.75"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2394</v>
      </c>
      <c r="X96" s="18" t="s">
        <v>2214</v>
      </c>
      <c r="AB96" s="27">
        <v>41141.646539351852</v>
      </c>
    </row>
    <row r="97" spans="1:28" ht="63.75"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2395</v>
      </c>
      <c r="X97" s="18" t="s">
        <v>2248</v>
      </c>
      <c r="AB97" s="27">
        <v>41141.646539351852</v>
      </c>
    </row>
    <row r="98" spans="1:28" ht="63.75" x14ac:dyDescent="0.2">
      <c r="A98" s="24">
        <v>304</v>
      </c>
      <c r="B98" s="18" t="s">
        <v>871</v>
      </c>
      <c r="C98" s="18">
        <v>189</v>
      </c>
      <c r="D98" s="18">
        <v>2</v>
      </c>
      <c r="H98" s="18" t="s">
        <v>143</v>
      </c>
      <c r="I98" s="18" t="s">
        <v>180</v>
      </c>
      <c r="R98" s="18" t="s">
        <v>872</v>
      </c>
      <c r="S98" s="18" t="s">
        <v>873</v>
      </c>
      <c r="U98" s="18" t="s">
        <v>2137</v>
      </c>
      <c r="W98" s="18" t="s">
        <v>2396</v>
      </c>
      <c r="X98" s="18" t="s">
        <v>2250</v>
      </c>
      <c r="AB98" s="27">
        <v>41141.646539351852</v>
      </c>
    </row>
    <row r="99" spans="1:28" ht="38.25"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2397</v>
      </c>
      <c r="X99" s="18" t="s">
        <v>2214</v>
      </c>
      <c r="AB99" s="27">
        <v>41141.646539351852</v>
      </c>
    </row>
    <row r="100" spans="1:28" ht="38.25"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2398</v>
      </c>
      <c r="X100" s="18" t="s">
        <v>2214</v>
      </c>
      <c r="AB100" s="27">
        <v>41141.646539351852</v>
      </c>
    </row>
    <row r="101" spans="1:28" ht="38.25"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2399</v>
      </c>
      <c r="X101" s="18" t="s">
        <v>2214</v>
      </c>
      <c r="AB101" s="27">
        <v>41141.646539351852</v>
      </c>
    </row>
    <row r="102" spans="1:28" ht="63.75"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2400</v>
      </c>
      <c r="X102" s="18" t="s">
        <v>2248</v>
      </c>
      <c r="AB102" s="27">
        <v>41141.646539351852</v>
      </c>
    </row>
    <row r="103" spans="1:28" ht="76.5"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2401</v>
      </c>
      <c r="X103" s="18" t="s">
        <v>2214</v>
      </c>
      <c r="AB103" s="27">
        <v>41141.646539351852</v>
      </c>
    </row>
    <row r="104" spans="1:28" ht="63.75"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2402</v>
      </c>
      <c r="X104" s="18" t="s">
        <v>2289</v>
      </c>
      <c r="AB104" s="27">
        <v>41141.646539351852</v>
      </c>
    </row>
    <row r="105" spans="1:28" ht="153" x14ac:dyDescent="0.2">
      <c r="A105" s="24">
        <v>320</v>
      </c>
      <c r="B105" s="18" t="s">
        <v>871</v>
      </c>
      <c r="C105" s="18">
        <v>189</v>
      </c>
      <c r="D105" s="18">
        <v>2</v>
      </c>
      <c r="H105" s="18" t="s">
        <v>143</v>
      </c>
      <c r="I105" s="18" t="s">
        <v>59</v>
      </c>
      <c r="J105" s="26">
        <v>53.47</v>
      </c>
      <c r="R105" s="18" t="s">
        <v>906</v>
      </c>
      <c r="S105" s="18" t="s">
        <v>907</v>
      </c>
      <c r="U105" s="18" t="s">
        <v>2137</v>
      </c>
      <c r="W105" s="18" t="s">
        <v>2403</v>
      </c>
      <c r="X105" s="18" t="s">
        <v>2214</v>
      </c>
      <c r="AB105" s="27">
        <v>41141.646539351852</v>
      </c>
    </row>
    <row r="106" spans="1:28" ht="63.75"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2404</v>
      </c>
      <c r="X106" s="18" t="s">
        <v>2248</v>
      </c>
      <c r="AB106" s="27">
        <v>41141.646539351852</v>
      </c>
    </row>
    <row r="107" spans="1:28" ht="63.75"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2405</v>
      </c>
      <c r="X107" s="18" t="s">
        <v>2214</v>
      </c>
      <c r="AB107" s="27">
        <v>41141.646539351852</v>
      </c>
    </row>
    <row r="108" spans="1:28" ht="63.75"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2406</v>
      </c>
      <c r="X108" s="18" t="s">
        <v>2214</v>
      </c>
      <c r="AB108" s="27">
        <v>41141.646539351852</v>
      </c>
    </row>
    <row r="109" spans="1:28" ht="38.25"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2407</v>
      </c>
      <c r="X109" s="18" t="s">
        <v>2214</v>
      </c>
      <c r="AB109" s="27">
        <v>41141.646539351852</v>
      </c>
    </row>
    <row r="110" spans="1:28" ht="5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2408</v>
      </c>
      <c r="X110" s="18" t="s">
        <v>2214</v>
      </c>
      <c r="AB110" s="27">
        <v>41141.646539351852</v>
      </c>
    </row>
    <row r="111" spans="1:28" ht="5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2409</v>
      </c>
      <c r="X111" s="18" t="s">
        <v>2214</v>
      </c>
      <c r="AB111" s="27">
        <v>41141.646539351852</v>
      </c>
    </row>
    <row r="112" spans="1:28" ht="5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2410</v>
      </c>
      <c r="X112" s="18" t="s">
        <v>2214</v>
      </c>
      <c r="AB112" s="27">
        <v>41141.646539351852</v>
      </c>
    </row>
    <row r="113" spans="1:28" ht="5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2411</v>
      </c>
      <c r="X113" s="18" t="s">
        <v>2214</v>
      </c>
      <c r="AB113" s="27">
        <v>41141.646539351852</v>
      </c>
    </row>
    <row r="114" spans="1:28" ht="5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2412</v>
      </c>
      <c r="X114" s="18" t="s">
        <v>2214</v>
      </c>
      <c r="AB114" s="27">
        <v>41141.646539351852</v>
      </c>
    </row>
    <row r="115" spans="1:28" ht="5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2413</v>
      </c>
      <c r="X115" s="18" t="s">
        <v>2214</v>
      </c>
      <c r="AB115" s="27">
        <v>41141.646539351852</v>
      </c>
    </row>
    <row r="116" spans="1:28" ht="89.25"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2414</v>
      </c>
      <c r="X116" s="18" t="s">
        <v>2214</v>
      </c>
      <c r="AB116" s="27">
        <v>41141.646539351852</v>
      </c>
    </row>
    <row r="117" spans="1:28" ht="63.75"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2415</v>
      </c>
      <c r="X117" s="18" t="s">
        <v>2214</v>
      </c>
      <c r="AB117" s="27">
        <v>41141.646539351852</v>
      </c>
    </row>
    <row r="118" spans="1:28" ht="5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2416</v>
      </c>
      <c r="X118" s="18" t="s">
        <v>2214</v>
      </c>
      <c r="AB118" s="27">
        <v>41141.646539351852</v>
      </c>
    </row>
    <row r="119" spans="1:28" ht="5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2417</v>
      </c>
      <c r="X119" s="18" t="s">
        <v>2214</v>
      </c>
      <c r="AB119" s="27">
        <v>41141.646539351852</v>
      </c>
    </row>
    <row r="120" spans="1:28" ht="5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2418</v>
      </c>
      <c r="X120" s="18" t="s">
        <v>2244</v>
      </c>
      <c r="AB120" s="27">
        <v>41141.646539351852</v>
      </c>
    </row>
    <row r="121" spans="1:28" ht="38.25"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2419</v>
      </c>
      <c r="X121" s="18" t="s">
        <v>2214</v>
      </c>
      <c r="AB121" s="27">
        <v>41141.646539351852</v>
      </c>
    </row>
    <row r="122" spans="1:28" ht="280.5"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2420</v>
      </c>
      <c r="X122" s="18" t="s">
        <v>2214</v>
      </c>
      <c r="AB122" s="27">
        <v>41141.646539351852</v>
      </c>
    </row>
    <row r="123" spans="1:28" ht="63.75"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2421</v>
      </c>
      <c r="X123" s="18" t="s">
        <v>2214</v>
      </c>
      <c r="AB123" s="27">
        <v>41141.646539351852</v>
      </c>
    </row>
    <row r="124" spans="1:28" ht="63.75"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2422</v>
      </c>
      <c r="X124" s="18" t="s">
        <v>2214</v>
      </c>
      <c r="AB124" s="27">
        <v>41141.646539351852</v>
      </c>
    </row>
    <row r="125" spans="1:28" ht="102"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2423</v>
      </c>
      <c r="X125" s="18" t="s">
        <v>2283</v>
      </c>
      <c r="AB125" s="27">
        <v>41141.646539351852</v>
      </c>
    </row>
    <row r="126" spans="1:28" ht="127.5"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2424</v>
      </c>
      <c r="X126" s="18" t="s">
        <v>2214</v>
      </c>
      <c r="AB126" s="27">
        <v>41141.646539351852</v>
      </c>
    </row>
    <row r="127" spans="1:28" ht="38.25"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2425</v>
      </c>
      <c r="X127" s="18" t="s">
        <v>2214</v>
      </c>
      <c r="AB127" s="27">
        <v>41141.646539351852</v>
      </c>
    </row>
    <row r="128" spans="1:28" ht="38.25"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2426</v>
      </c>
      <c r="X128" s="18" t="s">
        <v>2214</v>
      </c>
      <c r="AB128" s="27">
        <v>41141.646539351852</v>
      </c>
    </row>
    <row r="129" spans="1:28" ht="63.75"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2427</v>
      </c>
      <c r="X129" s="18" t="s">
        <v>2214</v>
      </c>
      <c r="AB129" s="27">
        <v>41141.646539351852</v>
      </c>
    </row>
    <row r="130" spans="1:28" ht="89.25"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2428</v>
      </c>
      <c r="X130" s="18" t="s">
        <v>2214</v>
      </c>
      <c r="AB130" s="27">
        <v>41141.646539351852</v>
      </c>
    </row>
    <row r="131" spans="1:28" ht="38.25" x14ac:dyDescent="0.2">
      <c r="A131" s="24">
        <v>393</v>
      </c>
      <c r="B131" s="18" t="s">
        <v>1023</v>
      </c>
      <c r="C131" s="18">
        <v>189</v>
      </c>
      <c r="D131" s="18">
        <v>2</v>
      </c>
      <c r="F131" s="25" t="s">
        <v>98</v>
      </c>
      <c r="H131" s="18" t="s">
        <v>143</v>
      </c>
      <c r="I131" s="18" t="s">
        <v>180</v>
      </c>
      <c r="J131" s="26">
        <v>245</v>
      </c>
      <c r="R131" s="18" t="s">
        <v>1040</v>
      </c>
      <c r="S131" s="18" t="s">
        <v>1025</v>
      </c>
      <c r="U131" s="18" t="s">
        <v>2137</v>
      </c>
      <c r="W131" s="18" t="s">
        <v>2429</v>
      </c>
      <c r="X131" s="18" t="s">
        <v>2279</v>
      </c>
      <c r="AB131" s="27">
        <v>41141.646539351852</v>
      </c>
    </row>
    <row r="132" spans="1:28" ht="76.5"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2430</v>
      </c>
      <c r="X132" s="18" t="s">
        <v>2251</v>
      </c>
      <c r="AB132" s="27">
        <v>41141.646539351852</v>
      </c>
    </row>
    <row r="133" spans="1:28" ht="63.75"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2431</v>
      </c>
      <c r="X133" s="18" t="s">
        <v>2214</v>
      </c>
      <c r="AB133" s="27">
        <v>41141.646539351852</v>
      </c>
    </row>
    <row r="134" spans="1:28" ht="89.25"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2432</v>
      </c>
      <c r="X134" s="18" t="s">
        <v>2296</v>
      </c>
      <c r="AB134" s="27">
        <v>41141.646539351852</v>
      </c>
    </row>
    <row r="135" spans="1:28" ht="38.25"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2433</v>
      </c>
      <c r="X135" s="18" t="s">
        <v>2214</v>
      </c>
      <c r="AB135" s="27">
        <v>41141.646539351852</v>
      </c>
    </row>
    <row r="136" spans="1:28" ht="102"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2434</v>
      </c>
      <c r="X136" s="18" t="s">
        <v>2280</v>
      </c>
      <c r="AB136" s="27">
        <v>41141.646539351852</v>
      </c>
    </row>
    <row r="137" spans="1:28" ht="89.25"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2435</v>
      </c>
      <c r="X137" s="18" t="s">
        <v>2223</v>
      </c>
      <c r="AB137" s="27">
        <v>41141.646539351852</v>
      </c>
    </row>
    <row r="138" spans="1:28" ht="114.75"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2436</v>
      </c>
      <c r="X138" s="18" t="s">
        <v>2236</v>
      </c>
      <c r="AB138" s="27">
        <v>41141.646539351852</v>
      </c>
    </row>
    <row r="139" spans="1:28" ht="38.25"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2437</v>
      </c>
      <c r="X139" s="18" t="s">
        <v>2214</v>
      </c>
      <c r="AB139" s="27">
        <v>41141.646539351852</v>
      </c>
    </row>
    <row r="140" spans="1:28" ht="5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2438</v>
      </c>
      <c r="X140" s="18" t="s">
        <v>2214</v>
      </c>
      <c r="AB140" s="27">
        <v>41141.646539351852</v>
      </c>
    </row>
    <row r="141" spans="1:28" ht="63.75"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2439</v>
      </c>
      <c r="X141" s="18" t="s">
        <v>2218</v>
      </c>
      <c r="AB141" s="27">
        <v>41141.646539351852</v>
      </c>
    </row>
    <row r="142" spans="1:28" ht="38.25"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2440</v>
      </c>
      <c r="X142" s="18" t="s">
        <v>2214</v>
      </c>
      <c r="AB142" s="27">
        <v>41141.646539351852</v>
      </c>
    </row>
    <row r="143" spans="1:28" ht="76.5"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2441</v>
      </c>
      <c r="X143" s="18" t="s">
        <v>2214</v>
      </c>
      <c r="AB143" s="27">
        <v>41141.646539351852</v>
      </c>
    </row>
    <row r="144" spans="1:28" ht="89.25"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2442</v>
      </c>
      <c r="X144" s="18" t="s">
        <v>2214</v>
      </c>
      <c r="AB144" s="27">
        <v>41141.646539351852</v>
      </c>
    </row>
    <row r="145" spans="1:28" ht="63.75"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2443</v>
      </c>
      <c r="X145" s="18" t="s">
        <v>2219</v>
      </c>
      <c r="AB145" s="27">
        <v>41141.646539351852</v>
      </c>
    </row>
    <row r="146" spans="1:28" ht="89.25"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2444</v>
      </c>
      <c r="X146" s="18" t="s">
        <v>2220</v>
      </c>
      <c r="AB146" s="27">
        <v>41141.646539351852</v>
      </c>
    </row>
    <row r="147" spans="1:28" ht="63.75"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2445</v>
      </c>
      <c r="X147" s="18" t="s">
        <v>2221</v>
      </c>
      <c r="AB147" s="27">
        <v>41141.646539351852</v>
      </c>
    </row>
    <row r="148" spans="1:28" ht="63.75"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2446</v>
      </c>
      <c r="X148" s="18" t="s">
        <v>2224</v>
      </c>
      <c r="AB148" s="27">
        <v>41141.646539351852</v>
      </c>
    </row>
    <row r="149" spans="1:28" ht="63.75"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2447</v>
      </c>
      <c r="X149" s="18" t="s">
        <v>2225</v>
      </c>
      <c r="AB149" s="27">
        <v>41141.646539351852</v>
      </c>
    </row>
    <row r="150" spans="1:28" ht="127.5"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2448</v>
      </c>
      <c r="X150" s="18" t="s">
        <v>2214</v>
      </c>
      <c r="AB150" s="27">
        <v>41141.646539351852</v>
      </c>
    </row>
    <row r="151" spans="1:28" ht="38.25"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2449</v>
      </c>
      <c r="X151" s="18" t="s">
        <v>2214</v>
      </c>
      <c r="AB151" s="27">
        <v>41141.646539351852</v>
      </c>
    </row>
    <row r="152" spans="1:28" ht="38.25"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2450</v>
      </c>
      <c r="X152" s="18" t="s">
        <v>2214</v>
      </c>
      <c r="AB152" s="27">
        <v>41141.646539351852</v>
      </c>
    </row>
    <row r="153" spans="1:28" ht="63.75"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2451</v>
      </c>
      <c r="X153" s="18" t="s">
        <v>2214</v>
      </c>
      <c r="AB153" s="27">
        <v>41141.646539351852</v>
      </c>
    </row>
    <row r="154" spans="1:28" ht="89.25"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2452</v>
      </c>
      <c r="X154" s="18" t="s">
        <v>2214</v>
      </c>
      <c r="AB154" s="27">
        <v>41141.646539351852</v>
      </c>
    </row>
    <row r="155" spans="1:28" ht="38.25" x14ac:dyDescent="0.2">
      <c r="A155" s="24">
        <v>539</v>
      </c>
      <c r="B155" s="18" t="s">
        <v>1188</v>
      </c>
      <c r="C155" s="18">
        <v>189</v>
      </c>
      <c r="D155" s="18">
        <v>2</v>
      </c>
      <c r="F155" s="25" t="s">
        <v>98</v>
      </c>
      <c r="H155" s="18" t="s">
        <v>143</v>
      </c>
      <c r="I155" s="18" t="s">
        <v>59</v>
      </c>
      <c r="J155" s="26">
        <v>245</v>
      </c>
      <c r="R155" s="18" t="s">
        <v>1040</v>
      </c>
      <c r="S155" s="18" t="s">
        <v>1025</v>
      </c>
      <c r="U155" s="18" t="s">
        <v>2137</v>
      </c>
      <c r="W155" s="18" t="s">
        <v>2453</v>
      </c>
      <c r="X155" s="18" t="s">
        <v>2279</v>
      </c>
      <c r="AB155" s="27">
        <v>41141.646539351852</v>
      </c>
    </row>
    <row r="156" spans="1:28" ht="76.5"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2454</v>
      </c>
      <c r="X156" s="18" t="s">
        <v>2252</v>
      </c>
      <c r="AB156" s="27">
        <v>41141.646539351852</v>
      </c>
    </row>
    <row r="157" spans="1:28" ht="63.75"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2455</v>
      </c>
      <c r="X157" s="18" t="s">
        <v>2214</v>
      </c>
      <c r="AB157" s="27">
        <v>41141.646539351852</v>
      </c>
    </row>
    <row r="158" spans="1:28" ht="102"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2456</v>
      </c>
      <c r="X158" s="18" t="s">
        <v>2214</v>
      </c>
      <c r="AB158" s="27">
        <v>41141.646539351852</v>
      </c>
    </row>
    <row r="159" spans="1:28" ht="89.25"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2457</v>
      </c>
      <c r="X159" s="18" t="s">
        <v>2281</v>
      </c>
      <c r="AB159" s="27">
        <v>41141.646539351852</v>
      </c>
    </row>
    <row r="160" spans="1:28" ht="5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2458</v>
      </c>
      <c r="X160" s="18" t="s">
        <v>2214</v>
      </c>
      <c r="AB160" s="27">
        <v>41141.646539351852</v>
      </c>
    </row>
    <row r="161" spans="1:28" ht="63.75"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2459</v>
      </c>
      <c r="X161" s="18" t="s">
        <v>2290</v>
      </c>
      <c r="AB161" s="27">
        <v>41141.646539351852</v>
      </c>
    </row>
    <row r="162" spans="1:28" ht="38.25"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2460</v>
      </c>
      <c r="X162" s="18" t="s">
        <v>2214</v>
      </c>
      <c r="AB162" s="27">
        <v>41141.646539351852</v>
      </c>
    </row>
    <row r="163" spans="1:28" ht="63.75"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2461</v>
      </c>
      <c r="X163" s="18" t="s">
        <v>2291</v>
      </c>
      <c r="AB163" s="27">
        <v>41141.646539351852</v>
      </c>
    </row>
    <row r="164" spans="1:28" ht="38.25"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2462</v>
      </c>
      <c r="X164" s="18" t="s">
        <v>2214</v>
      </c>
      <c r="AB164" s="27">
        <v>41141.646539351852</v>
      </c>
    </row>
    <row r="165" spans="1:28" ht="89.25"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2463</v>
      </c>
      <c r="X165" s="18" t="s">
        <v>2214</v>
      </c>
      <c r="AB165" s="27">
        <v>41141.646539351852</v>
      </c>
    </row>
    <row r="166" spans="1:28" ht="38.25"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2464</v>
      </c>
      <c r="X166" s="18" t="s">
        <v>2214</v>
      </c>
      <c r="AB166" s="27">
        <v>41141.646539351852</v>
      </c>
    </row>
    <row r="167" spans="1:28" ht="63.75"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2465</v>
      </c>
      <c r="X167" s="18" t="s">
        <v>2226</v>
      </c>
      <c r="AB167" s="27">
        <v>41141.646539351852</v>
      </c>
    </row>
    <row r="168" spans="1:28" ht="5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2466</v>
      </c>
      <c r="X168" s="18" t="s">
        <v>2214</v>
      </c>
      <c r="AB168" s="27">
        <v>41141.646539351852</v>
      </c>
    </row>
    <row r="169" spans="1:28" ht="38.25"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2467</v>
      </c>
      <c r="X169" s="18" t="s">
        <v>2214</v>
      </c>
      <c r="AB169" s="27">
        <v>41141.646539351852</v>
      </c>
    </row>
    <row r="170" spans="1:28" ht="38.25"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2468</v>
      </c>
      <c r="X170" s="18" t="s">
        <v>2214</v>
      </c>
      <c r="AB170" s="27">
        <v>41141.646539351852</v>
      </c>
    </row>
    <row r="171" spans="1:28" ht="38.25"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2469</v>
      </c>
      <c r="X171" s="18" t="s">
        <v>2214</v>
      </c>
      <c r="AB171" s="27">
        <v>41141.646539351852</v>
      </c>
    </row>
    <row r="172" spans="1:28" ht="38.25"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2470</v>
      </c>
      <c r="X172" s="18" t="s">
        <v>2214</v>
      </c>
      <c r="AB172" s="27">
        <v>41141.646539351852</v>
      </c>
    </row>
    <row r="173" spans="1:28" ht="102"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2471</v>
      </c>
      <c r="X173" s="18" t="s">
        <v>2217</v>
      </c>
      <c r="AB173" s="27">
        <v>41141.646539351852</v>
      </c>
    </row>
    <row r="174" spans="1:28" ht="5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2472</v>
      </c>
      <c r="X174" s="18" t="s">
        <v>2214</v>
      </c>
      <c r="AB174" s="27">
        <v>41141.646539351852</v>
      </c>
    </row>
    <row r="175" spans="1:28" ht="38.25"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2473</v>
      </c>
      <c r="X175" s="18" t="s">
        <v>2214</v>
      </c>
      <c r="AB175" s="27">
        <v>41141.646539351852</v>
      </c>
    </row>
    <row r="176" spans="1:28" ht="63.75"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2474</v>
      </c>
      <c r="X176" s="18" t="s">
        <v>2214</v>
      </c>
      <c r="AB176" s="27">
        <v>41141.646539351852</v>
      </c>
    </row>
    <row r="177" spans="1:28" ht="5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2475</v>
      </c>
      <c r="X177" s="18" t="s">
        <v>2214</v>
      </c>
      <c r="AB177" s="27">
        <v>41141.646539351852</v>
      </c>
    </row>
    <row r="178" spans="1:28" ht="38.25"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2476</v>
      </c>
      <c r="X178" s="18" t="s">
        <v>2214</v>
      </c>
      <c r="AB178" s="27">
        <v>41141.646539351852</v>
      </c>
    </row>
    <row r="179" spans="1:28" ht="5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2477</v>
      </c>
      <c r="X179" s="18" t="s">
        <v>2214</v>
      </c>
      <c r="AB179" s="27">
        <v>41141.646539351852</v>
      </c>
    </row>
    <row r="180" spans="1:28" ht="38.25"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2478</v>
      </c>
      <c r="X180" s="18" t="s">
        <v>2214</v>
      </c>
      <c r="AB180" s="27">
        <v>41141.646539351852</v>
      </c>
    </row>
    <row r="181" spans="1:28" ht="5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2479</v>
      </c>
      <c r="X181" s="18" t="s">
        <v>2292</v>
      </c>
      <c r="AB181" s="27">
        <v>41141.646539351852</v>
      </c>
    </row>
    <row r="182" spans="1:28" ht="5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2480</v>
      </c>
      <c r="X182" s="18" t="s">
        <v>2232</v>
      </c>
      <c r="AB182" s="27">
        <v>41141.646539351852</v>
      </c>
    </row>
    <row r="183" spans="1:28" ht="38.25"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2481</v>
      </c>
      <c r="X183" s="18" t="s">
        <v>2214</v>
      </c>
      <c r="AB183" s="27">
        <v>41141.646539351852</v>
      </c>
    </row>
    <row r="184" spans="1:28" ht="38.25"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2482</v>
      </c>
      <c r="X184" s="18" t="s">
        <v>2214</v>
      </c>
      <c r="AB184" s="27">
        <v>41141.646539351852</v>
      </c>
    </row>
    <row r="185" spans="1:28" ht="89.25"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2483</v>
      </c>
      <c r="X185" s="18" t="s">
        <v>2284</v>
      </c>
      <c r="AB185" s="27">
        <v>41141.646539351852</v>
      </c>
    </row>
    <row r="186" spans="1:28" ht="38.25"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2484</v>
      </c>
      <c r="X186" s="18" t="s">
        <v>2214</v>
      </c>
      <c r="AB186" s="27">
        <v>41141.646539351852</v>
      </c>
    </row>
    <row r="187" spans="1:28" ht="63.75"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2485</v>
      </c>
      <c r="X187" s="18" t="s">
        <v>2228</v>
      </c>
      <c r="AB187" s="27">
        <v>41141.646539351852</v>
      </c>
    </row>
    <row r="188" spans="1:28" ht="5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2486</v>
      </c>
      <c r="X188" s="18" t="s">
        <v>2214</v>
      </c>
      <c r="AB188" s="27">
        <v>41141.646539351852</v>
      </c>
    </row>
    <row r="189" spans="1:28" ht="38.25"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2487</v>
      </c>
      <c r="X189" s="18" t="s">
        <v>2244</v>
      </c>
      <c r="AB189" s="27">
        <v>41141.646539351852</v>
      </c>
    </row>
    <row r="190" spans="1:28" ht="89.25"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2488</v>
      </c>
      <c r="X190" s="18" t="s">
        <v>2216</v>
      </c>
      <c r="AB190" s="27">
        <v>41141.646539351852</v>
      </c>
    </row>
    <row r="191" spans="1:28" ht="178.5"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2489</v>
      </c>
      <c r="X191" s="18" t="s">
        <v>2214</v>
      </c>
      <c r="AB191" s="27">
        <v>41141.646539351852</v>
      </c>
    </row>
    <row r="192" spans="1:28" ht="140.25"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2490</v>
      </c>
      <c r="X192" s="18" t="s">
        <v>2227</v>
      </c>
      <c r="AB192" s="27">
        <v>41141.646539351852</v>
      </c>
    </row>
    <row r="193" spans="1:28" ht="38.25"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2491</v>
      </c>
      <c r="X193" s="18" t="s">
        <v>2214</v>
      </c>
      <c r="AB193" s="27">
        <v>41141.646539351852</v>
      </c>
    </row>
    <row r="194" spans="1:28" ht="38.25"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2492</v>
      </c>
      <c r="X194" s="18" t="s">
        <v>2214</v>
      </c>
      <c r="AB194" s="27">
        <v>41141.646539351852</v>
      </c>
    </row>
    <row r="195" spans="1:28" ht="38.25"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2493</v>
      </c>
      <c r="X195" s="18" t="s">
        <v>2214</v>
      </c>
      <c r="AB195" s="27">
        <v>41141.646539351852</v>
      </c>
    </row>
    <row r="196" spans="1:28" ht="38.25"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2494</v>
      </c>
      <c r="X196" s="18" t="s">
        <v>2214</v>
      </c>
      <c r="AB196" s="27">
        <v>41141.646539351852</v>
      </c>
    </row>
    <row r="197" spans="1:28" ht="38.25" x14ac:dyDescent="0.2">
      <c r="A197" s="24">
        <v>663</v>
      </c>
      <c r="B197" s="18" t="s">
        <v>1532</v>
      </c>
      <c r="C197" s="18">
        <v>189</v>
      </c>
      <c r="D197" s="18">
        <v>2</v>
      </c>
      <c r="H197" s="18" t="s">
        <v>143</v>
      </c>
      <c r="I197" s="18" t="s">
        <v>59</v>
      </c>
      <c r="R197" s="18" t="s">
        <v>1554</v>
      </c>
      <c r="S197" s="18" t="s">
        <v>1555</v>
      </c>
      <c r="U197" s="18" t="s">
        <v>2137</v>
      </c>
      <c r="W197" s="18" t="s">
        <v>2495</v>
      </c>
      <c r="X197" s="18" t="s">
        <v>2214</v>
      </c>
      <c r="AB197" s="27">
        <v>41141.646539351852</v>
      </c>
    </row>
    <row r="198" spans="1:28" ht="38.25"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2496</v>
      </c>
      <c r="X198" s="18" t="s">
        <v>2214</v>
      </c>
      <c r="AB198" s="27">
        <v>41141.646539351852</v>
      </c>
    </row>
    <row r="199" spans="1:28" ht="5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2497</v>
      </c>
      <c r="X199" s="18" t="s">
        <v>2214</v>
      </c>
      <c r="AB199" s="27">
        <v>41141.646539351852</v>
      </c>
    </row>
    <row r="200" spans="1:28" ht="38.25"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2498</v>
      </c>
      <c r="X200" s="18" t="s">
        <v>2214</v>
      </c>
      <c r="AB200" s="27">
        <v>41141.646539351852</v>
      </c>
    </row>
    <row r="201" spans="1:28" ht="76.5"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2499</v>
      </c>
      <c r="X201" s="18" t="s">
        <v>2214</v>
      </c>
      <c r="AB201" s="27">
        <v>41141.646539351852</v>
      </c>
    </row>
    <row r="202" spans="1:28" ht="38.25"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2500</v>
      </c>
      <c r="X202" s="18" t="s">
        <v>2214</v>
      </c>
      <c r="AB202" s="27">
        <v>41141.646539351852</v>
      </c>
    </row>
    <row r="203" spans="1:28" ht="5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2501</v>
      </c>
      <c r="X203" s="18" t="s">
        <v>2214</v>
      </c>
      <c r="AB203" s="27">
        <v>41141.646539351852</v>
      </c>
    </row>
    <row r="204" spans="1:28" ht="89.25"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2502</v>
      </c>
      <c r="X204" s="18" t="s">
        <v>2240</v>
      </c>
      <c r="AB204" s="27">
        <v>41141.646539351852</v>
      </c>
    </row>
    <row r="205" spans="1:28" ht="102"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2503</v>
      </c>
      <c r="X205" s="18" t="s">
        <v>2214</v>
      </c>
      <c r="AB205" s="27">
        <v>41141.646539351852</v>
      </c>
    </row>
    <row r="206" spans="1:28" ht="5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2504</v>
      </c>
      <c r="X206" s="18" t="s">
        <v>2253</v>
      </c>
      <c r="AB206" s="27">
        <v>41141.646539351852</v>
      </c>
    </row>
    <row r="207" spans="1:28" ht="38.25"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2505</v>
      </c>
      <c r="X207" s="18" t="s">
        <v>2214</v>
      </c>
      <c r="AB207" s="27">
        <v>41141.646539351852</v>
      </c>
    </row>
    <row r="208" spans="1:28" ht="76.5"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2506</v>
      </c>
      <c r="X208" s="18" t="s">
        <v>2254</v>
      </c>
      <c r="AB208" s="27">
        <v>41141.646539351852</v>
      </c>
    </row>
    <row r="209" spans="1:28" ht="38.25"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2507</v>
      </c>
      <c r="X209" s="18" t="s">
        <v>2214</v>
      </c>
      <c r="AB209" s="27">
        <v>41141.646539351852</v>
      </c>
    </row>
    <row r="210" spans="1:28" ht="165.75"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2508</v>
      </c>
      <c r="X210" s="18" t="s">
        <v>2214</v>
      </c>
      <c r="AB210" s="27">
        <v>41141.646539351852</v>
      </c>
    </row>
    <row r="211" spans="1:28" ht="114.75"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2509</v>
      </c>
      <c r="X211" s="18" t="s">
        <v>2214</v>
      </c>
      <c r="AB211" s="27">
        <v>41141.646539351852</v>
      </c>
    </row>
    <row r="212" spans="1:28" ht="127.5"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2510</v>
      </c>
      <c r="X212" s="18" t="s">
        <v>2214</v>
      </c>
      <c r="AB212" s="27">
        <v>41141.646539351852</v>
      </c>
    </row>
    <row r="213" spans="1:28" ht="127.5"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2511</v>
      </c>
      <c r="X213" s="18" t="s">
        <v>2214</v>
      </c>
      <c r="AB213" s="27">
        <v>41141.646539351852</v>
      </c>
    </row>
    <row r="214" spans="1:28" ht="318.75"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2512</v>
      </c>
      <c r="X214" s="18" t="s">
        <v>2214</v>
      </c>
      <c r="AB214" s="27">
        <v>41141.646539351852</v>
      </c>
    </row>
    <row r="215" spans="1:28" ht="38.25"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2513</v>
      </c>
      <c r="X215" s="18" t="s">
        <v>2214</v>
      </c>
      <c r="AB215" s="27">
        <v>41141.646539351852</v>
      </c>
    </row>
    <row r="216" spans="1:28" ht="38.25"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2514</v>
      </c>
      <c r="X216" s="18" t="s">
        <v>2214</v>
      </c>
      <c r="AB216" s="27">
        <v>41141.646539351852</v>
      </c>
    </row>
    <row r="217" spans="1:28" ht="216.75"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2515</v>
      </c>
      <c r="X217" s="18" t="s">
        <v>2214</v>
      </c>
      <c r="AB217" s="27">
        <v>41141.646539351852</v>
      </c>
    </row>
    <row r="218" spans="1:28" ht="216.75"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2516</v>
      </c>
      <c r="X218" s="18" t="s">
        <v>2214</v>
      </c>
      <c r="AB218" s="27">
        <v>41141.646539351852</v>
      </c>
    </row>
    <row r="219" spans="1:28" ht="267.75"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2517</v>
      </c>
      <c r="X219" s="18" t="s">
        <v>2255</v>
      </c>
      <c r="AB219" s="27">
        <v>41141.646539351852</v>
      </c>
    </row>
    <row r="220" spans="1:28" ht="38.25"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2518</v>
      </c>
      <c r="X220" s="18" t="s">
        <v>2214</v>
      </c>
      <c r="AB220" s="27">
        <v>41141.646539351852</v>
      </c>
    </row>
    <row r="221" spans="1:28" ht="63.75"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2519</v>
      </c>
      <c r="X221" s="18" t="s">
        <v>2276</v>
      </c>
      <c r="AB221" s="27">
        <v>41141.646539351852</v>
      </c>
    </row>
    <row r="222" spans="1:28" ht="38.25"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2520</v>
      </c>
      <c r="X222" s="18" t="s">
        <v>2214</v>
      </c>
      <c r="AB222" s="27">
        <v>41141.646539351852</v>
      </c>
    </row>
    <row r="223" spans="1:28" ht="38.25"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2521</v>
      </c>
      <c r="X223" s="18" t="s">
        <v>2214</v>
      </c>
      <c r="AB223" s="27">
        <v>41141.646539351852</v>
      </c>
    </row>
    <row r="224" spans="1:28" ht="38.25"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2522</v>
      </c>
      <c r="X224" s="18" t="s">
        <v>2214</v>
      </c>
      <c r="AB224" s="27">
        <v>41141.646539351852</v>
      </c>
    </row>
    <row r="225" spans="1:28" ht="89.25"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2523</v>
      </c>
      <c r="X225" s="18" t="s">
        <v>2214</v>
      </c>
      <c r="AB225" s="27">
        <v>41141.646539351852</v>
      </c>
    </row>
    <row r="226" spans="1:28" ht="38.25"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2524</v>
      </c>
      <c r="X226" s="18" t="s">
        <v>2214</v>
      </c>
      <c r="AB226" s="27">
        <v>41141.646539351852</v>
      </c>
    </row>
    <row r="227" spans="1:28" ht="89.25"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2525</v>
      </c>
      <c r="X227" s="18" t="s">
        <v>2214</v>
      </c>
      <c r="AB227" s="27">
        <v>41141.646539351852</v>
      </c>
    </row>
    <row r="228" spans="1:28" ht="89.25"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2526</v>
      </c>
      <c r="X228" s="18" t="s">
        <v>2214</v>
      </c>
      <c r="AB228" s="27">
        <v>41141.646539351852</v>
      </c>
    </row>
    <row r="229" spans="1:28" ht="63.75"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2527</v>
      </c>
      <c r="X229" s="18" t="s">
        <v>2214</v>
      </c>
      <c r="AB229" s="27">
        <v>41141.646539351852</v>
      </c>
    </row>
    <row r="230" spans="1:28" ht="5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2528</v>
      </c>
      <c r="X230" s="18" t="s">
        <v>2237</v>
      </c>
      <c r="AB230" s="27">
        <v>41141.646539351852</v>
      </c>
    </row>
    <row r="231" spans="1:28" ht="5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2529</v>
      </c>
      <c r="X231" s="18" t="s">
        <v>2214</v>
      </c>
      <c r="AB231" s="27">
        <v>41141.646539351852</v>
      </c>
    </row>
    <row r="232" spans="1:28" ht="5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2530</v>
      </c>
      <c r="X232" s="18" t="s">
        <v>2214</v>
      </c>
      <c r="AB232" s="27">
        <v>41141.646539351852</v>
      </c>
    </row>
    <row r="233" spans="1:28" ht="5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2531</v>
      </c>
      <c r="X233" s="18" t="s">
        <v>2215</v>
      </c>
      <c r="AB233" s="27">
        <v>41141.646539351852</v>
      </c>
    </row>
    <row r="234" spans="1:28" ht="5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2532</v>
      </c>
      <c r="X234" s="18" t="s">
        <v>2214</v>
      </c>
      <c r="AB234" s="27">
        <v>41141.646539351852</v>
      </c>
    </row>
    <row r="235" spans="1:28" ht="153"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2533</v>
      </c>
      <c r="X235" s="18" t="s">
        <v>2214</v>
      </c>
      <c r="AB235" s="27">
        <v>41141.646539351852</v>
      </c>
    </row>
    <row r="236" spans="1:28" ht="38.25"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2534</v>
      </c>
      <c r="X236" s="18" t="s">
        <v>2214</v>
      </c>
      <c r="AB236" s="27">
        <v>41141.646539351852</v>
      </c>
    </row>
    <row r="237" spans="1:28" ht="165.75"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2535</v>
      </c>
      <c r="X237" s="18" t="s">
        <v>2214</v>
      </c>
      <c r="AB237" s="27">
        <v>41141.646539351852</v>
      </c>
    </row>
    <row r="238" spans="1:28" ht="114.75"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2536</v>
      </c>
      <c r="X238" s="18" t="s">
        <v>2285</v>
      </c>
      <c r="AB238" s="27">
        <v>41141.646539351852</v>
      </c>
    </row>
    <row r="239" spans="1:28" ht="76.5"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2537</v>
      </c>
      <c r="X239" s="18" t="s">
        <v>2214</v>
      </c>
      <c r="AB239" s="27">
        <v>41141.646539351852</v>
      </c>
    </row>
    <row r="240" spans="1:28" ht="102"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2538</v>
      </c>
      <c r="X240" s="18" t="s">
        <v>2282</v>
      </c>
      <c r="AB240" s="27">
        <v>41141.646539351852</v>
      </c>
    </row>
    <row r="241" spans="1:28" ht="63.75"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2539</v>
      </c>
      <c r="X241" s="18" t="s">
        <v>2214</v>
      </c>
      <c r="AB241" s="27">
        <v>41141.646539351852</v>
      </c>
    </row>
    <row r="242" spans="1:28" ht="89.25"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2540</v>
      </c>
      <c r="X242" s="18" t="s">
        <v>2293</v>
      </c>
      <c r="AB242" s="27">
        <v>41141.646539351852</v>
      </c>
    </row>
    <row r="243" spans="1:28" ht="38.25"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2541</v>
      </c>
      <c r="X243" s="18" t="s">
        <v>2214</v>
      </c>
      <c r="AB243" s="27">
        <v>41141.646539351852</v>
      </c>
    </row>
    <row r="244" spans="1:28" ht="5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2542</v>
      </c>
      <c r="X244" s="18" t="s">
        <v>2214</v>
      </c>
      <c r="AB244" s="27">
        <v>41141.646539351852</v>
      </c>
    </row>
    <row r="245" spans="1:28" ht="76.5"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2543</v>
      </c>
      <c r="X245" s="18" t="s">
        <v>2214</v>
      </c>
      <c r="AB245" s="27">
        <v>41141.646539351852</v>
      </c>
    </row>
    <row r="246" spans="1:28" ht="5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2544</v>
      </c>
      <c r="X246" s="18" t="s">
        <v>2214</v>
      </c>
      <c r="AB246" s="27">
        <v>41141.646539351852</v>
      </c>
    </row>
    <row r="247" spans="1:28" ht="102"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2545</v>
      </c>
      <c r="X247" s="18" t="s">
        <v>2214</v>
      </c>
      <c r="AB247" s="27">
        <v>41141.646539351852</v>
      </c>
    </row>
    <row r="248" spans="1:28" ht="102"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2546</v>
      </c>
      <c r="X248" s="18" t="s">
        <v>2214</v>
      </c>
      <c r="AB248" s="27">
        <v>41141.646539351852</v>
      </c>
    </row>
    <row r="249" spans="1:28" ht="165.75"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2547</v>
      </c>
      <c r="X249" s="18" t="s">
        <v>2294</v>
      </c>
      <c r="AB249" s="27">
        <v>41141.646539351852</v>
      </c>
    </row>
    <row r="250" spans="1:28" ht="140.25"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2548</v>
      </c>
      <c r="X250" s="18" t="s">
        <v>2214</v>
      </c>
      <c r="AB250" s="27">
        <v>41141.646539351852</v>
      </c>
    </row>
    <row r="251" spans="1:28" ht="38.25"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2549</v>
      </c>
      <c r="X251" s="18" t="s">
        <v>2214</v>
      </c>
      <c r="AB251" s="27">
        <v>41141.646539351852</v>
      </c>
    </row>
    <row r="252" spans="1:28" ht="38.25"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2550</v>
      </c>
      <c r="X252" s="18" t="s">
        <v>2214</v>
      </c>
      <c r="AB252" s="27">
        <v>41141.646539351852</v>
      </c>
    </row>
    <row r="253" spans="1:28" ht="76.5"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2551</v>
      </c>
      <c r="X253" s="18" t="s">
        <v>2214</v>
      </c>
      <c r="AB253" s="27">
        <v>41141.646539351852</v>
      </c>
    </row>
    <row r="254" spans="1:28" ht="76.5"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2552</v>
      </c>
      <c r="X254" s="18" t="s">
        <v>2214</v>
      </c>
      <c r="AB254" s="27">
        <v>41141.646539351852</v>
      </c>
    </row>
    <row r="255" spans="1:28" ht="5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2553</v>
      </c>
      <c r="X255" s="18" t="s">
        <v>2214</v>
      </c>
      <c r="AB255" s="27">
        <v>41141.646539351852</v>
      </c>
    </row>
    <row r="256" spans="1:28" ht="38.25"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2554</v>
      </c>
      <c r="X256" s="18" t="s">
        <v>2214</v>
      </c>
      <c r="AB256" s="27">
        <v>41141.646539351852</v>
      </c>
    </row>
    <row r="257" spans="1:28" ht="38.25"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2555</v>
      </c>
      <c r="X257" s="18" t="s">
        <v>2214</v>
      </c>
      <c r="AB257" s="27">
        <v>41141.646539351852</v>
      </c>
    </row>
    <row r="258" spans="1:28" ht="89.25"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2556</v>
      </c>
      <c r="X258" s="18" t="s">
        <v>2256</v>
      </c>
      <c r="AB258" s="27">
        <v>41141.646539351852</v>
      </c>
    </row>
    <row r="259" spans="1:28" ht="102"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2557</v>
      </c>
      <c r="X259" s="18" t="s">
        <v>2214</v>
      </c>
      <c r="AB259" s="27">
        <v>41141.646539351852</v>
      </c>
    </row>
    <row r="260" spans="1:28" ht="306"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2558</v>
      </c>
      <c r="X260" s="18" t="s">
        <v>2214</v>
      </c>
      <c r="AB260" s="27">
        <v>41141.646539351852</v>
      </c>
    </row>
    <row r="261" spans="1:28" ht="38.25"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2559</v>
      </c>
      <c r="X261" s="18" t="s">
        <v>2214</v>
      </c>
      <c r="AB261" s="27">
        <v>41141.646539351852</v>
      </c>
    </row>
    <row r="262" spans="1:28" ht="76.5"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2560</v>
      </c>
      <c r="X262" s="18" t="s">
        <v>2214</v>
      </c>
      <c r="AB262" s="27">
        <v>41141.646539351852</v>
      </c>
    </row>
    <row r="263" spans="1:28" ht="5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2561</v>
      </c>
      <c r="X263" s="18" t="s">
        <v>2214</v>
      </c>
      <c r="AB263" s="27">
        <v>41141.646539351852</v>
      </c>
    </row>
    <row r="264" spans="1:28" ht="89.25"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2562</v>
      </c>
      <c r="X264" s="18" t="s">
        <v>2214</v>
      </c>
      <c r="AB264" s="27">
        <v>41141.646539351852</v>
      </c>
    </row>
    <row r="265" spans="1:28" ht="38.25"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2563</v>
      </c>
      <c r="X265" s="18" t="s">
        <v>2241</v>
      </c>
      <c r="AB265" s="27">
        <v>41141.646539351852</v>
      </c>
    </row>
    <row r="266" spans="1:28" ht="38.25"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2564</v>
      </c>
      <c r="X266" s="18" t="s">
        <v>2214</v>
      </c>
      <c r="AB266" s="27">
        <v>41141.646539351852</v>
      </c>
    </row>
    <row r="267" spans="1:28" ht="5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2565</v>
      </c>
      <c r="X267" s="18" t="s">
        <v>2214</v>
      </c>
      <c r="AB267" s="27">
        <v>41141.646539351852</v>
      </c>
    </row>
    <row r="268" spans="1:28" ht="63.75"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2566</v>
      </c>
      <c r="X268" s="18" t="s">
        <v>2214</v>
      </c>
      <c r="AB268" s="27">
        <v>41141.646539351852</v>
      </c>
    </row>
    <row r="269" spans="1:28" ht="89.25"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2567</v>
      </c>
      <c r="X269" s="18" t="s">
        <v>2214</v>
      </c>
      <c r="AB269" s="27">
        <v>41141.646539351852</v>
      </c>
    </row>
    <row r="270" spans="1:28" ht="38.25"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2568</v>
      </c>
      <c r="X270" s="18" t="s">
        <v>2214</v>
      </c>
      <c r="AB270" s="27">
        <v>41141.646539351852</v>
      </c>
    </row>
    <row r="271" spans="1:28" ht="76.5"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2569</v>
      </c>
      <c r="X271" s="18" t="s">
        <v>2214</v>
      </c>
      <c r="AB271" s="27">
        <v>41141.646539351852</v>
      </c>
    </row>
    <row r="272" spans="1:28" ht="5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2570</v>
      </c>
      <c r="X272" s="18" t="s">
        <v>2214</v>
      </c>
      <c r="AB272" s="27">
        <v>41141.646539351852</v>
      </c>
    </row>
    <row r="273" spans="1:28" ht="140.25"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2571</v>
      </c>
      <c r="X273" s="18" t="s">
        <v>2257</v>
      </c>
      <c r="AB273" s="27">
        <v>41141.646539351852</v>
      </c>
    </row>
    <row r="274" spans="1:28" ht="38.25"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2572</v>
      </c>
      <c r="X274" s="18" t="s">
        <v>2258</v>
      </c>
      <c r="AB274" s="27">
        <v>41141.646539351852</v>
      </c>
    </row>
    <row r="275" spans="1:28" ht="89.25"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2573</v>
      </c>
      <c r="X275" s="18" t="s">
        <v>2230</v>
      </c>
      <c r="AB275" s="27">
        <v>41141.646539351852</v>
      </c>
    </row>
    <row r="276" spans="1:28" ht="38.25"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2574</v>
      </c>
      <c r="X276" s="18" t="s">
        <v>2214</v>
      </c>
      <c r="AB276" s="27">
        <v>41141.646539351852</v>
      </c>
    </row>
    <row r="277" spans="1:28" ht="38.25"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2575</v>
      </c>
      <c r="X277" s="18" t="s">
        <v>2214</v>
      </c>
      <c r="AB277" s="27">
        <v>41141.646539351852</v>
      </c>
    </row>
    <row r="278" spans="1:28" ht="38.25"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2576</v>
      </c>
      <c r="X278" s="18" t="s">
        <v>2214</v>
      </c>
      <c r="AB278" s="27">
        <v>41141.646539351852</v>
      </c>
    </row>
    <row r="279" spans="1:28" ht="38.25"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2577</v>
      </c>
      <c r="X279" s="18" t="s">
        <v>2214</v>
      </c>
      <c r="AB279" s="27">
        <v>41141.646539351852</v>
      </c>
    </row>
    <row r="280" spans="1:28" ht="38.25"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2578</v>
      </c>
      <c r="X280" s="18" t="s">
        <v>2214</v>
      </c>
      <c r="AB280" s="27">
        <v>41141.646539351852</v>
      </c>
    </row>
    <row r="281" spans="1:28" ht="38.25"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2579</v>
      </c>
      <c r="X281" s="18" t="s">
        <v>2214</v>
      </c>
      <c r="AB281" s="27">
        <v>41141.646539351852</v>
      </c>
    </row>
    <row r="282" spans="1:28" ht="89.25"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2580</v>
      </c>
      <c r="X282" s="18" t="s">
        <v>2214</v>
      </c>
      <c r="AB282" s="27">
        <v>41141.646539351852</v>
      </c>
    </row>
    <row r="283" spans="1:28" ht="38.25"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2581</v>
      </c>
      <c r="X283" s="18" t="s">
        <v>2214</v>
      </c>
      <c r="AB283" s="27">
        <v>41141.646539351852</v>
      </c>
    </row>
    <row r="284" spans="1:28" ht="38.25"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2582</v>
      </c>
      <c r="X284" s="18" t="s">
        <v>2214</v>
      </c>
      <c r="AB284" s="27">
        <v>41141.646539351852</v>
      </c>
    </row>
    <row r="285" spans="1:28" ht="5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2583</v>
      </c>
      <c r="X285" s="18" t="s">
        <v>2214</v>
      </c>
      <c r="AB285" s="27">
        <v>41141.646539351852</v>
      </c>
    </row>
    <row r="286" spans="1:28" ht="38.25"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2584</v>
      </c>
      <c r="X286" s="18" t="s">
        <v>2214</v>
      </c>
      <c r="AB286" s="27">
        <v>41141.646539351852</v>
      </c>
    </row>
    <row r="287" spans="1:28" ht="102"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2585</v>
      </c>
      <c r="X287" s="18" t="s">
        <v>2242</v>
      </c>
      <c r="AB287" s="27">
        <v>41141.646539351852</v>
      </c>
    </row>
    <row r="288" spans="1:28" ht="89.25"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2586</v>
      </c>
      <c r="X288" s="18" t="s">
        <v>2249</v>
      </c>
      <c r="AB288" s="27">
        <v>41141.646539351852</v>
      </c>
    </row>
    <row r="289" spans="1:28" ht="5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2587</v>
      </c>
      <c r="X289" s="18" t="s">
        <v>2214</v>
      </c>
      <c r="AB289" s="27">
        <v>41141.646539351852</v>
      </c>
    </row>
    <row r="290" spans="1:28" ht="63.75"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2588</v>
      </c>
      <c r="X290" s="18" t="s">
        <v>2214</v>
      </c>
      <c r="AB290" s="27">
        <v>41141.646539351852</v>
      </c>
    </row>
    <row r="291" spans="1:28" ht="38.25"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2589</v>
      </c>
      <c r="X291" s="18" t="s">
        <v>2214</v>
      </c>
      <c r="AB291" s="27">
        <v>41141.646539351852</v>
      </c>
    </row>
    <row r="292" spans="1:28" ht="76.5"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2590</v>
      </c>
      <c r="X292" s="18" t="s">
        <v>2214</v>
      </c>
      <c r="AB292" s="27">
        <v>41141.646539351852</v>
      </c>
    </row>
    <row r="293" spans="1:28" ht="38.25"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2591</v>
      </c>
      <c r="X293" s="18" t="s">
        <v>2214</v>
      </c>
      <c r="AB293" s="27">
        <v>41141.646539351852</v>
      </c>
    </row>
    <row r="294" spans="1:28" ht="89.25"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2592</v>
      </c>
      <c r="X294" s="18" t="s">
        <v>2259</v>
      </c>
      <c r="AB294" s="27">
        <v>41141.646539351852</v>
      </c>
    </row>
    <row r="295" spans="1:28" ht="38.25"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2593</v>
      </c>
      <c r="X295" s="18" t="s">
        <v>2214</v>
      </c>
      <c r="AB295" s="27">
        <v>41141.646539351852</v>
      </c>
    </row>
    <row r="296" spans="1:28" ht="38.25"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2594</v>
      </c>
      <c r="X296" s="18" t="s">
        <v>2214</v>
      </c>
      <c r="AB296" s="27">
        <v>41141.646539351852</v>
      </c>
    </row>
    <row r="297" spans="1:28" ht="38.25"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2595</v>
      </c>
      <c r="X297" s="18" t="s">
        <v>2214</v>
      </c>
      <c r="AB297" s="27">
        <v>41141.646539351852</v>
      </c>
    </row>
    <row r="298" spans="1:28" ht="38.25"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2596</v>
      </c>
      <c r="X298" s="18" t="s">
        <v>2214</v>
      </c>
      <c r="AB298" s="27">
        <v>41141.646539351852</v>
      </c>
    </row>
    <row r="299" spans="1:28" ht="38.25"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2597</v>
      </c>
      <c r="X299" s="18" t="s">
        <v>2214</v>
      </c>
      <c r="AB299" s="27">
        <v>41141.646539351852</v>
      </c>
    </row>
    <row r="300" spans="1:28" ht="76.5"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2598</v>
      </c>
      <c r="X300" s="18" t="s">
        <v>2260</v>
      </c>
      <c r="AB300" s="27">
        <v>41141.646539351852</v>
      </c>
    </row>
    <row r="301" spans="1:28" ht="5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2599</v>
      </c>
      <c r="X301" s="18" t="s">
        <v>2243</v>
      </c>
      <c r="AB301" s="27">
        <v>41141.646539351852</v>
      </c>
    </row>
    <row r="302" spans="1:28" ht="191.25"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2600</v>
      </c>
      <c r="X302" s="18" t="s">
        <v>2214</v>
      </c>
      <c r="AB302" s="27">
        <v>41141.646539351852</v>
      </c>
    </row>
    <row r="303" spans="1:28" ht="76.5"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2601</v>
      </c>
      <c r="X303" s="18" t="s">
        <v>2233</v>
      </c>
      <c r="AB303" s="27">
        <v>41141.646539351852</v>
      </c>
    </row>
    <row r="304" spans="1:28" ht="63.75"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2602</v>
      </c>
      <c r="X304" s="18" t="s">
        <v>2229</v>
      </c>
      <c r="AB304" s="27">
        <v>41141.646539351852</v>
      </c>
    </row>
    <row r="305" spans="1:28" ht="5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2603</v>
      </c>
      <c r="X305" s="18" t="s">
        <v>2214</v>
      </c>
      <c r="AB305" s="27">
        <v>41141.646539351852</v>
      </c>
    </row>
    <row r="306" spans="1:28" ht="63.75"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2604</v>
      </c>
      <c r="X306" s="18" t="s">
        <v>2214</v>
      </c>
      <c r="AB306" s="27">
        <v>41141.680925925924</v>
      </c>
    </row>
  </sheetData>
  <autoFilter ref="A1:AC30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Revision History</vt:lpstr>
      <vt:lpstr>Comments</vt:lpstr>
      <vt:lpstr>Overview</vt:lpstr>
      <vt:lpstr>Editorial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2012-09-19T17:00:07Z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