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8580" activeTab="3"/>
  </bookViews>
  <sheets>
    <sheet name="Title" sheetId="1" r:id="rId1"/>
    <sheet name="Revision History" sheetId="9" r:id="rId2"/>
    <sheet name="Comments" sheetId="10" r:id="rId3"/>
    <sheet name="Overview" sheetId="11" r:id="rId4"/>
  </sheets>
  <definedNames>
    <definedName name="_xlnm._FilterDatabase" localSheetId="2" hidden="1">Comments!$A$1:$AD$999</definedName>
  </definedNames>
  <calcPr calcId="145621"/>
</workbook>
</file>

<file path=xl/calcChain.xml><?xml version="1.0" encoding="utf-8"?>
<calcChain xmlns="http://schemas.openxmlformats.org/spreadsheetml/2006/main">
  <c r="K5" i="11" l="1"/>
  <c r="K6" i="11"/>
  <c r="M16" i="11"/>
  <c r="M11" i="11"/>
  <c r="M12" i="11"/>
  <c r="M13" i="11"/>
  <c r="M14" i="11"/>
  <c r="M15" i="11"/>
  <c r="K7" i="11"/>
  <c r="K8" i="11" l="1"/>
  <c r="K16" i="11" l="1"/>
  <c r="K15" i="11"/>
  <c r="K11" i="11"/>
  <c r="H8" i="11" l="1"/>
  <c r="H7" i="11"/>
  <c r="H5" i="11"/>
  <c r="K14" i="11" l="1"/>
  <c r="K13" i="11"/>
  <c r="K12" i="11"/>
  <c r="H6" i="11"/>
  <c r="G8" i="11"/>
  <c r="G7" i="11"/>
  <c r="G6" i="11"/>
  <c r="G5" i="11"/>
  <c r="F8" i="11"/>
  <c r="F7" i="11"/>
  <c r="F6" i="11"/>
  <c r="F5" i="11"/>
  <c r="E8" i="11"/>
  <c r="E7" i="11"/>
  <c r="E6" i="11"/>
  <c r="E5" i="11"/>
  <c r="D8" i="11"/>
  <c r="D6" i="11"/>
  <c r="D4" i="11"/>
  <c r="D3" i="11"/>
  <c r="D2" i="11"/>
  <c r="D5" i="11"/>
  <c r="D7" i="11"/>
  <c r="G10" i="11" l="1"/>
  <c r="F10" i="11"/>
  <c r="I8" i="11"/>
  <c r="D10" i="11"/>
  <c r="I6" i="11"/>
  <c r="I5" i="11"/>
  <c r="E10" i="11"/>
  <c r="I7" i="11"/>
  <c r="I10" i="11" l="1"/>
  <c r="K10" i="11" s="1"/>
</calcChain>
</file>

<file path=xl/sharedStrings.xml><?xml version="1.0" encoding="utf-8"?>
<sst xmlns="http://schemas.openxmlformats.org/spreadsheetml/2006/main" count="10499" uniqueCount="2226">
  <si>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</si>
  <si>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</si>
  <si>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</si>
  <si>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</si>
  <si>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</si>
  <si>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</si>
  <si>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</si>
  <si>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</si>
  <si>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</si>
  <si>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</si>
  <si>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</si>
  <si>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</si>
  <si>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</si>
  <si>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</si>
  <si>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</si>
  <si>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</si>
  <si>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</si>
  <si>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</si>
  <si>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</si>
  <si>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</si>
  <si>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</si>
  <si>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</si>
  <si>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</si>
  <si>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</si>
  <si>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</si>
  <si>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</si>
  <si>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</si>
  <si>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</si>
  <si>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</si>
  <si>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</si>
  <si>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</si>
  <si>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</si>
  <si>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</si>
  <si>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</si>
  <si>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</si>
  <si>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</si>
  <si>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</si>
  <si>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</si>
  <si>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</si>
  <si>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</si>
  <si>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</si>
  <si>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</si>
  <si>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</si>
  <si>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</si>
  <si>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</si>
  <si>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</si>
  <si>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</si>
  <si>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</si>
  <si>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</si>
  <si>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</si>
  <si>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</si>
  <si>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</si>
  <si>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</si>
  <si>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</si>
  <si>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</si>
  <si>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</si>
  <si>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</si>
  <si>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</si>
  <si>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</si>
  <si>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</si>
  <si>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</si>
  <si>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</si>
  <si>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</si>
  <si>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</si>
  <si>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</si>
  <si>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</si>
  <si>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</si>
  <si>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</si>
  <si>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</si>
  <si>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</si>
  <si>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</si>
  <si>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</si>
  <si>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</si>
  <si>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</si>
  <si>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</si>
  <si>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</si>
  <si>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</si>
  <si>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</si>
  <si>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</si>
  <si>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</si>
  <si>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</si>
  <si>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</si>
  <si>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</si>
  <si>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</si>
  <si>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</si>
  <si>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</si>
  <si>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</si>
  <si>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</si>
  <si>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</si>
  <si>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</si>
  <si>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</si>
  <si>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</si>
  <si>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</si>
  <si>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</si>
  <si>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</si>
  <si>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</si>
  <si>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</si>
  <si>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</si>
  <si>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</si>
  <si>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</si>
  <si>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</si>
  <si>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</si>
  <si>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</si>
  <si>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</si>
  <si>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</si>
  <si>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</si>
  <si>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</si>
  <si>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</si>
  <si>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</si>
  <si>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</si>
  <si>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</si>
  <si>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</si>
  <si>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</si>
  <si>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</si>
  <si>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</si>
  <si>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</si>
  <si>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</si>
  <si>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</si>
  <si>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</si>
  <si>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</si>
  <si>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</si>
  <si>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</si>
  <si>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</si>
  <si>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</si>
  <si>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</si>
  <si>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</si>
  <si>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</si>
  <si>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</si>
  <si>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</si>
  <si>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</si>
  <si>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</si>
  <si>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</si>
  <si>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</si>
  <si>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</si>
  <si>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</si>
  <si>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</si>
  <si>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</si>
  <si>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</si>
  <si>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</si>
  <si>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</si>
  <si>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</si>
  <si>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</si>
  <si>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</si>
  <si>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</si>
  <si>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</si>
  <si>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</si>
  <si>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</si>
  <si>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</si>
  <si>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</si>
  <si>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</si>
  <si>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</si>
  <si>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</si>
  <si>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</si>
  <si>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</si>
  <si>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</si>
  <si>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</si>
  <si>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</si>
  <si>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</si>
  <si>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</si>
  <si>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</si>
  <si>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</si>
  <si>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</si>
  <si>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</si>
  <si>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</si>
  <si>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</si>
  <si>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</si>
  <si>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</si>
  <si>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</si>
  <si>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</si>
  <si>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</si>
  <si>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</si>
  <si>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</si>
  <si>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</si>
  <si>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</si>
  <si>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</si>
  <si>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</si>
  <si>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</si>
  <si>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</si>
  <si>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</si>
  <si>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</si>
  <si>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</si>
  <si>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</si>
  <si>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</si>
  <si>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</si>
  <si>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</si>
  <si>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</si>
  <si>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</si>
  <si>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</si>
  <si>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</si>
  <si>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</si>
  <si>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</si>
  <si>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</si>
  <si>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</si>
  <si>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</si>
  <si>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</si>
  <si>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</si>
  <si>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</si>
  <si>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</si>
  <si>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</si>
  <si>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</si>
  <si>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</si>
  <si>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</si>
  <si>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</si>
  <si>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</si>
  <si>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</si>
  <si>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</si>
  <si>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</si>
  <si>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</si>
  <si>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</si>
  <si>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</si>
  <si>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</si>
  <si>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</si>
  <si>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</si>
  <si>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</si>
  <si>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</si>
  <si>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</si>
  <si>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</si>
  <si>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</si>
  <si>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</si>
  <si>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</si>
  <si>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</si>
  <si>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</si>
  <si>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</si>
  <si>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</si>
  <si>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</si>
  <si>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</si>
  <si>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</si>
  <si>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</si>
  <si>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</si>
  <si>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</si>
  <si>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</si>
  <si>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</si>
  <si>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</si>
  <si>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</si>
  <si>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</si>
  <si>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</si>
  <si>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</si>
  <si>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</si>
  <si>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</si>
  <si>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</si>
  <si>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</si>
  <si>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</si>
  <si>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</si>
  <si>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</si>
  <si>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</si>
  <si>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</si>
  <si>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</si>
  <si>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</si>
  <si>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</si>
  <si>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</si>
  <si>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</si>
  <si>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</si>
  <si>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</si>
  <si>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</si>
  <si>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</si>
  <si>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</si>
  <si>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</si>
  <si>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</si>
  <si>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</si>
  <si>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</si>
  <si>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</si>
  <si>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</si>
  <si>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</si>
  <si>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</si>
  <si>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</si>
  <si>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</si>
  <si>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</si>
  <si>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</si>
  <si>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</si>
  <si>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</si>
  <si>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</si>
  <si>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</si>
  <si>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</si>
  <si>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</si>
  <si>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</si>
  <si>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</si>
  <si>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</si>
  <si>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</si>
  <si>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</si>
  <si>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</si>
  <si>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</si>
  <si>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</si>
  <si>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</si>
  <si>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</si>
  <si>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</si>
  <si>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</si>
  <si>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</si>
  <si>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</si>
  <si>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</si>
  <si>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</si>
  <si>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</si>
  <si>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</si>
  <si>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</si>
  <si>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</si>
  <si>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</si>
  <si>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</si>
  <si>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</si>
  <si>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</si>
  <si>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</si>
  <si>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</si>
  <si>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</si>
  <si>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</si>
  <si>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</si>
  <si>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</si>
  <si>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</si>
  <si>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</si>
  <si>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</si>
  <si>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</si>
  <si>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</si>
  <si>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</si>
  <si>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</si>
  <si>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</si>
  <si>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</si>
  <si>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</si>
  <si>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</si>
  <si>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</si>
  <si>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</si>
  <si>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</si>
  <si>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</si>
  <si>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</si>
  <si>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</si>
  <si>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</si>
  <si>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</si>
  <si>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</si>
  <si>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</si>
  <si>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</si>
  <si>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</si>
  <si>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</si>
  <si>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</si>
  <si>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</si>
  <si>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</si>
  <si>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</si>
  <si>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</si>
  <si>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</si>
  <si>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</si>
  <si>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</si>
  <si>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</si>
  <si>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</si>
  <si>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</si>
  <si>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</si>
  <si>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</si>
  <si>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</si>
  <si>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</si>
  <si>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</si>
  <si>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</si>
  <si>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</si>
  <si>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</si>
  <si>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</si>
  <si>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</si>
  <si>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</si>
  <si>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</si>
  <si>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</si>
  <si>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</si>
  <si>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</si>
  <si>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</si>
  <si>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</si>
  <si>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</si>
  <si>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</si>
  <si>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</si>
  <si>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</si>
  <si>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</si>
  <si>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</si>
  <si>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</si>
  <si>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</si>
  <si>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</si>
  <si>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</si>
  <si>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</si>
  <si>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</si>
  <si>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</si>
  <si>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</si>
  <si>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</si>
  <si>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</si>
  <si>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</si>
  <si>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</si>
  <si>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</si>
  <si>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</si>
  <si>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</si>
  <si>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</si>
  <si>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</si>
  <si>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</si>
  <si>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</si>
  <si>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</si>
  <si>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</si>
  <si>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</si>
  <si>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</si>
  <si>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</si>
  <si>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</si>
  <si>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</si>
  <si>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</si>
  <si>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</si>
  <si>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</si>
  <si>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</si>
  <si>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</si>
  <si>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</si>
  <si>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</si>
  <si>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</si>
  <si>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</si>
  <si>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</si>
  <si>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</si>
  <si>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</si>
  <si>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</si>
  <si>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</si>
  <si>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</si>
  <si>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</si>
  <si>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</si>
  <si>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</si>
  <si>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</si>
  <si>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</si>
  <si>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</si>
  <si>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</si>
  <si>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</si>
  <si>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</si>
  <si>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</si>
  <si>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</si>
  <si>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</si>
  <si>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</si>
  <si>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</si>
  <si>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</si>
  <si>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</si>
  <si>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</si>
  <si>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</si>
  <si>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</si>
  <si>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</si>
  <si>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</si>
  <si>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</si>
  <si>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</si>
  <si>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</si>
  <si>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</si>
  <si>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</si>
  <si>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</si>
  <si>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</si>
  <si>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</si>
  <si>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</si>
  <si>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</si>
  <si>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</si>
  <si>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</si>
  <si>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</si>
  <si>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</si>
  <si>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</si>
  <si>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</si>
  <si>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</si>
  <si>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</si>
  <si>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</si>
  <si>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</si>
  <si>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</si>
  <si>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</si>
  <si>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</si>
  <si>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</si>
  <si>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</si>
  <si>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</si>
  <si>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</si>
  <si>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</si>
  <si>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</si>
  <si>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</si>
  <si>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</si>
  <si>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</si>
  <si>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</si>
  <si>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</si>
  <si>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</si>
  <si>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</si>
  <si>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</si>
  <si>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</si>
  <si>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</si>
  <si>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</si>
  <si>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</si>
  <si>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</si>
  <si>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</si>
  <si>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</si>
  <si>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</si>
  <si>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</si>
  <si>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</si>
  <si>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</si>
  <si>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</si>
  <si>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</si>
  <si>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</si>
  <si>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</si>
  <si>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</si>
  <si>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</si>
  <si>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</si>
  <si>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</si>
  <si>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</si>
  <si>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</si>
  <si>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</si>
  <si>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</si>
  <si>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</si>
  <si>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</si>
  <si>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</si>
  <si>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</si>
  <si>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</si>
  <si>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</si>
  <si>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</si>
  <si>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</si>
  <si>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</si>
  <si>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</si>
  <si>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</si>
  <si>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</si>
  <si>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</si>
  <si>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</si>
  <si>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</si>
  <si>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</si>
  <si>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</si>
  <si>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</si>
  <si>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</si>
  <si>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</si>
  <si>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</si>
  <si>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</si>
  <si>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</si>
  <si>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</si>
  <si>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</si>
  <si>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</si>
  <si>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</si>
  <si>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</si>
  <si>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</si>
  <si>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</si>
  <si>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</si>
  <si>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</si>
  <si>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</si>
  <si>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</si>
  <si>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</si>
  <si>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</si>
  <si>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</si>
  <si>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</si>
  <si>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</si>
  <si>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</si>
  <si>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</si>
  <si>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</si>
  <si>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</si>
  <si>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</si>
  <si>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</si>
  <si>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</si>
  <si>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</si>
  <si>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</si>
  <si>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</si>
  <si>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</si>
  <si>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</si>
  <si>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</si>
  <si>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</si>
  <si>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</si>
  <si>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</si>
  <si>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</si>
  <si>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</si>
  <si>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</si>
  <si>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</si>
  <si>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</si>
  <si>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</si>
  <si>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</si>
  <si>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</si>
  <si>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</si>
  <si>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</si>
  <si>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</si>
  <si>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</si>
  <si>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</si>
  <si>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</si>
  <si>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</si>
  <si>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</si>
  <si>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</si>
  <si>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</si>
  <si>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</si>
  <si>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</si>
  <si>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</si>
  <si>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</si>
  <si>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</si>
  <si>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</si>
  <si>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</si>
  <si>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</si>
  <si>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</si>
  <si>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</si>
  <si>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</si>
  <si>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</si>
  <si>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</si>
  <si>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</si>
  <si>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</si>
  <si>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</si>
  <si>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</si>
  <si>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</si>
  <si>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</si>
  <si>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</si>
  <si>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</si>
  <si>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</si>
  <si>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</si>
  <si>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</si>
  <si>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</si>
  <si>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</si>
  <si>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</si>
  <si>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</si>
  <si>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</si>
  <si>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</si>
  <si>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</si>
  <si>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</si>
  <si>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</si>
  <si>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</si>
  <si>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</si>
  <si>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</si>
  <si>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</si>
  <si>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</si>
  <si>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</si>
  <si>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</si>
  <si>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</si>
  <si>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</si>
  <si>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</si>
  <si>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</si>
  <si>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</si>
  <si>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</si>
  <si>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</si>
  <si>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</si>
  <si>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</si>
  <si>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</si>
  <si>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</si>
  <si>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</si>
  <si>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</si>
  <si>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</si>
  <si>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</si>
  <si>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</si>
  <si>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</si>
  <si>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</si>
  <si>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</si>
  <si>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</si>
  <si>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</si>
  <si>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</si>
  <si>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</si>
  <si>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</si>
  <si>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</si>
  <si>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</si>
  <si>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</si>
  <si>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</si>
  <si>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</si>
  <si>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</si>
  <si>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</si>
  <si>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</si>
  <si>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</si>
  <si>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</si>
  <si>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</si>
  <si>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</si>
  <si>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</si>
  <si>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</si>
  <si>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</si>
  <si>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</si>
  <si>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</si>
  <si>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</si>
  <si>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</si>
  <si>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</si>
  <si>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</si>
  <si>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</si>
  <si>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</si>
  <si>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</si>
  <si>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</si>
  <si>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</si>
  <si>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</si>
  <si>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</si>
  <si>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</si>
  <si>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</si>
  <si>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</si>
  <si>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</si>
  <si>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</si>
  <si>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</si>
  <si>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</si>
  <si>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</si>
  <si>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</si>
  <si>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</si>
  <si>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</si>
  <si>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</si>
  <si>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</si>
  <si>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</si>
  <si>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</si>
  <si>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</si>
  <si>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</si>
  <si>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</si>
  <si>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</si>
  <si>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</si>
  <si>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</si>
  <si>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</si>
  <si>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</si>
  <si>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</si>
  <si>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</si>
  <si>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</si>
  <si>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</si>
  <si>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</si>
  <si>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</si>
  <si>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</si>
  <si>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</si>
  <si>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</si>
  <si>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</si>
  <si>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</si>
  <si>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</si>
  <si>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</si>
  <si>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</si>
  <si>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</si>
  <si>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</si>
  <si>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</si>
  <si>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</si>
  <si>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</si>
  <si>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</si>
  <si>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</si>
  <si>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</si>
  <si>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</si>
  <si>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</si>
  <si>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</si>
  <si>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</si>
  <si>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</si>
  <si>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</si>
  <si>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</si>
  <si>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</si>
  <si>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</si>
  <si>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</si>
  <si>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</si>
  <si>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</si>
  <si>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</si>
  <si>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</si>
  <si>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</si>
  <si>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</si>
  <si>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</si>
  <si>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</si>
  <si>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</si>
  <si>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</si>
  <si>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</si>
  <si>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</si>
  <si>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</si>
  <si>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</si>
  <si>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</si>
  <si>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</si>
  <si>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</si>
  <si>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</si>
  <si>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</si>
  <si>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</si>
  <si>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</si>
  <si>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</si>
  <si>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</si>
  <si>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</si>
  <si>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</si>
  <si>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</si>
  <si>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</si>
  <si>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</si>
  <si>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</si>
  <si>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</si>
  <si>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</si>
  <si>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</si>
  <si>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</si>
  <si>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</si>
  <si>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</si>
  <si>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</si>
  <si>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</si>
  <si>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</si>
  <si>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</si>
  <si>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</si>
  <si>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</si>
  <si>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</si>
  <si>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</si>
  <si>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</si>
  <si>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</si>
  <si>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</si>
  <si>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</si>
  <si>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</si>
  <si>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</si>
  <si>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</si>
  <si>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</si>
  <si>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</si>
  <si>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</si>
  <si>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</si>
  <si>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</si>
  <si>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</si>
  <si>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</si>
  <si>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</si>
  <si>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</si>
  <si>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</si>
  <si>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</si>
  <si>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</si>
  <si>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</si>
  <si>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</si>
  <si>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</si>
  <si>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</si>
  <si>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</si>
  <si>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</si>
  <si>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</si>
  <si>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</si>
  <si>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</si>
  <si>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</si>
  <si>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</si>
  <si>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</si>
  <si>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</si>
  <si>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</si>
  <si>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</si>
  <si>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</si>
  <si>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</si>
  <si>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</si>
  <si>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</si>
  <si>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</si>
  <si>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</si>
  <si>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</si>
  <si>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</si>
  <si>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</si>
  <si>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</si>
  <si>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</si>
  <si>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</si>
  <si>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</si>
  <si>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</si>
  <si>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</si>
  <si>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</si>
  <si>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</si>
  <si>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</si>
  <si>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</si>
  <si>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</si>
  <si>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</si>
  <si>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</si>
  <si>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</si>
  <si>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</si>
  <si>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</si>
  <si>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</si>
  <si>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</si>
  <si>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</si>
  <si>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</si>
  <si>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</si>
  <si>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</si>
  <si>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</si>
  <si>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</si>
  <si>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</si>
  <si>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</si>
  <si>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</si>
  <si>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</si>
  <si>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</si>
  <si>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</si>
  <si>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</si>
  <si>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</si>
  <si>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</si>
  <si>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</si>
  <si>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</si>
  <si>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</si>
  <si>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</si>
  <si>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</si>
  <si>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</si>
  <si>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</si>
  <si>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</si>
  <si>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</si>
  <si>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</si>
  <si>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</si>
  <si>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</si>
  <si>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</si>
  <si>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</si>
  <si>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</si>
  <si>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</si>
  <si>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</si>
  <si>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</si>
  <si>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</si>
  <si>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</si>
  <si>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</si>
  <si>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</si>
  <si>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</si>
  <si>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</si>
  <si>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</si>
  <si>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</si>
  <si>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</si>
  <si>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</si>
  <si>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</si>
  <si>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</si>
  <si>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</si>
  <si>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</si>
  <si>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</si>
  <si>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</si>
  <si>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</si>
  <si>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</si>
  <si>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</si>
  <si>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</si>
  <si>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</si>
  <si>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</si>
  <si>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</si>
  <si>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</si>
  <si>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</si>
  <si>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</si>
  <si>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</si>
  <si>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</si>
  <si>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</si>
  <si>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</si>
  <si>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</si>
  <si>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</si>
  <si>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</si>
  <si>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</si>
  <si>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</si>
  <si>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</si>
  <si>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</si>
  <si>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</si>
  <si>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</si>
  <si>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</si>
  <si>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</si>
  <si>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</si>
  <si>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</si>
  <si>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</si>
  <si>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</si>
  <si>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</si>
  <si>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</si>
  <si>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</si>
  <si>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</si>
  <si>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</si>
  <si>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</si>
  <si>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</si>
  <si>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</si>
  <si>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</si>
  <si>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</si>
  <si>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</si>
  <si>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</si>
  <si>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</si>
  <si>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</si>
  <si>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</si>
  <si>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</si>
  <si>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</si>
  <si>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</si>
  <si>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</si>
  <si>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</si>
  <si>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</si>
  <si>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</si>
  <si>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</si>
  <si>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</si>
  <si>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</si>
  <si>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</si>
  <si>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</si>
  <si>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</si>
  <si>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</si>
  <si>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</si>
  <si>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</si>
  <si>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</si>
  <si>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</si>
  <si>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</si>
  <si>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</si>
  <si>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</si>
  <si>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</si>
  <si>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</si>
  <si>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</si>
  <si>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</si>
  <si>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</si>
  <si>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</si>
  <si>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</si>
  <si>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</si>
  <si>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</si>
  <si>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</si>
  <si>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</si>
  <si>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</si>
  <si>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</si>
  <si>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</si>
  <si>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</si>
  <si>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</si>
  <si>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</si>
  <si>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</si>
  <si>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</si>
  <si>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</si>
  <si>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</si>
  <si>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</si>
  <si>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</si>
  <si>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</si>
  <si>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</si>
  <si>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</si>
  <si>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</si>
  <si>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</si>
  <si>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</si>
  <si>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</si>
  <si>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</si>
  <si>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</si>
  <si>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</si>
  <si>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</si>
  <si>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</si>
  <si>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</si>
  <si>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</si>
  <si>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</si>
  <si>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</si>
  <si>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</si>
  <si>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</si>
  <si>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</si>
  <si>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</si>
  <si>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</si>
  <si>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</si>
  <si>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</si>
  <si>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</si>
  <si>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</si>
  <si>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</si>
  <si>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</si>
  <si>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</si>
  <si>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</si>
  <si>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</si>
  <si>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</si>
  <si>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</si>
  <si>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</si>
  <si>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</si>
  <si>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</si>
  <si>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</si>
  <si>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</si>
  <si>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</si>
  <si>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</si>
  <si>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</si>
  <si>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</si>
  <si>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</si>
  <si>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</si>
  <si>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</si>
  <si>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</si>
  <si>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</si>
  <si>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</si>
  <si>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</si>
  <si>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</si>
  <si>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</si>
  <si>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</si>
  <si>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</si>
  <si>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</si>
  <si>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</si>
  <si>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</si>
  <si>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</si>
  <si>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</si>
  <si>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</si>
  <si>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</si>
  <si>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</si>
  <si>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</si>
  <si>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</si>
  <si>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</si>
  <si>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</si>
  <si>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</si>
  <si>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</si>
  <si>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</si>
  <si>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</si>
  <si>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</si>
  <si>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</si>
  <si>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</si>
  <si>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</si>
  <si>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</si>
  <si>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</si>
  <si>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</si>
  <si>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</si>
  <si>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</si>
  <si>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</si>
  <si>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</si>
  <si>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</si>
  <si>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</si>
  <si>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</si>
  <si>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</si>
  <si>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</si>
  <si>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</si>
  <si>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</si>
  <si>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</si>
  <si>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</si>
  <si>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</si>
  <si>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</si>
  <si>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</si>
  <si>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</si>
  <si>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</si>
  <si>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</si>
  <si>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</si>
  <si>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</si>
  <si>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</si>
  <si>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</si>
  <si>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</si>
  <si>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</si>
  <si>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</si>
  <si>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</si>
  <si>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</si>
  <si>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</si>
  <si>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</si>
  <si>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</si>
  <si>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</si>
  <si>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</si>
  <si>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</si>
  <si>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</si>
  <si>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</si>
  <si>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</si>
  <si>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</si>
  <si>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</si>
  <si>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</si>
  <si>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</si>
  <si>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</si>
  <si>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</si>
  <si>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</si>
  <si>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</si>
  <si>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</si>
  <si>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</si>
  <si>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</si>
  <si>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</si>
  <si>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</si>
  <si>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</si>
  <si>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</si>
  <si>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</si>
  <si>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</si>
  <si>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</si>
  <si>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</si>
  <si>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</si>
  <si>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</si>
  <si>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</si>
  <si>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</si>
  <si>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</si>
  <si>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</si>
  <si>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</si>
  <si>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</si>
  <si>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</si>
  <si>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</si>
  <si>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</si>
  <si>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</si>
  <si>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</si>
  <si>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</si>
  <si>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</si>
  <si>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</si>
  <si>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</si>
  <si>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</si>
  <si>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</si>
  <si>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</si>
  <si>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</si>
  <si>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</si>
  <si>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</si>
  <si>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</si>
  <si>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</si>
  <si>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</si>
  <si>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</si>
  <si>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</si>
  <si>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</si>
  <si>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</si>
  <si>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</si>
  <si>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</si>
  <si>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</si>
  <si>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</si>
  <si>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</si>
  <si>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</si>
  <si>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</si>
  <si>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</si>
  <si>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</si>
  <si>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</si>
  <si>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</si>
  <si>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</si>
  <si>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</si>
  <si>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</si>
  <si>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</si>
  <si>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</si>
  <si>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</si>
  <si>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</si>
  <si>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</si>
  <si>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</si>
  <si>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</si>
  <si>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</si>
  <si>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</si>
  <si>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</si>
  <si>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</si>
  <si>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</si>
  <si>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</si>
  <si>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</si>
  <si>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</si>
  <si>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</si>
  <si>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</si>
  <si>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</si>
  <si>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</si>
  <si>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</si>
  <si>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</si>
  <si>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</si>
  <si>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</si>
  <si>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</si>
  <si>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</si>
  <si>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</si>
  <si>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</si>
  <si>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</si>
  <si>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</si>
  <si>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</si>
  <si>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</si>
  <si>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</si>
  <si>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</si>
  <si>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</si>
  <si>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</si>
  <si>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</si>
  <si>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</si>
  <si>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</si>
  <si>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</si>
  <si>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</si>
  <si>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</si>
  <si>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</si>
  <si>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</si>
  <si>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</si>
  <si>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</si>
  <si>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</si>
  <si>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</si>
  <si>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</si>
  <si>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</si>
  <si>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</si>
  <si>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</si>
  <si>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</si>
  <si>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</si>
  <si>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</si>
  <si>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</si>
  <si>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</si>
  <si>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</si>
  <si>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</si>
  <si>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</si>
  <si>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</si>
  <si>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</si>
  <si>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</si>
  <si>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</si>
  <si>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</si>
  <si>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</si>
  <si>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</si>
  <si>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</si>
  <si>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</si>
  <si>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</si>
  <si>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</si>
  <si>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</si>
  <si>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</si>
  <si>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</si>
  <si>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</si>
  <si>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</si>
  <si>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</si>
  <si>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</si>
  <si>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</si>
  <si>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</si>
  <si>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</si>
  <si>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</si>
  <si>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</si>
  <si>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</si>
  <si>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</si>
  <si>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</si>
  <si>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</si>
  <si>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</si>
  <si>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</si>
  <si>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</si>
  <si>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</si>
  <si>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</si>
  <si>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</si>
  <si>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</si>
  <si>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</si>
  <si>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</si>
  <si>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</si>
  <si>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</si>
  <si>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</si>
  <si>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</si>
  <si>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</si>
  <si>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</si>
  <si>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</si>
  <si>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</si>
  <si>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</si>
  <si>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</si>
  <si>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</si>
  <si>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</si>
  <si>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</si>
  <si>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</si>
  <si>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</si>
  <si>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</si>
  <si>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</si>
  <si>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</si>
  <si>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</si>
  <si>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</si>
  <si>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</si>
  <si>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</si>
  <si>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</si>
  <si>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</si>
  <si>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</si>
  <si>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</si>
  <si>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</si>
  <si>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</si>
  <si>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</si>
  <si>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</si>
  <si>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</si>
  <si>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</si>
  <si>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</si>
  <si>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</si>
  <si>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</si>
  <si>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</si>
  <si>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</si>
  <si>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</si>
  <si>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</si>
  <si>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</si>
  <si>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</si>
  <si>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</si>
  <si>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</si>
  <si>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</si>
  <si>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</si>
  <si>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</si>
  <si>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</si>
  <si>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</si>
  <si>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</si>
  <si>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</si>
  <si>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</si>
  <si>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</si>
  <si>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</si>
  <si>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</si>
  <si>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</si>
  <si>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</si>
  <si>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</si>
  <si>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</si>
  <si>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</si>
  <si>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</si>
  <si>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</si>
  <si>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</si>
  <si>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</si>
  <si>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</si>
  <si>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</si>
  <si>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</si>
  <si>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</si>
  <si>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</si>
  <si>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</si>
  <si>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</si>
  <si>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</si>
  <si>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</si>
  <si>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</si>
  <si>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</si>
  <si>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</si>
  <si>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</si>
  <si>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</si>
  <si>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</si>
  <si>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</si>
  <si>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</si>
  <si>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</si>
  <si>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</si>
  <si>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</si>
  <si>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</si>
  <si>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</si>
  <si>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</si>
  <si>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</si>
  <si>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</si>
  <si>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</si>
  <si>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</si>
  <si>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</si>
  <si>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</si>
  <si>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</si>
  <si>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</si>
  <si>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</si>
  <si>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</si>
  <si>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</si>
  <si>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</si>
  <si>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</si>
  <si>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</si>
  <si>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</si>
  <si>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</si>
  <si>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</si>
  <si>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</si>
  <si>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</si>
  <si>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</si>
  <si>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</si>
  <si>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</si>
  <si>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</si>
  <si>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</si>
  <si>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</si>
  <si>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</si>
  <si>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</si>
  <si>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</si>
  <si>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</si>
  <si>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</si>
  <si>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</si>
  <si>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</si>
  <si>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</si>
  <si>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</si>
  <si>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</si>
  <si>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</si>
  <si>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</si>
  <si>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</si>
  <si>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</si>
  <si>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</si>
  <si>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</si>
  <si>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</si>
  <si>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</si>
  <si>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</si>
  <si>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</si>
  <si>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</si>
  <si>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</si>
  <si>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</si>
  <si>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</si>
  <si>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</si>
  <si>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</si>
  <si>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</si>
  <si>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</si>
  <si>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</si>
  <si>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</si>
  <si>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</si>
  <si>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</si>
  <si>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</si>
  <si>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</si>
  <si>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</si>
  <si>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</si>
  <si>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</si>
  <si>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</si>
  <si>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</si>
  <si>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</si>
  <si>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</si>
  <si>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</si>
  <si>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</si>
  <si>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</si>
  <si>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</si>
  <si>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</si>
  <si>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</si>
  <si>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</si>
  <si>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</si>
  <si>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</si>
  <si>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</si>
  <si>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</si>
  <si>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</si>
  <si>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</si>
  <si>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</si>
  <si>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</si>
  <si>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</si>
  <si>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</si>
  <si>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</si>
  <si>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</si>
  <si>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</si>
  <si>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</si>
  <si>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</si>
  <si>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</si>
  <si>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</si>
  <si>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</si>
  <si>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</si>
  <si>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</si>
  <si>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</si>
  <si>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</si>
  <si>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</si>
  <si>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</si>
  <si>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</si>
  <si>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</si>
  <si>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</si>
  <si>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</si>
  <si>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</si>
  <si>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</si>
  <si>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</si>
  <si>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</si>
  <si>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</si>
  <si>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</si>
  <si>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</si>
  <si>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</si>
  <si>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</si>
  <si>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</si>
  <si>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</si>
  <si>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</si>
  <si>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</si>
  <si>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</si>
  <si>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</si>
  <si>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</si>
  <si>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</si>
  <si>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</si>
  <si>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</si>
  <si>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</si>
  <si>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</si>
  <si>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</si>
  <si>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</si>
  <si>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</si>
  <si>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</si>
  <si>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</si>
  <si>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</si>
  <si>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</si>
  <si>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</si>
  <si>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</si>
  <si>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</si>
  <si>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</si>
  <si>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</si>
  <si>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</si>
  <si>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</si>
  <si>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</si>
  <si>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</si>
  <si>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</si>
  <si>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</si>
  <si>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</si>
  <si>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</si>
  <si>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</si>
  <si>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</si>
  <si>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</si>
  <si>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</si>
  <si>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</si>
  <si>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</si>
  <si>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</si>
  <si>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</si>
  <si>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</si>
  <si>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</si>
  <si>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</si>
  <si>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</si>
  <si>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</si>
  <si>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</si>
  <si>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</si>
  <si>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</si>
  <si>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</si>
  <si>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</si>
  <si>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</si>
  <si>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</si>
  <si>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</si>
  <si>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</si>
  <si>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</si>
  <si>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</si>
  <si>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</si>
  <si>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</si>
  <si>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</si>
  <si>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</si>
  <si>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</si>
  <si>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</si>
  <si>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</si>
  <si>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</si>
  <si>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</si>
  <si>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</si>
  <si>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</si>
  <si>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</si>
  <si>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</si>
  <si>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</si>
  <si>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</si>
  <si>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</si>
  <si>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</si>
  <si>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</si>
  <si>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</si>
  <si>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</si>
  <si>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</si>
  <si>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</si>
  <si>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</si>
  <si>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</si>
  <si>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</si>
  <si>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</si>
  <si>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</si>
  <si>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</si>
  <si>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</si>
  <si>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</si>
  <si>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</si>
  <si>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</si>
  <si>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</si>
  <si>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</si>
  <si>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</si>
  <si>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</si>
  <si>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</si>
  <si>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</si>
  <si>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</si>
  <si>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</si>
  <si>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</si>
  <si>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</si>
  <si>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</si>
  <si>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</si>
  <si>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</si>
  <si>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</si>
  <si>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</si>
  <si>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</si>
  <si>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</si>
  <si>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</si>
  <si>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</si>
  <si>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</si>
  <si>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</si>
  <si>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</si>
  <si>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</si>
  <si>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</si>
  <si>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</si>
  <si>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</si>
  <si>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</si>
  <si>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</si>
  <si>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</si>
  <si>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</si>
  <si>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</si>
  <si>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</si>
  <si>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</si>
  <si>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</si>
  <si>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</si>
  <si>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</si>
  <si>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</si>
  <si>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</si>
  <si>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</si>
  <si>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</si>
  <si>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</si>
  <si>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</si>
  <si>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</si>
  <si>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</si>
  <si>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</si>
  <si>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</si>
  <si>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</si>
  <si>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</si>
  <si>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</si>
  <si>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</si>
  <si>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</si>
  <si>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</si>
  <si>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</si>
  <si>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</si>
  <si>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</si>
  <si>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</si>
  <si>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</si>
  <si>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</si>
  <si>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</si>
  <si>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</si>
  <si>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</si>
  <si>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</si>
  <si>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</si>
  <si>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</si>
  <si>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</si>
  <si>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</si>
  <si>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</si>
  <si>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</si>
  <si>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</si>
  <si>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</si>
  <si>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</si>
  <si>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</si>
  <si>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</si>
  <si>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</si>
  <si>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</si>
  <si>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</si>
  <si>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</si>
  <si>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</si>
  <si>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</si>
  <si>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</si>
  <si>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</si>
  <si>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</si>
  <si>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</si>
  <si>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</si>
  <si>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</si>
  <si>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</si>
  <si>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</si>
  <si>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</si>
  <si>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</si>
  <si>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</si>
  <si>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</si>
  <si>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</si>
  <si>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</si>
  <si>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</si>
  <si>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</si>
  <si>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</si>
  <si>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</si>
  <si>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</si>
  <si>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</si>
  <si>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</si>
  <si>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</si>
  <si>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</si>
  <si>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</si>
  <si>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</si>
  <si>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</si>
  <si>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</si>
  <si>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</si>
  <si>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</si>
  <si>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</si>
  <si>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</si>
  <si>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</si>
  <si>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</si>
  <si>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</si>
  <si>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</si>
  <si>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</si>
  <si>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</si>
  <si>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</si>
  <si>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</si>
  <si>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</si>
  <si>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</si>
  <si>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</si>
  <si>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</si>
  <si>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</si>
  <si>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</si>
  <si>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</si>
  <si>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</si>
  <si>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</si>
  <si>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</si>
  <si>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</si>
  <si>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</si>
  <si>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</si>
  <si>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</si>
  <si>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</si>
  <si>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</si>
  <si>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</si>
  <si>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</si>
  <si>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</si>
  <si>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</si>
  <si>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</si>
  <si>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</si>
  <si>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</si>
  <si>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</si>
  <si>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</si>
  <si>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</si>
  <si>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</si>
  <si>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</si>
  <si>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</si>
  <si>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</si>
  <si>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</si>
  <si>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</si>
  <si>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</si>
  <si>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</si>
  <si>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</si>
  <si>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</si>
  <si>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</si>
  <si>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</si>
  <si>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</si>
  <si>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</si>
  <si>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</si>
  <si>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</si>
  <si>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</si>
  <si>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</si>
  <si>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</si>
  <si>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</si>
  <si>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</si>
  <si>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</si>
  <si>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</si>
  <si>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</si>
  <si>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</si>
  <si>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</si>
  <si>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</si>
  <si>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</si>
  <si>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</si>
  <si>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</si>
  <si>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</si>
  <si>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</si>
  <si>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</si>
  <si>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</si>
  <si>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</si>
  <si>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</si>
  <si>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</si>
  <si>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</si>
  <si>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</si>
  <si>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</si>
  <si>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</si>
  <si>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</si>
  <si>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</si>
  <si>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</si>
  <si>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</si>
  <si>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</si>
  <si>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</si>
  <si>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</si>
  <si>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</si>
  <si>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</si>
  <si>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</si>
  <si>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</si>
  <si>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</si>
  <si>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</si>
  <si>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</si>
  <si>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</si>
  <si>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</si>
  <si>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</si>
  <si>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</si>
  <si>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</si>
  <si>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</si>
  <si>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</si>
  <si>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</si>
  <si>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</si>
  <si>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</si>
  <si>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</si>
  <si>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</si>
  <si>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</si>
  <si>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</si>
  <si>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</si>
  <si>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</si>
  <si>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</si>
  <si>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</si>
  <si>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</si>
  <si>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</si>
  <si>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</si>
  <si>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</si>
  <si>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</si>
  <si>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</si>
  <si>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</si>
  <si>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</si>
  <si>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</si>
  <si>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</si>
  <si>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</si>
  <si>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</si>
  <si>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</si>
  <si>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</si>
  <si>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</si>
  <si>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</si>
  <si>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</si>
  <si>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</si>
  <si>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</si>
  <si>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</si>
  <si>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</si>
  <si>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</si>
  <si>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</si>
  <si>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</si>
  <si>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</si>
  <si>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</si>
  <si>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</si>
  <si>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</si>
  <si>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</si>
  <si>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</si>
  <si>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</si>
  <si>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</si>
  <si>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</si>
  <si>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</si>
  <si>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</si>
  <si>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</si>
  <si>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</si>
  <si>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</si>
  <si>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</si>
  <si>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</si>
  <si>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</si>
  <si>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</si>
  <si>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</si>
  <si>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</si>
  <si>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</si>
  <si>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</si>
  <si>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</si>
  <si>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</si>
  <si>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</si>
  <si>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</si>
  <si>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</si>
  <si>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</si>
  <si>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</si>
  <si>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</si>
  <si>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</si>
  <si>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</si>
  <si>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</si>
  <si>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</si>
  <si>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</si>
  <si>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</si>
  <si>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</si>
  <si>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</si>
  <si>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</si>
  <si>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</si>
  <si>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</si>
  <si>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</si>
  <si>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</si>
  <si>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</si>
  <si>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</si>
  <si>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</si>
  <si>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</si>
  <si>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</si>
  <si>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</si>
  <si>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</si>
  <si>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</si>
  <si>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</si>
  <si>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</si>
  <si>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</si>
  <si>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</si>
  <si>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</si>
  <si>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</si>
  <si>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</si>
  <si>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</si>
  <si>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</si>
  <si>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</si>
  <si>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</si>
  <si>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</si>
  <si>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</si>
  <si>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</si>
  <si>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</si>
  <si>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</si>
  <si>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</si>
  <si>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</si>
  <si>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</si>
  <si>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</si>
  <si>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</si>
  <si>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</si>
  <si>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</si>
  <si>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</si>
  <si>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</si>
  <si>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</si>
  <si>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</si>
  <si>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</si>
  <si>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</si>
  <si>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</si>
  <si>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</si>
  <si>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</si>
  <si>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</si>
  <si>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</si>
  <si>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</si>
  <si>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</si>
  <si>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</si>
  <si>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</si>
  <si>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</si>
  <si>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</si>
  <si>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</si>
  <si>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</si>
  <si>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</si>
  <si>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</si>
  <si>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</si>
  <si>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</si>
  <si>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</si>
  <si>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</si>
  <si>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</si>
  <si>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</si>
  <si>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</si>
  <si>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</si>
  <si>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</si>
  <si>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</si>
  <si>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</si>
  <si>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</si>
  <si>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</si>
  <si>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</si>
  <si>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</si>
  <si>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</si>
  <si>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</si>
  <si>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</si>
  <si>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</si>
  <si>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</si>
  <si>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</si>
  <si>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</si>
  <si>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</si>
  <si>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</si>
  <si>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</si>
  <si>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</si>
  <si>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</si>
  <si>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</si>
  <si>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</si>
  <si>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</si>
  <si>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</si>
  <si>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</si>
  <si>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</si>
  <si>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</si>
  <si>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</si>
  <si>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</si>
  <si>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</si>
  <si>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</si>
  <si>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</si>
  <si>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</si>
  <si>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</si>
  <si>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</si>
  <si>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</si>
  <si>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</si>
  <si>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</si>
  <si>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</si>
  <si>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</si>
  <si>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</si>
  <si>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</si>
  <si>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</si>
  <si>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</si>
  <si>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</si>
  <si>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</si>
  <si>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</si>
  <si>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</si>
  <si>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</si>
  <si>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</si>
  <si>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</si>
  <si>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</si>
  <si>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</si>
  <si>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</si>
  <si>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</si>
  <si>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</si>
  <si>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</si>
  <si>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</si>
  <si>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</si>
  <si>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</si>
  <si>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</si>
  <si>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</si>
  <si>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</si>
  <si>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</si>
  <si>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</si>
  <si>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</si>
  <si>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</si>
  <si>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</si>
  <si>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</si>
  <si>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</si>
  <si>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</si>
  <si>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</si>
  <si>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</si>
  <si>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</si>
  <si>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</si>
  <si>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</si>
  <si>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</si>
  <si>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</si>
  <si>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</si>
  <si>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</si>
  <si>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</si>
  <si>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</si>
  <si>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</si>
  <si>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</si>
  <si>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</si>
  <si>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</si>
  <si>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</si>
  <si>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</si>
  <si>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</si>
  <si>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</si>
  <si>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</si>
  <si>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</si>
  <si>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</si>
  <si>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</si>
  <si>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</si>
  <si>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</si>
  <si>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</si>
  <si>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</si>
  <si>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</si>
  <si>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</si>
  <si>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</si>
  <si>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</si>
  <si>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</si>
  <si>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</si>
  <si>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</si>
  <si>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</si>
  <si>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</si>
  <si>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</si>
  <si>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</si>
  <si>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</si>
  <si>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</si>
  <si>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</si>
  <si>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</si>
  <si>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</si>
  <si>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</si>
  <si>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</si>
  <si>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</si>
  <si>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</si>
  <si>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</si>
  <si>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</si>
  <si>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</si>
  <si>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</si>
  <si>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</si>
  <si>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</si>
  <si>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</si>
  <si>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</si>
  <si>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</si>
  <si>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</si>
  <si>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</si>
  <si>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</si>
  <si>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</si>
  <si>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</si>
  <si>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</si>
  <si>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</si>
  <si>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</si>
  <si>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</si>
  <si>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</si>
  <si>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</si>
  <si>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</si>
  <si>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</si>
  <si>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</si>
  <si>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</si>
  <si>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</si>
  <si>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</si>
  <si>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</si>
  <si>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</si>
  <si>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</si>
  <si>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</si>
  <si>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</si>
  <si>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</si>
  <si>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</si>
  <si>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</si>
  <si>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</si>
  <si>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</si>
  <si>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</si>
  <si>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</si>
  <si>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</si>
  <si>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</si>
  <si>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</si>
  <si>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</si>
  <si>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</si>
  <si>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</si>
  <si>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</si>
  <si>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</si>
  <si>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</si>
  <si>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</si>
  <si>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</si>
  <si>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</si>
  <si>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</si>
  <si>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</si>
  <si>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</si>
  <si>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</si>
  <si>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</si>
  <si>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</si>
  <si>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</si>
  <si>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</si>
  <si>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</si>
  <si>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</si>
  <si>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</si>
  <si>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</si>
  <si>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</si>
  <si>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</si>
  <si>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</si>
  <si>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</si>
  <si>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</si>
  <si>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</si>
  <si>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</si>
  <si>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</si>
  <si>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</si>
  <si>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</si>
  <si>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</si>
  <si>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</si>
  <si>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</si>
  <si>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</si>
  <si>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</si>
  <si>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</si>
  <si>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</si>
  <si>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</si>
  <si>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</si>
  <si>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</si>
  <si>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</si>
  <si>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</si>
  <si>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</si>
  <si>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</si>
  <si>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</si>
  <si>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</si>
  <si>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</si>
  <si>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</si>
  <si>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</si>
  <si>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</si>
  <si>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</si>
  <si>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</si>
  <si>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</si>
  <si>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</si>
  <si>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</si>
  <si>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</si>
  <si>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</si>
  <si>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</si>
  <si>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</si>
  <si>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</si>
  <si>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</si>
  <si>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</si>
  <si>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</si>
  <si>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</si>
  <si>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</si>
  <si>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</si>
  <si>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</si>
  <si>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</si>
  <si>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</si>
  <si>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</si>
  <si>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</si>
  <si>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</si>
  <si>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</si>
  <si>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</si>
  <si>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</si>
  <si>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</si>
  <si>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</si>
  <si>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</si>
  <si>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</si>
  <si>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</si>
  <si>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</si>
  <si>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</si>
  <si>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</si>
  <si>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</si>
  <si>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</si>
  <si>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</si>
  <si>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</si>
  <si>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</si>
  <si>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</si>
  <si>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</si>
  <si>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</si>
  <si>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</si>
  <si>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</si>
  <si>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</si>
  <si>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</si>
  <si>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</si>
  <si>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</si>
  <si>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</si>
  <si>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</si>
  <si>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</si>
  <si>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</si>
  <si>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</si>
  <si>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</si>
  <si>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</si>
  <si>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</si>
  <si>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</si>
  <si>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</si>
  <si>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</si>
  <si>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</si>
  <si>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</si>
  <si>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</si>
  <si>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</si>
  <si>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</si>
  <si>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</si>
  <si>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</si>
  <si>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</si>
  <si>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</si>
  <si>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</si>
  <si>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</si>
  <si>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</si>
  <si>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</si>
  <si>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</si>
  <si>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</si>
  <si>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</si>
  <si>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</si>
  <si>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</si>
  <si>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</si>
  <si>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</si>
  <si>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</si>
  <si>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</si>
  <si>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</si>
  <si>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</si>
  <si>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</si>
  <si>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</si>
  <si>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</si>
  <si>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</si>
  <si>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</si>
  <si>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</si>
  <si>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</si>
  <si>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</si>
  <si>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</si>
  <si>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</si>
  <si>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</si>
  <si>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</si>
  <si>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</si>
  <si>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</si>
  <si>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</si>
  <si>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</si>
  <si>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OCSQ</t>
  </si>
  <si>
    <t>RLQP</t>
  </si>
  <si>
    <t>R2 adds Comment Group and Overview changes discussed in Aug 21, 2012 teleconference.</t>
  </si>
  <si>
    <t>R3 adds Ad-hoc volunteers and changes discussed in Aug 28, 2012 teleconference.</t>
  </si>
  <si>
    <t>Petere proposed transferring CID 51 from GEN to EDITOR. Discussed at 20120828 teleconf.</t>
  </si>
  <si>
    <t>Petere proposed transferring CID 201 from EDITOR to PHY. Discussed at 20120828 teleconf.</t>
  </si>
  <si>
    <t>Petere proposed transferring CID 221 from EDITOR to PHY. Discussed at 20120828 teleconf.</t>
  </si>
  <si>
    <t>Petere proposed transferring CID 265 from EDITOR to PHY. Discussed at 20120828 teleconf.</t>
  </si>
  <si>
    <t>Petere proposed transferring CID 266 from EDITOR to PHY. Discussed at 20120828 teleconf.</t>
  </si>
  <si>
    <t>Petere proposed transferring CID 346 from EDITOR to PHY. Discussed at 20120828 teleconf.</t>
  </si>
  <si>
    <t>Petere proposed transferring CID 412 from EDITOR to PHY. Discussed at 20120828 teleconf.</t>
  </si>
  <si>
    <t>Petere proposed transferring CID 584 from EDITOR to PHY. Discussed at 20120828 teleconf.</t>
  </si>
  <si>
    <t>Petere proposed transferring CID 586 from EDITOR to PHY. Discussed at 20120828 teleconf.</t>
  </si>
  <si>
    <t>Petere proposed transferring CID 762 from EDITOR to PHY. Discussed at 20120828 teleconf.</t>
  </si>
  <si>
    <t>Petere proposed transferring CID 178 from GEN to GEN PHY. Discussed at 20120828 teleconf.</t>
  </si>
  <si>
    <t>Petere proposed transferring CID 250 from MAC to GEN (TLVs). Discussed at 20120828 teleconf.</t>
  </si>
  <si>
    <t>Petere proposed transferring CID 394 from PHY to EDITOR. Discussed at 20120828 teleconf.</t>
  </si>
  <si>
    <t>Petere proposed transferring CID 409 from PHY to EDITOR. Discussed at 20120828 teleconf.</t>
  </si>
  <si>
    <t>Petere proposed transferring CID 463 from GEN to GEN CVS. Discussed at 20120828 teleconf.</t>
  </si>
  <si>
    <t>Petere proposed transferring CID 474 from GEN to EDITOR. Discussed at 20120828 teleconf.</t>
  </si>
  <si>
    <t>Petere proposed transferring CID 475 from GEN to EDITOR. Discussed at 20120828 teleconf.</t>
  </si>
  <si>
    <t>Petere proposed transferring CID 476 from GEN to EDITOR. Discussed at 20120828 teleconf.</t>
  </si>
  <si>
    <t>Petere proposed transferring CID 487 from MAC to EDITOR. Discussed at 20120828 teleconf.</t>
  </si>
  <si>
    <t>Petere proposed transferring CID 488 from MAC to EDITOR. Discussed at 20120828 teleconf.</t>
  </si>
  <si>
    <t>Petere proposed transferring CID 540 from PHY to EDITOR. Discussed at 20120828 teleconf.</t>
  </si>
  <si>
    <t>Petere proposed transferring CID 564 from GEN to EDITOR. Discussed at 20120828 teleconf.</t>
  </si>
  <si>
    <t>Petere proposed transferring CID 566 from GEN to EDITOR. Discussed at 20120828 teleconf.</t>
  </si>
  <si>
    <t>Petere proposed transferring CID 631 from GEN to EDITOR. Discussed at 20120828 teleconf.</t>
  </si>
  <si>
    <t>Petere proposed transferring CID 636 from GEN to EDITOR. Discussed at 20120828 teleconf.</t>
  </si>
  <si>
    <t>Petere proposed transferring CID 671 from EDITOR to MAC CPM. Discussed at 20120828 teleconf.</t>
  </si>
  <si>
    <t>Petere proposed transferring CID 726 from  EDITOR to MAC CPM. Discussed at 20120828 teleconf.</t>
  </si>
  <si>
    <t>Petere proposed transferring CID 747 from PHY to EDITOR. Discussed at 20120828 teleconf.</t>
  </si>
  <si>
    <t>Petere proposed transferring CID 862 from EDITOR to GEN. Discussed at 20120828 teleconf.</t>
  </si>
  <si>
    <t>Petere proposed transferring CID 882 from EDITOR to GEN. Discussed at 20120828 teleconf.</t>
  </si>
  <si>
    <t>Petere proposed transferring CID 886 from EDITOR to GEN. Discussed at 20120828 teleconf.</t>
  </si>
  <si>
    <t>Petere proposed transferring CID 979 from GEN to EDITOR. Discussed at 20120828 teleconf.</t>
  </si>
  <si>
    <t>Yongho Seok will propose comment resolution. Discussed at 20120828 teleconf.</t>
  </si>
  <si>
    <t>Hongyuan Zhang will propose comment resolution. Discussed at 20120828 teleconf.</t>
  </si>
  <si>
    <t>Tevfik Yucek will propose comment resolution. Discussed at 20120828 teleconf.</t>
  </si>
  <si>
    <t>doc.: IEEE 802.11-12/1017r4</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</si>
  <si>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</si>
  <si>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</si>
  <si>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</si>
  <si>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</si>
  <si>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</si>
  <si>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</si>
  <si>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</si>
  <si>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</si>
  <si>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</si>
  <si>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</si>
  <si>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</si>
  <si>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</si>
  <si>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</si>
  <si>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</si>
  <si>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</si>
  <si>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Wookbong Lee will propose comment resolution.    Petere proposed transferring CID 52 from PHY to GEN. Discussed at 20120828 teleconf.</t>
  </si>
  <si>
    <t>Wookbong Lee will propose comment resolution.    Petere proposed transferring CID 53 from PHY to GEN. Discussed at 20120828 teleconf.</t>
  </si>
  <si>
    <t>Wookbong Lee will propose comment resolution.    Petere proposed transferring CID 56 from EDITOR to GEN. Discussed at 20120828 teleconf.</t>
  </si>
  <si>
    <t>Wookbong Lee will propose comment resolution.    Petere proposed transferring CID 301 from EDITOR to PHY. Discussed at 20120828 teleconf.</t>
  </si>
  <si>
    <t>Wookbong Lee will propose comment resolution.    Petere proposed transferring CID 587 from EDITOR to PHY. Discussed at 20120828 teleconf.</t>
  </si>
  <si>
    <t>Wookbong Lee will propose comment resolution.    Petere proposed transferring CID 808 from EDITOR to PHY. Discussed at 20120828 teleconf.</t>
  </si>
  <si>
    <t>Wookbong Lee will propose comment resolution. Ron Porat will contribute.</t>
  </si>
  <si>
    <t>Wookbong Lee will propose comment resolution. Ron Porat will contibute.</t>
  </si>
  <si>
    <t>Wookbong Lee will propose comment resolution. Rpn Porat will contribute.</t>
  </si>
  <si>
    <t>Zhou Lan will propose comment resolution.</t>
  </si>
  <si>
    <t>Zhou Lan will propose comment resolution.    Petere proposed transferring CID 167 from GEN to GEN CSM. Discussed at 20120828 teleconf.</t>
  </si>
  <si>
    <t>Zhou Lan will propose comment resolution.    Petere proposed transferring CID 973 from GEN to GEN CSM. Discussed at 20120828 teleconf.</t>
  </si>
  <si>
    <t>Unvolunteered CAQ</t>
  </si>
  <si>
    <t>Unvolunteered CSM</t>
  </si>
  <si>
    <t>Unvolunteered GDC</t>
  </si>
  <si>
    <t>Unvolunteered WSM</t>
  </si>
  <si>
    <t>R4 adds Ad-hoc volunteers through Sept 6th, includes changes discussed in Sept 4, 2012 teleconference.</t>
  </si>
  <si>
    <t>Unvolunteered GEN</t>
  </si>
  <si>
    <t>Unvolunteered MAC</t>
  </si>
  <si>
    <t>Keiichi Mizutani will propose comment resolution.</t>
  </si>
  <si>
    <t>Unvolunteered CPM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</si>
</sst>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19050</xdr:rowOff>
    </xdr:from>
    <xdr:to>
      <xdr:col>8</xdr:col>
      <xdr:colOff>571500</xdr:colOff>
      <xdr:row>23</xdr:row>
      <xdr:rowOff>180975</xdr:rowOff>
    </xdr:to>
    <xdr:sp macro="" textlink="">
      <xdr:nvSpPr>
        <xdr:cNvPr id="1025" name="Text Box 1"/>
        <xdr:cNvSpPr txBox="1">
          <a:spLocks noChangeArrowheads="1"/>
        </xdr:cNvSpPr>
      </xdr:nvSpPr>
      <xdr:spPr bwMode="auto">
        <a:xfrm>
          <a:off x="752475" y="3019425"/>
          <a:ext cx="48387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endParaRPr lang="en-US" sz="1100">
            <a:effectLst/>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workbookViewId="0">
      <selection activeCell="B3" sqref="B3"/>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2189</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workbookViewId="0">
      <selection activeCell="B7" sqref="B7"/>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25.5" x14ac:dyDescent="0.2">
      <c r="A3">
        <v>1</v>
      </c>
      <c r="B3" s="13">
        <v>41141</v>
      </c>
      <c r="C3" s="33" t="s">
        <v>2147</v>
      </c>
    </row>
    <row r="4" spans="1:3" x14ac:dyDescent="0.2">
      <c r="A4">
        <v>2</v>
      </c>
      <c r="B4" s="13">
        <v>41142</v>
      </c>
      <c r="C4" s="12" t="s">
        <v>2152</v>
      </c>
    </row>
    <row r="5" spans="1:3" x14ac:dyDescent="0.2">
      <c r="A5">
        <v>3</v>
      </c>
      <c r="B5" s="13">
        <v>41149</v>
      </c>
      <c r="C5" s="12" t="s">
        <v>2153</v>
      </c>
    </row>
    <row r="6" spans="1:3" ht="25.5" x14ac:dyDescent="0.2">
      <c r="A6">
        <v>4</v>
      </c>
      <c r="B6" s="13">
        <v>41158</v>
      </c>
      <c r="C6" s="12" t="s">
        <v>2221</v>
      </c>
    </row>
    <row r="7" spans="1:3" x14ac:dyDescent="0.2">
      <c r="A7">
        <v>5</v>
      </c>
    </row>
    <row r="8" spans="1:3" x14ac:dyDescent="0.2">
      <c r="A8">
        <v>6</v>
      </c>
    </row>
    <row r="9" spans="1:3" x14ac:dyDescent="0.2">
      <c r="A9">
        <v>7</v>
      </c>
    </row>
    <row r="10" spans="1:3" x14ac:dyDescent="0.2">
      <c r="A10">
        <v>8</v>
      </c>
    </row>
    <row r="11" spans="1:3" x14ac:dyDescent="0.2">
      <c r="A11">
        <v>9</v>
      </c>
    </row>
    <row r="12" spans="1:3" x14ac:dyDescent="0.2">
      <c r="A12">
        <v>10</v>
      </c>
    </row>
    <row r="13" spans="1:3" x14ac:dyDescent="0.2">
      <c r="A13">
        <v>11</v>
      </c>
    </row>
    <row r="14" spans="1:3" x14ac:dyDescent="0.2">
      <c r="A14">
        <v>12</v>
      </c>
    </row>
    <row r="15" spans="1:3" x14ac:dyDescent="0.2">
      <c r="A15">
        <v>13</v>
      </c>
    </row>
    <row r="16" spans="1:3" x14ac:dyDescent="0.2">
      <c r="A16">
        <v>14</v>
      </c>
    </row>
    <row r="17" spans="1:1" x14ac:dyDescent="0.2">
      <c r="A17">
        <v>15</v>
      </c>
    </row>
    <row r="18" spans="1:1" x14ac:dyDescent="0.2">
      <c r="A18">
        <v>16</v>
      </c>
    </row>
    <row r="19" spans="1:1" x14ac:dyDescent="0.2">
      <c r="A19">
        <v>17</v>
      </c>
    </row>
    <row r="20" spans="1:1" x14ac:dyDescent="0.2">
      <c r="A20">
        <v>18</v>
      </c>
    </row>
    <row r="21" spans="1:1" x14ac:dyDescent="0.2">
      <c r="A21">
        <v>19</v>
      </c>
    </row>
    <row r="22" spans="1:1" x14ac:dyDescent="0.2">
      <c r="A22">
        <v>20</v>
      </c>
    </row>
    <row r="23" spans="1:1" x14ac:dyDescent="0.2">
      <c r="A23">
        <v>21</v>
      </c>
    </row>
    <row r="24" spans="1:1" x14ac:dyDescent="0.2">
      <c r="A24">
        <v>22</v>
      </c>
    </row>
    <row r="25" spans="1:1" x14ac:dyDescent="0.2">
      <c r="A25">
        <v>23</v>
      </c>
    </row>
    <row r="26" spans="1:1" x14ac:dyDescent="0.2">
      <c r="A26">
        <v>24</v>
      </c>
    </row>
    <row r="27" spans="1:1" x14ac:dyDescent="0.2">
      <c r="A27">
        <v>25</v>
      </c>
    </row>
    <row r="28" spans="1:1" x14ac:dyDescent="0.2">
      <c r="A28">
        <v>26</v>
      </c>
    </row>
    <row r="29" spans="1:1" x14ac:dyDescent="0.2">
      <c r="A29">
        <v>27</v>
      </c>
    </row>
    <row r="30" spans="1:1" x14ac:dyDescent="0.2">
      <c r="A30">
        <v>28</v>
      </c>
    </row>
    <row r="31" spans="1:1"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99"/>
  <sheetViews>
    <sheetView zoomScale="130" zoomScaleNormal="130" workbookViewId="0">
      <pane xSplit="1" ySplit="1" topLeftCell="L2" activePane="bottomRight" state="frozenSplit"/>
      <selection pane="topRight" activeCell="B1" sqref="B1"/>
      <selection pane="bottomLeft" activeCell="A2" sqref="A2"/>
      <selection pane="bottomRight" activeCell="R347" sqref="R34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U2" s="29" t="s">
        <v>2135</v>
      </c>
      <c r="V2" s="18" t="s">
        <v>2149</v>
      </c>
      <c r="AB2" s="27">
        <v>41141.646539351852</v>
      </c>
    </row>
    <row r="3" spans="1:29" ht="114.75"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U3" s="18" t="s">
        <v>2129</v>
      </c>
      <c r="X3" s="18" t="s">
        <v>2188</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X4" s="18" t="s">
        <v>2204</v>
      </c>
      <c r="AB4" s="27">
        <v>41141.646539351852</v>
      </c>
    </row>
    <row r="5" spans="1:29" ht="5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U5" s="18" t="s">
        <v>2129</v>
      </c>
      <c r="X5" s="18" t="s">
        <v>2204</v>
      </c>
      <c r="AB5" s="27">
        <v>41141.646539351852</v>
      </c>
    </row>
    <row r="6" spans="1:29" ht="38.25"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U6" s="18" t="s">
        <v>2129</v>
      </c>
      <c r="AB6" s="27">
        <v>41141.646539351852</v>
      </c>
    </row>
    <row r="7" spans="1:29" ht="76.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X7" s="18" t="s">
        <v>2204</v>
      </c>
      <c r="AB7" s="27">
        <v>41141.646539351852</v>
      </c>
    </row>
    <row r="8" spans="1:29" ht="89.25"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U8" s="18" t="s">
        <v>2129</v>
      </c>
      <c r="X8" s="18" t="s">
        <v>2200</v>
      </c>
      <c r="AB8" s="27">
        <v>41141.646539351852</v>
      </c>
    </row>
    <row r="9" spans="1:29" ht="102"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U9" s="18" t="s">
        <v>2129</v>
      </c>
      <c r="X9" s="18" t="s">
        <v>2187</v>
      </c>
      <c r="AB9" s="27">
        <v>41141.646539351852</v>
      </c>
    </row>
    <row r="10" spans="1:29" ht="165.75"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U10" s="18" t="s">
        <v>2129</v>
      </c>
      <c r="X10" s="18" t="s">
        <v>2187</v>
      </c>
      <c r="AB10" s="27">
        <v>41141.646539351852</v>
      </c>
    </row>
    <row r="11" spans="1:29" ht="5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X11" s="18" t="s">
        <v>2187</v>
      </c>
      <c r="AB11" s="27">
        <v>41141.646539351852</v>
      </c>
    </row>
    <row r="12" spans="1:29" ht="76.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X12" s="18" t="s">
        <v>2187</v>
      </c>
      <c r="AB12" s="27">
        <v>41141.646539351852</v>
      </c>
    </row>
    <row r="13" spans="1:29" ht="89.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X13" s="18" t="s">
        <v>2204</v>
      </c>
      <c r="AB13" s="27">
        <v>41141.646539351852</v>
      </c>
    </row>
    <row r="14" spans="1:29" ht="38.2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AB14" s="27">
        <v>41141.646539351852</v>
      </c>
    </row>
    <row r="15" spans="1:29" ht="5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AB15" s="27">
        <v>41141.646539351852</v>
      </c>
    </row>
    <row r="16" spans="1:29" ht="102"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X16" s="18" t="s">
        <v>2204</v>
      </c>
      <c r="AB16" s="27">
        <v>41141.646539351852</v>
      </c>
    </row>
    <row r="17" spans="1:28" ht="102"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U17" s="18" t="s">
        <v>2129</v>
      </c>
      <c r="X17" s="18" t="s">
        <v>2187</v>
      </c>
      <c r="AB17" s="27">
        <v>41141.646539351852</v>
      </c>
    </row>
    <row r="18" spans="1:28" ht="5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U18" s="18" t="s">
        <v>2129</v>
      </c>
      <c r="X18" s="18" t="s">
        <v>2187</v>
      </c>
      <c r="AB18" s="27">
        <v>41141.646539351852</v>
      </c>
    </row>
    <row r="19" spans="1:28" ht="25.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AB19" s="27">
        <v>41141.646539351852</v>
      </c>
    </row>
    <row r="20" spans="1:28" ht="38.25"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U20" s="18" t="s">
        <v>2137</v>
      </c>
      <c r="AB20" s="27">
        <v>41141.646539351852</v>
      </c>
    </row>
    <row r="21" spans="1:28" ht="51"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U21" s="18" t="s">
        <v>2129</v>
      </c>
      <c r="X21" s="18" t="s">
        <v>2188</v>
      </c>
      <c r="AB21" s="27">
        <v>41141.646539351852</v>
      </c>
    </row>
    <row r="22" spans="1:28" ht="63.75"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U22" s="18" t="s">
        <v>2129</v>
      </c>
      <c r="X22" s="18" t="s">
        <v>2188</v>
      </c>
      <c r="AB22" s="27">
        <v>41141.646539351852</v>
      </c>
    </row>
    <row r="23" spans="1:28" ht="51" x14ac:dyDescent="0.2">
      <c r="A23" s="24">
        <v>22</v>
      </c>
      <c r="B23" s="18" t="s">
        <v>111</v>
      </c>
      <c r="C23" s="18">
        <v>189</v>
      </c>
      <c r="D23" s="18">
        <v>2</v>
      </c>
      <c r="E23" s="25" t="s">
        <v>152</v>
      </c>
      <c r="F23" s="25" t="s">
        <v>153</v>
      </c>
      <c r="G23" s="25" t="s">
        <v>154</v>
      </c>
      <c r="H23" s="18" t="s">
        <v>58</v>
      </c>
      <c r="I23" s="18" t="s">
        <v>59</v>
      </c>
      <c r="J23" s="26">
        <v>297.02999877929687</v>
      </c>
      <c r="K23" s="25">
        <v>3</v>
      </c>
      <c r="L23" s="25" t="s">
        <v>152</v>
      </c>
      <c r="R23" s="18" t="s">
        <v>155</v>
      </c>
      <c r="S23" s="18" t="s">
        <v>156</v>
      </c>
      <c r="U23" s="18" t="s">
        <v>2135</v>
      </c>
      <c r="X23" s="18" t="s">
        <v>2188</v>
      </c>
      <c r="AB23" s="27">
        <v>41141.646539351852</v>
      </c>
    </row>
    <row r="24" spans="1:28" ht="76.5"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U24" s="18" t="s">
        <v>2135</v>
      </c>
      <c r="V24" s="18" t="s">
        <v>2129</v>
      </c>
      <c r="AB24" s="27">
        <v>41141.646539351852</v>
      </c>
    </row>
    <row r="25" spans="1:28" ht="25.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V25" s="18" t="s">
        <v>2143</v>
      </c>
      <c r="AB25" s="27">
        <v>41141.646539351852</v>
      </c>
    </row>
    <row r="26" spans="1:28" ht="25.5"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U26" s="18" t="s">
        <v>2137</v>
      </c>
      <c r="AB26" s="27">
        <v>41141.646539351852</v>
      </c>
    </row>
    <row r="27" spans="1:28" ht="25.5"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U27" s="18" t="s">
        <v>2137</v>
      </c>
      <c r="AB27" s="27">
        <v>41141.646539351852</v>
      </c>
    </row>
    <row r="28" spans="1:28" ht="25.5"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U28" s="18" t="s">
        <v>2137</v>
      </c>
      <c r="AB28" s="27">
        <v>41141.646539351852</v>
      </c>
    </row>
    <row r="29" spans="1:28" ht="25.5"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U29" s="18" t="s">
        <v>2137</v>
      </c>
      <c r="AB29" s="27">
        <v>41141.646539351852</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2129</v>
      </c>
      <c r="AB30" s="27">
        <v>41141.646539351852</v>
      </c>
    </row>
    <row r="31" spans="1:28" ht="76.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AB31" s="27">
        <v>41141.646539351852</v>
      </c>
    </row>
    <row r="32" spans="1:28" ht="89.25"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U32" s="18" t="s">
        <v>2129</v>
      </c>
      <c r="X32" s="18" t="s">
        <v>2190</v>
      </c>
      <c r="AB32" s="27">
        <v>41141.646539351852</v>
      </c>
    </row>
    <row r="33" spans="1:28" ht="89.25"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U33" s="18" t="s">
        <v>2129</v>
      </c>
      <c r="X33" s="18" t="s">
        <v>2190</v>
      </c>
      <c r="AB33" s="27">
        <v>41141.646539351852</v>
      </c>
    </row>
    <row r="34" spans="1:28" ht="25.5"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U34" s="18" t="s">
        <v>2137</v>
      </c>
      <c r="AB34" s="27">
        <v>41141.646539351852</v>
      </c>
    </row>
    <row r="35" spans="1:28" ht="127.5"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U35" s="18" t="s">
        <v>2135</v>
      </c>
      <c r="V35" s="18" t="s">
        <v>2129</v>
      </c>
      <c r="X35" s="18" t="s">
        <v>2204</v>
      </c>
      <c r="AB35" s="27">
        <v>41141.646539351852</v>
      </c>
    </row>
    <row r="36" spans="1:28" ht="5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U36" s="18" t="s">
        <v>2135</v>
      </c>
      <c r="V36" s="18" t="s">
        <v>2129</v>
      </c>
      <c r="X36" s="18" t="s">
        <v>2204</v>
      </c>
      <c r="AB36" s="27">
        <v>41141.646539351852</v>
      </c>
    </row>
    <row r="37" spans="1:28" ht="89.25"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U37" s="18" t="s">
        <v>2135</v>
      </c>
      <c r="V37" s="18" t="s">
        <v>2129</v>
      </c>
      <c r="X37" s="18" t="s">
        <v>2204</v>
      </c>
      <c r="AB37" s="27">
        <v>41141.646539351852</v>
      </c>
    </row>
    <row r="38" spans="1:28" ht="153"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U38" s="18" t="s">
        <v>2135</v>
      </c>
      <c r="V38" s="18" t="s">
        <v>2129</v>
      </c>
      <c r="AB38" s="27">
        <v>41141.646539351852</v>
      </c>
    </row>
    <row r="39" spans="1:28" ht="114.75"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U39" s="18" t="s">
        <v>2135</v>
      </c>
      <c r="V39" s="18" t="s">
        <v>2129</v>
      </c>
      <c r="X39" s="18" t="s">
        <v>2204</v>
      </c>
      <c r="AB39" s="27">
        <v>41141.646539351852</v>
      </c>
    </row>
    <row r="40" spans="1:28" ht="178.5"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U40" s="18" t="s">
        <v>2135</v>
      </c>
      <c r="V40" s="18" t="s">
        <v>2129</v>
      </c>
      <c r="X40" s="18" t="s">
        <v>2204</v>
      </c>
      <c r="AB40" s="27">
        <v>41141.646539351852</v>
      </c>
    </row>
    <row r="41" spans="1:28" ht="51"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U41" s="18" t="s">
        <v>2137</v>
      </c>
      <c r="AB41" s="27">
        <v>41141.646539351852</v>
      </c>
    </row>
    <row r="42" spans="1:28" ht="5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U42" s="18" t="s">
        <v>2137</v>
      </c>
      <c r="AB42" s="27">
        <v>41141.646539351852</v>
      </c>
    </row>
    <row r="43" spans="1:28" ht="63.7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X44" s="18" t="s">
        <v>2204</v>
      </c>
      <c r="AB44" s="27">
        <v>41141.646539351852</v>
      </c>
    </row>
    <row r="45" spans="1:28" ht="76.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X46" s="18" t="s">
        <v>2204</v>
      </c>
      <c r="AB46" s="27">
        <v>41141.646539351852</v>
      </c>
    </row>
    <row r="47" spans="1:28" ht="25.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X47" s="18" t="s">
        <v>2204</v>
      </c>
      <c r="AB47" s="27">
        <v>41141.646539351852</v>
      </c>
    </row>
    <row r="48" spans="1:28" ht="38.25"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X48" s="18" t="s">
        <v>2214</v>
      </c>
      <c r="AB48" s="27">
        <v>41141.646539351852</v>
      </c>
    </row>
    <row r="49" spans="1:28" ht="5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U49" s="18" t="s">
        <v>2137</v>
      </c>
      <c r="AB49" s="27">
        <v>41141.646539351852</v>
      </c>
    </row>
    <row r="50" spans="1:28" ht="25.5"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2129</v>
      </c>
      <c r="AB50" s="27">
        <v>41141.646539351852</v>
      </c>
    </row>
    <row r="51" spans="1:28" ht="76.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29" t="s">
        <v>2135</v>
      </c>
      <c r="V51" s="18" t="s">
        <v>2151</v>
      </c>
      <c r="AB51" s="27">
        <v>41141.646539351852</v>
      </c>
    </row>
    <row r="52" spans="1:28" ht="51"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U52" s="29" t="s">
        <v>2137</v>
      </c>
      <c r="X52" s="18" t="s">
        <v>2154</v>
      </c>
      <c r="AB52" s="27">
        <v>41141.646539351852</v>
      </c>
    </row>
    <row r="53" spans="1:28" ht="76.5"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29" t="s">
        <v>2135</v>
      </c>
      <c r="X53" s="18" t="s">
        <v>2205</v>
      </c>
      <c r="AB53" s="27">
        <v>41141.646539351852</v>
      </c>
    </row>
    <row r="54" spans="1:28" ht="76.5"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29" t="s">
        <v>2135</v>
      </c>
      <c r="X54" s="18" t="s">
        <v>2206</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29" t="s">
        <v>2135</v>
      </c>
      <c r="X55" s="18" t="s">
        <v>2204</v>
      </c>
      <c r="AB55" s="27">
        <v>41141.646539351852</v>
      </c>
    </row>
    <row r="56" spans="1:28" ht="25.5"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U56" s="18" t="s">
        <v>2137</v>
      </c>
      <c r="AB56" s="27">
        <v>41141.646539351852</v>
      </c>
    </row>
    <row r="57" spans="1:28" ht="76.5"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2135</v>
      </c>
      <c r="X57" s="18" t="s">
        <v>2207</v>
      </c>
      <c r="AB57" s="27">
        <v>41141.646539351852</v>
      </c>
    </row>
    <row r="58" spans="1:28" ht="63.75"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U58" s="18" t="s">
        <v>2137</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2129</v>
      </c>
      <c r="AB60" s="27">
        <v>41141.646539351852</v>
      </c>
    </row>
    <row r="61" spans="1:28" ht="63.7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AB61" s="27">
        <v>41141.646539351852</v>
      </c>
    </row>
    <row r="62" spans="1:28" ht="102"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X62" s="18" t="s">
        <v>2204</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X63" s="18" t="s">
        <v>2204</v>
      </c>
      <c r="AB63" s="27">
        <v>41141.646539351852</v>
      </c>
    </row>
    <row r="64" spans="1:28" ht="114.75"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X64" s="18" t="s">
        <v>2204</v>
      </c>
      <c r="AB64" s="27">
        <v>41141.646539351852</v>
      </c>
    </row>
    <row r="65" spans="1:28" ht="38.2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AB65" s="27">
        <v>41141.646539351852</v>
      </c>
    </row>
    <row r="66" spans="1:28" ht="63.7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X66" s="18" t="s">
        <v>2204</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X67" s="18" t="s">
        <v>2204</v>
      </c>
      <c r="AB67" s="27">
        <v>41141.646539351852</v>
      </c>
    </row>
    <row r="68" spans="1:28" ht="89.25"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U68" s="18" t="s">
        <v>2129</v>
      </c>
      <c r="X68" s="18" t="s">
        <v>2203</v>
      </c>
      <c r="AB68" s="27">
        <v>41141.646539351852</v>
      </c>
    </row>
    <row r="69" spans="1:28" ht="5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U69" s="18" t="s">
        <v>2129</v>
      </c>
      <c r="X69" s="18" t="s">
        <v>2200</v>
      </c>
      <c r="AB69" s="27">
        <v>41141.646539351852</v>
      </c>
    </row>
    <row r="70" spans="1:28" ht="5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X70" s="18" t="s">
        <v>2187</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U71" s="29" t="s">
        <v>2135</v>
      </c>
      <c r="AB71" s="27">
        <v>41141.646539351852</v>
      </c>
    </row>
    <row r="72" spans="1:28" ht="38.25" x14ac:dyDescent="0.2">
      <c r="A72" s="24">
        <v>71</v>
      </c>
      <c r="B72" s="18" t="s">
        <v>294</v>
      </c>
      <c r="C72" s="18">
        <v>189</v>
      </c>
      <c r="D72" s="18">
        <v>2</v>
      </c>
      <c r="F72" s="25" t="s">
        <v>295</v>
      </c>
      <c r="G72" s="25" t="s">
        <v>255</v>
      </c>
      <c r="H72" s="18" t="s">
        <v>143</v>
      </c>
      <c r="I72" s="18" t="s">
        <v>180</v>
      </c>
      <c r="K72" s="25">
        <v>4</v>
      </c>
      <c r="R72" s="18" t="s">
        <v>296</v>
      </c>
      <c r="S72" s="18" t="s">
        <v>297</v>
      </c>
      <c r="U72" s="18" t="s">
        <v>2137</v>
      </c>
      <c r="AB72" s="27">
        <v>41141.646539351852</v>
      </c>
    </row>
    <row r="73" spans="1:28" ht="38.25" x14ac:dyDescent="0.2">
      <c r="A73" s="24">
        <v>72</v>
      </c>
      <c r="B73" s="18" t="s">
        <v>294</v>
      </c>
      <c r="C73" s="18">
        <v>189</v>
      </c>
      <c r="D73" s="18">
        <v>2</v>
      </c>
      <c r="F73" s="25" t="s">
        <v>298</v>
      </c>
      <c r="G73" s="25" t="s">
        <v>255</v>
      </c>
      <c r="H73" s="18" t="s">
        <v>143</v>
      </c>
      <c r="I73" s="18" t="s">
        <v>180</v>
      </c>
      <c r="K73" s="25">
        <v>4</v>
      </c>
      <c r="R73" s="18" t="s">
        <v>299</v>
      </c>
      <c r="S73" s="18" t="s">
        <v>300</v>
      </c>
      <c r="U73" s="18" t="s">
        <v>2137</v>
      </c>
      <c r="AB73" s="27">
        <v>41141.646539351852</v>
      </c>
    </row>
    <row r="74" spans="1:28" ht="25.5" x14ac:dyDescent="0.2">
      <c r="A74" s="24">
        <v>73</v>
      </c>
      <c r="B74" s="18" t="s">
        <v>294</v>
      </c>
      <c r="C74" s="18">
        <v>189</v>
      </c>
      <c r="D74" s="18">
        <v>2</v>
      </c>
      <c r="F74" s="25" t="s">
        <v>301</v>
      </c>
      <c r="G74" s="25" t="s">
        <v>225</v>
      </c>
      <c r="H74" s="18" t="s">
        <v>143</v>
      </c>
      <c r="I74" s="18" t="s">
        <v>180</v>
      </c>
      <c r="K74" s="25">
        <v>44</v>
      </c>
      <c r="R74" s="18" t="s">
        <v>302</v>
      </c>
      <c r="S74" s="18" t="s">
        <v>303</v>
      </c>
      <c r="U74" s="18" t="s">
        <v>2137</v>
      </c>
      <c r="AB74" s="27">
        <v>41141.646539351852</v>
      </c>
    </row>
    <row r="75" spans="1:28" ht="5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U75" s="18" t="s">
        <v>2137</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2135</v>
      </c>
      <c r="AB76" s="27">
        <v>41141.646539351852</v>
      </c>
    </row>
    <row r="77" spans="1:28" ht="76.5" x14ac:dyDescent="0.2">
      <c r="A77" s="24">
        <v>76</v>
      </c>
      <c r="B77" s="18" t="s">
        <v>294</v>
      </c>
      <c r="C77" s="18">
        <v>189</v>
      </c>
      <c r="D77" s="18">
        <v>2</v>
      </c>
      <c r="H77" s="18" t="s">
        <v>143</v>
      </c>
      <c r="I77" s="18" t="s">
        <v>180</v>
      </c>
      <c r="R77" s="18" t="s">
        <v>311</v>
      </c>
      <c r="S77" s="18" t="s">
        <v>312</v>
      </c>
      <c r="U77" s="18" t="s">
        <v>2137</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307</v>
      </c>
      <c r="R78" s="18" t="s">
        <v>313</v>
      </c>
      <c r="S78" s="18" t="s">
        <v>314</v>
      </c>
      <c r="U78" s="18" t="s">
        <v>2135</v>
      </c>
      <c r="AB78" s="27">
        <v>41141.646539351852</v>
      </c>
    </row>
    <row r="79" spans="1:28" ht="25.5"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U79" s="18" t="s">
        <v>2137</v>
      </c>
      <c r="AB79" s="27">
        <v>41141.646539351852</v>
      </c>
    </row>
    <row r="80" spans="1:28" ht="89.25"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U80" s="18" t="s">
        <v>2137</v>
      </c>
      <c r="AB80" s="27">
        <v>41141.646539351852</v>
      </c>
    </row>
    <row r="81" spans="1:28" ht="255" x14ac:dyDescent="0.2">
      <c r="A81" s="24">
        <v>80</v>
      </c>
      <c r="B81" s="18" t="s">
        <v>294</v>
      </c>
      <c r="C81" s="18">
        <v>189</v>
      </c>
      <c r="D81" s="18">
        <v>2</v>
      </c>
      <c r="H81" s="18" t="s">
        <v>143</v>
      </c>
      <c r="I81" s="18" t="s">
        <v>180</v>
      </c>
      <c r="R81" s="18" t="s">
        <v>320</v>
      </c>
      <c r="S81" s="18" t="s">
        <v>321</v>
      </c>
      <c r="U81" s="18" t="s">
        <v>2137</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2135</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2135</v>
      </c>
      <c r="AB83" s="27">
        <v>41141.646539351852</v>
      </c>
    </row>
    <row r="84" spans="1:28" ht="25.5"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U84" s="18" t="s">
        <v>2137</v>
      </c>
      <c r="AB84" s="27">
        <v>41141.646539351852</v>
      </c>
    </row>
    <row r="85" spans="1:28" ht="293.25"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U85" s="18" t="s">
        <v>2137</v>
      </c>
      <c r="AB85" s="27">
        <v>41141.646539351852</v>
      </c>
    </row>
    <row r="86" spans="1:28" ht="5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U86" s="18" t="s">
        <v>2135</v>
      </c>
      <c r="V86" s="18" t="s">
        <v>2129</v>
      </c>
      <c r="X86" s="18" t="s">
        <v>2204</v>
      </c>
      <c r="AB86" s="27">
        <v>41141.646539351852</v>
      </c>
    </row>
    <row r="87" spans="1:28" ht="409.5"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U87" s="18" t="s">
        <v>2135</v>
      </c>
      <c r="V87" s="18" t="s">
        <v>2129</v>
      </c>
      <c r="X87" s="18" t="s">
        <v>2204</v>
      </c>
      <c r="AB87" s="27">
        <v>41141.646539351852</v>
      </c>
    </row>
    <row r="88" spans="1:28" ht="5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U88" s="18" t="s">
        <v>2137</v>
      </c>
      <c r="AB88" s="27">
        <v>41141.646539351852</v>
      </c>
    </row>
    <row r="89" spans="1:28" ht="38.25"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U89" s="18" t="s">
        <v>2137</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U91" s="18" t="s">
        <v>2135</v>
      </c>
      <c r="AB91" s="27">
        <v>41141.646539351852</v>
      </c>
    </row>
    <row r="92" spans="1:28" ht="89.25" x14ac:dyDescent="0.2">
      <c r="A92" s="24">
        <v>91</v>
      </c>
      <c r="B92" s="18" t="s">
        <v>294</v>
      </c>
      <c r="C92" s="18">
        <v>189</v>
      </c>
      <c r="D92" s="18">
        <v>2</v>
      </c>
      <c r="F92" s="25" t="s">
        <v>84</v>
      </c>
      <c r="H92" s="18" t="s">
        <v>185</v>
      </c>
      <c r="I92" s="18" t="s">
        <v>59</v>
      </c>
      <c r="J92" s="26">
        <v>6</v>
      </c>
      <c r="R92" s="18" t="s">
        <v>345</v>
      </c>
      <c r="S92" s="18" t="s">
        <v>346</v>
      </c>
      <c r="U92" s="18" t="s">
        <v>2135</v>
      </c>
      <c r="X92" s="18" t="s">
        <v>2204</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U93" s="18" t="s">
        <v>2136</v>
      </c>
      <c r="V93" s="18" t="s">
        <v>2144</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X95" s="18" t="s">
        <v>2214</v>
      </c>
      <c r="AB95" s="27">
        <v>41141.646539351852</v>
      </c>
    </row>
    <row r="96" spans="1:28" ht="153"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X96" s="18" t="s">
        <v>2186</v>
      </c>
      <c r="AB96" s="27">
        <v>41141.646539351852</v>
      </c>
    </row>
    <row r="97" spans="1:28" ht="5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U97" s="18" t="s">
        <v>2137</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X98" s="18" t="s">
        <v>2214</v>
      </c>
      <c r="AB98" s="27">
        <v>41141.646539351852</v>
      </c>
    </row>
    <row r="99" spans="1:28" ht="76.5"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X99" s="18" t="s">
        <v>2186</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X100" s="18" t="s">
        <v>2186</v>
      </c>
      <c r="AB100" s="27">
        <v>41141.646539351852</v>
      </c>
    </row>
    <row r="101" spans="1:28" ht="5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AB102" s="27">
        <v>41141.646539351852</v>
      </c>
    </row>
    <row r="103" spans="1:28" ht="89.2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t="s">
        <v>2143</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X104" s="18" t="s">
        <v>2186</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X105" s="18" t="s">
        <v>2186</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X106" s="18" t="s">
        <v>2186</v>
      </c>
      <c r="AB106" s="27">
        <v>41141.646539351852</v>
      </c>
    </row>
    <row r="107" spans="1:28" ht="38.25"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U107" s="18" t="s">
        <v>2137</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X108" s="18" t="s">
        <v>2186</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X109" s="18" t="s">
        <v>2214</v>
      </c>
      <c r="AB109" s="27">
        <v>41141.646539351852</v>
      </c>
    </row>
    <row r="110" spans="1:28" ht="114.75" x14ac:dyDescent="0.2">
      <c r="A110" s="24">
        <v>109</v>
      </c>
      <c r="B110" s="18" t="s">
        <v>294</v>
      </c>
      <c r="C110" s="18">
        <v>189</v>
      </c>
      <c r="D110" s="18">
        <v>2</v>
      </c>
      <c r="H110" s="18" t="s">
        <v>58</v>
      </c>
      <c r="I110" s="18" t="s">
        <v>59</v>
      </c>
      <c r="R110" s="18" t="s">
        <v>405</v>
      </c>
      <c r="S110" s="18" t="s">
        <v>406</v>
      </c>
      <c r="U110" s="29" t="s">
        <v>2135</v>
      </c>
      <c r="V110" s="18" t="s">
        <v>2150</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AB111" s="27">
        <v>41141.646539351852</v>
      </c>
    </row>
    <row r="112" spans="1:28" ht="63.75"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U112" s="18" t="s">
        <v>2137</v>
      </c>
      <c r="AB112" s="27">
        <v>41141.646539351852</v>
      </c>
    </row>
    <row r="113" spans="1:28" ht="38.2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X113" s="18" t="s">
        <v>2204</v>
      </c>
      <c r="AB113" s="27">
        <v>41141.646539351852</v>
      </c>
    </row>
    <row r="114" spans="1:28" ht="51" x14ac:dyDescent="0.2">
      <c r="A114" s="24">
        <v>113</v>
      </c>
      <c r="B114" s="18" t="s">
        <v>294</v>
      </c>
      <c r="C114" s="18">
        <v>189</v>
      </c>
      <c r="D114" s="18">
        <v>2</v>
      </c>
      <c r="H114" s="18" t="s">
        <v>143</v>
      </c>
      <c r="I114" s="18" t="s">
        <v>180</v>
      </c>
      <c r="R114" s="18" t="s">
        <v>413</v>
      </c>
      <c r="S114" s="18" t="s">
        <v>414</v>
      </c>
      <c r="U114" s="18" t="s">
        <v>2137</v>
      </c>
      <c r="AB114" s="27">
        <v>41141.646539351852</v>
      </c>
    </row>
    <row r="115" spans="1:28" ht="229.5" x14ac:dyDescent="0.2">
      <c r="A115" s="24">
        <v>114</v>
      </c>
      <c r="B115" s="18" t="s">
        <v>294</v>
      </c>
      <c r="C115" s="18">
        <v>189</v>
      </c>
      <c r="D115" s="18">
        <v>2</v>
      </c>
      <c r="H115" s="18" t="s">
        <v>185</v>
      </c>
      <c r="I115" s="18" t="s">
        <v>59</v>
      </c>
      <c r="R115" s="18" t="s">
        <v>415</v>
      </c>
      <c r="S115" s="18" t="s">
        <v>416</v>
      </c>
      <c r="U115" s="18" t="s">
        <v>2135</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U117" s="18" t="s">
        <v>2135</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U120" s="18" t="s">
        <v>2135</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U121" s="18" t="s">
        <v>2135</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U122" s="18" t="s">
        <v>2135</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U123" s="18" t="s">
        <v>2135</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AB125" s="27">
        <v>41141.646539351852</v>
      </c>
    </row>
    <row r="126" spans="1:28" ht="38.25"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AB128" s="27">
        <v>41141.646539351852</v>
      </c>
    </row>
    <row r="129" spans="1:28" ht="38.25"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U129" s="18" t="s">
        <v>2137</v>
      </c>
      <c r="AB129" s="27">
        <v>41141.646539351852</v>
      </c>
    </row>
    <row r="130" spans="1:28" ht="76.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AB130" s="27">
        <v>41141.646539351852</v>
      </c>
    </row>
    <row r="131" spans="1:28" ht="5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U131" s="18" t="s">
        <v>2137</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AB132" s="27">
        <v>41141.646539351852</v>
      </c>
    </row>
    <row r="133" spans="1:28" ht="5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X133" s="18" t="s">
        <v>2186</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U134" s="18" t="s">
        <v>2135</v>
      </c>
      <c r="AB134" s="27">
        <v>41141.646539351852</v>
      </c>
    </row>
    <row r="135" spans="1:28" ht="191.2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X135" s="18" t="s">
        <v>2204</v>
      </c>
      <c r="AB135" s="27">
        <v>41141.646539351852</v>
      </c>
    </row>
    <row r="136" spans="1:28" ht="5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U136" s="18" t="s">
        <v>2137</v>
      </c>
      <c r="AB136" s="27">
        <v>41141.646539351852</v>
      </c>
    </row>
    <row r="137" spans="1:28" ht="5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U137" s="18" t="s">
        <v>2137</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AB138" s="27">
        <v>41141.646539351852</v>
      </c>
    </row>
    <row r="139" spans="1:28" ht="127.5"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U139" s="18" t="s">
        <v>2137</v>
      </c>
      <c r="AB139" s="27">
        <v>41141.646539351852</v>
      </c>
    </row>
    <row r="140" spans="1:28" ht="331.5"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U140" s="18" t="s">
        <v>2137</v>
      </c>
      <c r="AB140" s="27">
        <v>41141.646539351852</v>
      </c>
    </row>
    <row r="141" spans="1:28" ht="178.5"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U141" s="18" t="s">
        <v>2135</v>
      </c>
      <c r="V141" s="18" t="s">
        <v>2143</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U142" s="18" t="s">
        <v>2135</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U143" s="18" t="s">
        <v>2135</v>
      </c>
      <c r="AB143" s="27">
        <v>41141.646539351852</v>
      </c>
    </row>
    <row r="144" spans="1:28" ht="5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U144" s="29" t="s">
        <v>2129</v>
      </c>
      <c r="X144" s="18" t="s">
        <v>2196</v>
      </c>
      <c r="AB144" s="27">
        <v>41141.646539351852</v>
      </c>
    </row>
    <row r="145" spans="1:28" ht="38.25"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U145" s="29" t="s">
        <v>2129</v>
      </c>
      <c r="X145" s="18" t="s">
        <v>2196</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U146" s="18" t="s">
        <v>2135</v>
      </c>
      <c r="AB146" s="27">
        <v>41141.646539351852</v>
      </c>
    </row>
    <row r="147" spans="1:28" ht="76.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AB147" s="27">
        <v>41141.646539351852</v>
      </c>
    </row>
    <row r="148" spans="1:28" ht="5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U148" s="18" t="s">
        <v>2137</v>
      </c>
      <c r="AB148" s="27">
        <v>41141.646539351852</v>
      </c>
    </row>
    <row r="149" spans="1:28" ht="25.5"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U149" s="18" t="s">
        <v>2137</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AB150" s="27">
        <v>41141.646539351852</v>
      </c>
    </row>
    <row r="151" spans="1:28" ht="153"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U151" s="18" t="s">
        <v>2137</v>
      </c>
      <c r="AB151" s="27">
        <v>41141.646539351852</v>
      </c>
    </row>
    <row r="152" spans="1:28" ht="76.5"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U152" s="18" t="s">
        <v>2137</v>
      </c>
      <c r="AB152" s="27">
        <v>41141.646539351852</v>
      </c>
    </row>
    <row r="153" spans="1:28" ht="242.25"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U153" s="18" t="s">
        <v>2135</v>
      </c>
      <c r="X153" s="18" t="s">
        <v>2196</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AB154" s="27">
        <v>41141.646539351852</v>
      </c>
    </row>
    <row r="155" spans="1:28" ht="25.5"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U155" s="18" t="s">
        <v>2137</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X156" s="18" t="s">
        <v>2186</v>
      </c>
      <c r="AB156" s="27">
        <v>41141.646539351852</v>
      </c>
    </row>
    <row r="157" spans="1:28" ht="38.25"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U157" s="18" t="s">
        <v>2137</v>
      </c>
      <c r="AB157" s="27">
        <v>41141.646539351852</v>
      </c>
    </row>
    <row r="158" spans="1:28" ht="89.25"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U158" s="18" t="s">
        <v>2137</v>
      </c>
      <c r="AB158" s="27">
        <v>41141.646539351852</v>
      </c>
    </row>
    <row r="159" spans="1:28" ht="140.25"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U159" s="18" t="s">
        <v>2137</v>
      </c>
      <c r="AB159" s="27">
        <v>41141.646539351852</v>
      </c>
    </row>
    <row r="160" spans="1:28" ht="25.5"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U160" s="18" t="s">
        <v>2137</v>
      </c>
      <c r="AB160" s="27">
        <v>41141.646539351852</v>
      </c>
    </row>
    <row r="161" spans="1:28" ht="5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U161" s="18" t="s">
        <v>2137</v>
      </c>
      <c r="AB161" s="27">
        <v>41141.646539351852</v>
      </c>
    </row>
    <row r="162" spans="1:28" ht="25.5"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U162" s="18" t="s">
        <v>2137</v>
      </c>
      <c r="AB162" s="27">
        <v>41141.646539351852</v>
      </c>
    </row>
    <row r="163" spans="1:28" ht="140.25"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U163" s="18" t="s">
        <v>2137</v>
      </c>
      <c r="AB163" s="27">
        <v>41141.646539351852</v>
      </c>
    </row>
    <row r="164" spans="1:28" ht="25.5"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U164" s="18" t="s">
        <v>2137</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AB165" s="27">
        <v>41141.646539351852</v>
      </c>
    </row>
    <row r="166" spans="1:28" ht="38.25"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U166" s="18" t="s">
        <v>2137</v>
      </c>
      <c r="AB166" s="27">
        <v>41141.646539351852</v>
      </c>
    </row>
    <row r="167" spans="1:28" ht="102"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U167" s="18" t="s">
        <v>2137</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V168" s="18" t="s">
        <v>2139</v>
      </c>
      <c r="X168" s="18" t="s">
        <v>2215</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U169" s="18" t="s">
        <v>2135</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U170" s="18" t="s">
        <v>2135</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AB171" s="27">
        <v>41141.646539351852</v>
      </c>
    </row>
    <row r="172" spans="1:28" ht="25.5"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U172" s="18" t="s">
        <v>2137</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U173" s="18" t="s">
        <v>2135</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X175" s="18" t="s">
        <v>2186</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X176" s="18" t="s">
        <v>2186</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X177" s="18" t="s">
        <v>2186</v>
      </c>
      <c r="AB177" s="27">
        <v>41141.646539351852</v>
      </c>
    </row>
    <row r="178" spans="1:28" ht="38.25"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U178" s="18" t="s">
        <v>2137</v>
      </c>
      <c r="AB178" s="27">
        <v>41141.646539351852</v>
      </c>
    </row>
    <row r="179" spans="1:28" ht="5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V179" s="18" t="s">
        <v>2129</v>
      </c>
      <c r="X179" s="18" t="s">
        <v>2164</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U180" s="18" t="s">
        <v>2135</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X181" s="18" t="s">
        <v>2204</v>
      </c>
      <c r="AB181" s="27">
        <v>41141.646539351852</v>
      </c>
    </row>
    <row r="182" spans="1:28" ht="38.25"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U182" s="18" t="s">
        <v>2137</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U183" s="29" t="s">
        <v>2135</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U184" s="29" t="s">
        <v>2135</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U185" s="18" t="s">
        <v>2135</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U186" s="18" t="s">
        <v>2135</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U187" s="18" t="s">
        <v>2135</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U188" s="29" t="s">
        <v>2135</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X189" s="18" t="s">
        <v>2204</v>
      </c>
      <c r="AB189" s="27">
        <v>41141.646539351852</v>
      </c>
    </row>
    <row r="190" spans="1:28" ht="25.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U190" s="18" t="s">
        <v>2135</v>
      </c>
      <c r="AB190" s="27">
        <v>41141.646539351852</v>
      </c>
    </row>
    <row r="191" spans="1:28" ht="89.25"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29" t="s">
        <v>2135</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U192" s="18" t="s">
        <v>2135</v>
      </c>
      <c r="AB192" s="27">
        <v>41141.646539351852</v>
      </c>
    </row>
    <row r="193" spans="1:28" ht="25.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U193" s="18" t="s">
        <v>2135</v>
      </c>
      <c r="AB193" s="27">
        <v>41141.646539351852</v>
      </c>
    </row>
    <row r="194" spans="1:28" ht="76.5"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U194" s="18" t="s">
        <v>2135</v>
      </c>
      <c r="V194" s="18" t="s">
        <v>2129</v>
      </c>
      <c r="AB194" s="27">
        <v>41141.646539351852</v>
      </c>
    </row>
    <row r="195" spans="1:28" ht="89.25"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U195" s="18" t="s">
        <v>2135</v>
      </c>
      <c r="V195" s="18" t="s">
        <v>2129</v>
      </c>
      <c r="AB195" s="27">
        <v>41141.646539351852</v>
      </c>
    </row>
    <row r="196" spans="1:28" ht="63.75" x14ac:dyDescent="0.2">
      <c r="A196" s="24">
        <v>195</v>
      </c>
      <c r="B196" s="18" t="s">
        <v>628</v>
      </c>
      <c r="C196" s="18">
        <v>189</v>
      </c>
      <c r="D196" s="18">
        <v>2</v>
      </c>
      <c r="E196" s="25" t="s">
        <v>256</v>
      </c>
      <c r="F196" s="25" t="s">
        <v>633</v>
      </c>
      <c r="G196" s="25" t="s">
        <v>114</v>
      </c>
      <c r="H196" s="18" t="s">
        <v>143</v>
      </c>
      <c r="I196" s="18" t="s">
        <v>59</v>
      </c>
      <c r="J196" s="26">
        <v>101.19000244140625</v>
      </c>
      <c r="K196" s="25">
        <v>19</v>
      </c>
      <c r="L196" s="25" t="s">
        <v>256</v>
      </c>
      <c r="R196" s="18" t="s">
        <v>634</v>
      </c>
      <c r="S196" s="18" t="s">
        <v>635</v>
      </c>
      <c r="U196" s="18" t="s">
        <v>2137</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t="s">
        <v>2143</v>
      </c>
      <c r="AB197" s="27">
        <v>41141.646539351852</v>
      </c>
    </row>
    <row r="198" spans="1:28" ht="38.25" x14ac:dyDescent="0.2">
      <c r="A198" s="24">
        <v>197</v>
      </c>
      <c r="B198" s="18" t="s">
        <v>628</v>
      </c>
      <c r="C198" s="18">
        <v>189</v>
      </c>
      <c r="D198" s="18">
        <v>2</v>
      </c>
      <c r="E198" s="25" t="s">
        <v>641</v>
      </c>
      <c r="F198" s="25" t="s">
        <v>637</v>
      </c>
      <c r="G198" s="25" t="s">
        <v>476</v>
      </c>
      <c r="H198" s="18" t="s">
        <v>143</v>
      </c>
      <c r="I198" s="18" t="s">
        <v>59</v>
      </c>
      <c r="J198" s="26">
        <v>102.48000335693359</v>
      </c>
      <c r="K198" s="25">
        <v>48</v>
      </c>
      <c r="L198" s="25" t="s">
        <v>641</v>
      </c>
      <c r="R198" s="18" t="s">
        <v>642</v>
      </c>
      <c r="S198" s="18" t="s">
        <v>643</v>
      </c>
      <c r="U198" s="18" t="s">
        <v>2137</v>
      </c>
      <c r="AB198" s="27">
        <v>41141.646539351852</v>
      </c>
    </row>
    <row r="199" spans="1:28" ht="63.75"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U199" s="18" t="s">
        <v>2129</v>
      </c>
      <c r="X199" s="18" t="s">
        <v>2190</v>
      </c>
      <c r="AB199" s="27">
        <v>41141.646539351852</v>
      </c>
    </row>
    <row r="200" spans="1:28" ht="76.5"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U200" s="18" t="s">
        <v>2137</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2135</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U202" s="18" t="s">
        <v>2129</v>
      </c>
      <c r="X202" s="18" t="s">
        <v>2155</v>
      </c>
      <c r="AB202" s="27">
        <v>41141.646539351852</v>
      </c>
    </row>
    <row r="203" spans="1:28" ht="38.25"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U203" s="18" t="s">
        <v>2137</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AB204" s="27">
        <v>41141.646539351852</v>
      </c>
    </row>
    <row r="205" spans="1:28" ht="102"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X205" s="18" t="s">
        <v>2204</v>
      </c>
      <c r="AB205" s="27">
        <v>41141.646539351852</v>
      </c>
    </row>
    <row r="206" spans="1:28" ht="89.2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X207" s="18" t="s">
        <v>2214</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X209" s="18" t="s">
        <v>2186</v>
      </c>
      <c r="AB209" s="27">
        <v>41141.646539351852</v>
      </c>
    </row>
    <row r="210" spans="1:28" ht="5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U210" s="18" t="s">
        <v>2129</v>
      </c>
      <c r="X210" s="18" t="s">
        <v>2190</v>
      </c>
      <c r="AB210" s="27">
        <v>41141.646539351852</v>
      </c>
    </row>
    <row r="211" spans="1:28" ht="5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U211" s="18" t="s">
        <v>2129</v>
      </c>
      <c r="X211" s="18" t="s">
        <v>2190</v>
      </c>
      <c r="AB211" s="27">
        <v>41141.646539351852</v>
      </c>
    </row>
    <row r="212" spans="1:28" ht="5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U212" s="18" t="s">
        <v>2129</v>
      </c>
      <c r="X212" s="18" t="s">
        <v>2190</v>
      </c>
      <c r="AB212" s="27">
        <v>41141.646539351852</v>
      </c>
    </row>
    <row r="213" spans="1:28" ht="5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U213" s="18" t="s">
        <v>2129</v>
      </c>
      <c r="X213" s="18" t="s">
        <v>2190</v>
      </c>
      <c r="AB213" s="27">
        <v>41141.646539351852</v>
      </c>
    </row>
    <row r="214" spans="1:28" ht="51" x14ac:dyDescent="0.2">
      <c r="A214" s="24">
        <v>213</v>
      </c>
      <c r="B214" s="18" t="s">
        <v>674</v>
      </c>
      <c r="C214" s="18">
        <v>189</v>
      </c>
      <c r="D214" s="18">
        <v>2</v>
      </c>
      <c r="E214" s="25" t="s">
        <v>315</v>
      </c>
      <c r="F214" s="25" t="s">
        <v>255</v>
      </c>
      <c r="G214" s="25" t="s">
        <v>146</v>
      </c>
      <c r="H214" s="18" t="s">
        <v>58</v>
      </c>
      <c r="I214" s="18" t="s">
        <v>59</v>
      </c>
      <c r="J214" s="26">
        <v>4.5300002098083496</v>
      </c>
      <c r="K214" s="25">
        <v>53</v>
      </c>
      <c r="L214" s="25" t="s">
        <v>315</v>
      </c>
      <c r="R214" s="18" t="s">
        <v>680</v>
      </c>
      <c r="S214" s="18" t="s">
        <v>676</v>
      </c>
      <c r="U214" s="18" t="s">
        <v>2129</v>
      </c>
      <c r="X214" s="18" t="s">
        <v>2190</v>
      </c>
      <c r="AB214" s="27">
        <v>41141.646539351852</v>
      </c>
    </row>
    <row r="215" spans="1:28" ht="5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U215" s="18" t="s">
        <v>2129</v>
      </c>
      <c r="X215" s="18" t="s">
        <v>2190</v>
      </c>
      <c r="AB215" s="27">
        <v>41141.646539351852</v>
      </c>
    </row>
    <row r="216" spans="1:28" ht="5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U216" s="18" t="s">
        <v>2129</v>
      </c>
      <c r="X216" s="18" t="s">
        <v>2190</v>
      </c>
      <c r="AB216" s="27">
        <v>41141.646539351852</v>
      </c>
    </row>
    <row r="217" spans="1:28" ht="5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U217" s="18" t="s">
        <v>2129</v>
      </c>
      <c r="X217" s="18" t="s">
        <v>2190</v>
      </c>
      <c r="AB217" s="27">
        <v>41141.646539351852</v>
      </c>
    </row>
    <row r="218" spans="1:28" ht="76.5"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U218" s="18" t="s">
        <v>2135</v>
      </c>
      <c r="V218" s="18" t="s">
        <v>2129</v>
      </c>
      <c r="AB218" s="27">
        <v>41141.646539351852</v>
      </c>
    </row>
    <row r="219" spans="1:28" ht="140.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29" t="s">
        <v>2135</v>
      </c>
      <c r="AB219" s="27">
        <v>41141.646539351852</v>
      </c>
    </row>
    <row r="220" spans="1:28" ht="89.25"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v>1</v>
      </c>
      <c r="S220" s="18" t="s">
        <v>689</v>
      </c>
      <c r="U220" s="18" t="s">
        <v>2137</v>
      </c>
      <c r="AB220" s="27">
        <v>41141.646539351852</v>
      </c>
    </row>
    <row r="221" spans="1:28" ht="63.75"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v>2</v>
      </c>
      <c r="S221" s="18" t="s">
        <v>690</v>
      </c>
      <c r="U221" s="18" t="s">
        <v>2129</v>
      </c>
      <c r="X221" s="18" t="s">
        <v>2191</v>
      </c>
      <c r="AB221" s="27">
        <v>41141.646539351852</v>
      </c>
    </row>
    <row r="222" spans="1:28" ht="63.7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v>3</v>
      </c>
      <c r="S222" s="18" t="s">
        <v>691</v>
      </c>
      <c r="U222" s="18" t="s">
        <v>2129</v>
      </c>
      <c r="X222" s="18" t="s">
        <v>2156</v>
      </c>
      <c r="AB222" s="27">
        <v>41141.646539351852</v>
      </c>
    </row>
    <row r="223" spans="1:28" ht="25.5"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v>4</v>
      </c>
      <c r="S223" s="18" t="s">
        <v>692</v>
      </c>
      <c r="U223" s="18" t="s">
        <v>2129</v>
      </c>
      <c r="AB223" s="27">
        <v>41141.646539351852</v>
      </c>
    </row>
    <row r="224" spans="1:28" ht="191.25"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v>5</v>
      </c>
      <c r="S224" s="18" t="s">
        <v>694</v>
      </c>
      <c r="U224" s="18" t="s">
        <v>2129</v>
      </c>
      <c r="X224" s="18" t="s">
        <v>2203</v>
      </c>
      <c r="AB224" s="27">
        <v>41141.646539351852</v>
      </c>
    </row>
    <row r="225" spans="1:28" ht="165.75"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v>6</v>
      </c>
      <c r="S225" s="18" t="s">
        <v>696</v>
      </c>
      <c r="U225" s="18" t="s">
        <v>2129</v>
      </c>
      <c r="X225" s="18" t="s">
        <v>2203</v>
      </c>
      <c r="AB225" s="27">
        <v>41141.646539351852</v>
      </c>
    </row>
    <row r="226" spans="1:28" ht="102"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U226" s="18" t="s">
        <v>2137</v>
      </c>
      <c r="AB226" s="27">
        <v>41141.646539351852</v>
      </c>
    </row>
    <row r="227" spans="1:28" ht="63.75"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U227" s="18" t="s">
        <v>2137</v>
      </c>
      <c r="AB227" s="27">
        <v>41141.646539351852</v>
      </c>
    </row>
    <row r="228" spans="1:28" ht="25.5"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U228" s="18" t="s">
        <v>2137</v>
      </c>
      <c r="AB228" s="27">
        <v>41141.646539351852</v>
      </c>
    </row>
    <row r="229" spans="1:28" ht="63.75"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U229" s="18" t="s">
        <v>2137</v>
      </c>
      <c r="AB229" s="27">
        <v>41141.646539351852</v>
      </c>
    </row>
    <row r="230" spans="1:28" ht="25.5"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U230" s="18" t="s">
        <v>2137</v>
      </c>
      <c r="AB230" s="27">
        <v>41141.646539351852</v>
      </c>
    </row>
    <row r="231" spans="1:28" ht="38.25"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U231" s="18" t="s">
        <v>2137</v>
      </c>
      <c r="AB231" s="27">
        <v>41141.646539351852</v>
      </c>
    </row>
    <row r="232" spans="1:28" ht="38.25"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U232" s="18" t="s">
        <v>2137</v>
      </c>
      <c r="AB232" s="27">
        <v>41141.646539351852</v>
      </c>
    </row>
    <row r="233" spans="1:28" ht="38.25"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U233" s="18" t="s">
        <v>2137</v>
      </c>
      <c r="AB233" s="27">
        <v>41141.646539351852</v>
      </c>
    </row>
    <row r="234" spans="1:28" ht="5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U234" s="18" t="s">
        <v>2137</v>
      </c>
      <c r="AB234" s="27">
        <v>41141.646539351852</v>
      </c>
    </row>
    <row r="235" spans="1:28" ht="5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U235" s="18" t="s">
        <v>2137</v>
      </c>
      <c r="AB235" s="27">
        <v>41141.646539351852</v>
      </c>
    </row>
    <row r="236" spans="1:28" ht="5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U236" s="18" t="s">
        <v>2137</v>
      </c>
      <c r="AB236" s="27">
        <v>41141.646539351852</v>
      </c>
    </row>
    <row r="237" spans="1:28" ht="5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U237" s="18" t="s">
        <v>2137</v>
      </c>
      <c r="AB237" s="27">
        <v>41141.646539351852</v>
      </c>
    </row>
    <row r="238" spans="1:28" ht="5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U238" s="18" t="s">
        <v>2137</v>
      </c>
      <c r="AB238" s="27">
        <v>41141.646539351852</v>
      </c>
    </row>
    <row r="239" spans="1:28" ht="5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U239" s="18" t="s">
        <v>2137</v>
      </c>
      <c r="AB239" s="27">
        <v>41141.646539351852</v>
      </c>
    </row>
    <row r="240" spans="1:28" ht="5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U240" s="18" t="s">
        <v>2137</v>
      </c>
      <c r="AB240" s="27">
        <v>41141.646539351852</v>
      </c>
    </row>
    <row r="241" spans="1:28" ht="5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U241" s="18" t="s">
        <v>2137</v>
      </c>
      <c r="AB241" s="27">
        <v>41141.646539351852</v>
      </c>
    </row>
    <row r="242" spans="1:28" ht="63.75"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U242" s="18" t="s">
        <v>2129</v>
      </c>
      <c r="AB242" s="27">
        <v>41141.646539351852</v>
      </c>
    </row>
    <row r="243" spans="1:28" ht="114.7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X243" s="18" t="s">
        <v>2204</v>
      </c>
      <c r="AB243" s="27">
        <v>41141.646539351852</v>
      </c>
    </row>
    <row r="244" spans="1:28" ht="38.2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29" t="s">
        <v>2129</v>
      </c>
      <c r="X244" s="18" t="s">
        <v>2204</v>
      </c>
      <c r="AB244" s="27">
        <v>41141.646539351852</v>
      </c>
    </row>
    <row r="245" spans="1:28" ht="76.5"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X245" s="18" t="s">
        <v>2204</v>
      </c>
      <c r="AB245" s="27">
        <v>41141.646539351852</v>
      </c>
    </row>
    <row r="246" spans="1:28" ht="76.5"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29" t="s">
        <v>2129</v>
      </c>
      <c r="X246" s="18" t="s">
        <v>2204</v>
      </c>
      <c r="AB246" s="27">
        <v>41141.646539351852</v>
      </c>
    </row>
    <row r="247" spans="1:28" ht="38.25"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U247" s="18" t="s">
        <v>2137</v>
      </c>
      <c r="AB247" s="27">
        <v>41141.646539351852</v>
      </c>
    </row>
    <row r="248" spans="1:28" ht="38.25"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U248" s="18" t="s">
        <v>2137</v>
      </c>
      <c r="AB248" s="27">
        <v>41141.646539351852</v>
      </c>
    </row>
    <row r="249" spans="1:28" ht="63.75"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U249" s="18" t="s">
        <v>2137</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AB250" s="27">
        <v>41141.646539351852</v>
      </c>
    </row>
    <row r="251" spans="1:28" ht="12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2135</v>
      </c>
      <c r="X251" s="18" t="s">
        <v>2165</v>
      </c>
      <c r="AB251" s="27">
        <v>41141.646539351852</v>
      </c>
    </row>
    <row r="252" spans="1:28" ht="127.5"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U252" s="29" t="s">
        <v>2135</v>
      </c>
      <c r="AB252" s="27">
        <v>41141.646539351852</v>
      </c>
    </row>
    <row r="253" spans="1:28" ht="25.5"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U253" s="18" t="s">
        <v>2137</v>
      </c>
      <c r="AB253" s="27">
        <v>41141.646539351852</v>
      </c>
    </row>
    <row r="254" spans="1:28" ht="76.5"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U254" s="18" t="s">
        <v>2137</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X255" s="18" t="s">
        <v>2214</v>
      </c>
      <c r="AB255" s="27">
        <v>41141.646539351852</v>
      </c>
    </row>
    <row r="256" spans="1:28" ht="5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U256" s="18" t="s">
        <v>2137</v>
      </c>
      <c r="AB256" s="27">
        <v>41141.646539351852</v>
      </c>
    </row>
    <row r="257" spans="1:28" ht="89.25"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U257" s="18" t="s">
        <v>2137</v>
      </c>
      <c r="AB257" s="27">
        <v>41141.646539351852</v>
      </c>
    </row>
    <row r="258" spans="1:28" ht="5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U258" s="18" t="s">
        <v>2137</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AB259" s="27">
        <v>41141.646539351852</v>
      </c>
    </row>
    <row r="260" spans="1:28" ht="38.2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AB260" s="27">
        <v>41141.646539351852</v>
      </c>
    </row>
    <row r="261" spans="1:28" ht="216.7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AB262" s="27">
        <v>41141.646539351852</v>
      </c>
    </row>
    <row r="263" spans="1:28" ht="63.75"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U263" s="18" t="s">
        <v>2135</v>
      </c>
      <c r="V263" s="18" t="s">
        <v>2129</v>
      </c>
      <c r="AB263" s="27">
        <v>41141.646539351852</v>
      </c>
    </row>
    <row r="264" spans="1:28" ht="25.5" x14ac:dyDescent="0.2">
      <c r="A264" s="24">
        <v>263</v>
      </c>
      <c r="B264" s="18" t="s">
        <v>777</v>
      </c>
      <c r="C264" s="18">
        <v>189</v>
      </c>
      <c r="D264" s="18">
        <v>2</v>
      </c>
      <c r="E264" s="25" t="s">
        <v>256</v>
      </c>
      <c r="F264" s="25" t="s">
        <v>258</v>
      </c>
      <c r="G264" s="25" t="s">
        <v>781</v>
      </c>
      <c r="H264" s="18" t="s">
        <v>143</v>
      </c>
      <c r="I264" s="18" t="s">
        <v>59</v>
      </c>
      <c r="J264" s="26">
        <v>4622.52978515625</v>
      </c>
      <c r="L264" s="25" t="s">
        <v>256</v>
      </c>
      <c r="R264" s="18" t="s">
        <v>782</v>
      </c>
      <c r="S264" s="18" t="s">
        <v>783</v>
      </c>
      <c r="U264" s="18" t="s">
        <v>2137</v>
      </c>
      <c r="AB264" s="27">
        <v>41141.646539351852</v>
      </c>
    </row>
    <row r="265" spans="1:28" ht="25.5"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U265" s="18" t="s">
        <v>2129</v>
      </c>
      <c r="X265" s="18" t="s">
        <v>2196</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U266" s="18" t="s">
        <v>2129</v>
      </c>
      <c r="X266" s="18" t="s">
        <v>2157</v>
      </c>
      <c r="AB266" s="27">
        <v>41141.646539351852</v>
      </c>
    </row>
    <row r="267" spans="1:28" ht="63.75"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2129</v>
      </c>
      <c r="X267" s="18" t="s">
        <v>2158</v>
      </c>
      <c r="AB267" s="27">
        <v>41141.646539351852</v>
      </c>
    </row>
    <row r="268" spans="1:28" ht="102"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U268" s="18" t="s">
        <v>2129</v>
      </c>
      <c r="X268" s="18" t="s">
        <v>2203</v>
      </c>
      <c r="AB268" s="27">
        <v>41141.646539351852</v>
      </c>
    </row>
    <row r="269" spans="1:28" ht="102"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U269" s="18" t="s">
        <v>2129</v>
      </c>
      <c r="X269" s="18" t="s">
        <v>2203</v>
      </c>
      <c r="AB269" s="27">
        <v>41141.646539351852</v>
      </c>
    </row>
    <row r="270" spans="1:28" ht="63.75"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U270" s="18" t="s">
        <v>2129</v>
      </c>
      <c r="X270" s="18" t="s">
        <v>2203</v>
      </c>
      <c r="AB270" s="27">
        <v>41141.646539351852</v>
      </c>
    </row>
    <row r="271" spans="1:28" ht="38.25"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U271" s="18" t="s">
        <v>2137</v>
      </c>
      <c r="AB271" s="27">
        <v>41141.646539351852</v>
      </c>
    </row>
    <row r="272" spans="1:28" ht="25.5"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U272" s="18" t="s">
        <v>2137</v>
      </c>
      <c r="AB272" s="27">
        <v>41141.646539351852</v>
      </c>
    </row>
    <row r="273" spans="1:28" ht="25.5"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U273" s="18" t="s">
        <v>2137</v>
      </c>
      <c r="AB273" s="27">
        <v>41141.646539351852</v>
      </c>
    </row>
    <row r="274" spans="1:28" ht="25.5"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U274" s="18" t="s">
        <v>2129</v>
      </c>
      <c r="AB274" s="27">
        <v>41141.646539351852</v>
      </c>
    </row>
    <row r="275" spans="1:28" ht="5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U275" s="18" t="s">
        <v>2137</v>
      </c>
      <c r="AB275" s="27">
        <v>41141.646539351852</v>
      </c>
    </row>
    <row r="276" spans="1:28" ht="51" x14ac:dyDescent="0.2">
      <c r="A276" s="24">
        <v>275</v>
      </c>
      <c r="B276" s="18" t="s">
        <v>797</v>
      </c>
      <c r="C276" s="18">
        <v>189</v>
      </c>
      <c r="D276" s="18">
        <v>2</v>
      </c>
      <c r="E276" s="25" t="s">
        <v>487</v>
      </c>
      <c r="H276" s="18" t="s">
        <v>58</v>
      </c>
      <c r="I276" s="18" t="s">
        <v>59</v>
      </c>
      <c r="L276" s="25" t="s">
        <v>487</v>
      </c>
      <c r="R276" s="18" t="s">
        <v>811</v>
      </c>
      <c r="S276" s="18" t="s">
        <v>812</v>
      </c>
      <c r="U276" s="18" t="s">
        <v>2129</v>
      </c>
      <c r="AB276" s="27">
        <v>41141.646539351852</v>
      </c>
    </row>
    <row r="277" spans="1:28" ht="5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AB277" s="27">
        <v>41141.646539351852</v>
      </c>
    </row>
    <row r="278" spans="1:28" ht="76.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X278" s="18" t="s">
        <v>2214</v>
      </c>
      <c r="AB278" s="27">
        <v>41141.646539351852</v>
      </c>
    </row>
    <row r="279" spans="1:28" ht="89.25"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AB279" s="27">
        <v>41141.646539351852</v>
      </c>
    </row>
    <row r="280" spans="1:28" ht="5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U280" s="29" t="s">
        <v>2129</v>
      </c>
      <c r="X280" s="18" t="s">
        <v>2196</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X281" s="18" t="s">
        <v>2186</v>
      </c>
      <c r="AB281" s="27">
        <v>41141.646539351852</v>
      </c>
    </row>
    <row r="282" spans="1:28" ht="63.75"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U282" s="18" t="s">
        <v>2137</v>
      </c>
      <c r="AB282" s="27">
        <v>41141.646539351852</v>
      </c>
    </row>
    <row r="283" spans="1:28" ht="38.25"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U283" s="18" t="s">
        <v>2129</v>
      </c>
      <c r="AB283" s="27">
        <v>41141.646539351852</v>
      </c>
    </row>
    <row r="284" spans="1:28" ht="25.5"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U284" s="18" t="s">
        <v>2129</v>
      </c>
      <c r="X284" s="18" t="s">
        <v>2196</v>
      </c>
      <c r="AB284" s="27">
        <v>41141.646539351852</v>
      </c>
    </row>
    <row r="285" spans="1:28" ht="25.5" x14ac:dyDescent="0.2">
      <c r="A285" s="24">
        <v>284</v>
      </c>
      <c r="B285" s="18" t="s">
        <v>797</v>
      </c>
      <c r="C285" s="18">
        <v>189</v>
      </c>
      <c r="D285" s="18">
        <v>2</v>
      </c>
      <c r="H285" s="18" t="s">
        <v>143</v>
      </c>
      <c r="I285" s="18" t="s">
        <v>59</v>
      </c>
      <c r="R285" s="18" t="s">
        <v>829</v>
      </c>
      <c r="S285" s="18" t="s">
        <v>830</v>
      </c>
      <c r="U285" s="18" t="s">
        <v>2137</v>
      </c>
      <c r="AB285" s="27">
        <v>41141.646539351852</v>
      </c>
    </row>
    <row r="286" spans="1:28" ht="25.5" x14ac:dyDescent="0.2">
      <c r="A286" s="24">
        <v>285</v>
      </c>
      <c r="B286" s="18" t="s">
        <v>797</v>
      </c>
      <c r="C286" s="18">
        <v>189</v>
      </c>
      <c r="D286" s="18">
        <v>2</v>
      </c>
      <c r="H286" s="18" t="s">
        <v>143</v>
      </c>
      <c r="I286" s="18" t="s">
        <v>59</v>
      </c>
      <c r="R286" s="18" t="s">
        <v>831</v>
      </c>
      <c r="S286" s="18" t="s">
        <v>830</v>
      </c>
      <c r="U286" s="18" t="s">
        <v>2137</v>
      </c>
      <c r="AB286" s="27">
        <v>41141.646539351852</v>
      </c>
    </row>
    <row r="287" spans="1:28" ht="25.5"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U287" s="18" t="s">
        <v>2137</v>
      </c>
      <c r="AB287" s="27">
        <v>41141.646539351852</v>
      </c>
    </row>
    <row r="288" spans="1:28" ht="89.25"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U288" s="18" t="s">
        <v>2129</v>
      </c>
      <c r="X288" s="18" t="s">
        <v>2203</v>
      </c>
      <c r="AB288" s="27">
        <v>41141.646539351852</v>
      </c>
    </row>
    <row r="289" spans="1:28" ht="38.25" x14ac:dyDescent="0.2">
      <c r="A289" s="24">
        <v>288</v>
      </c>
      <c r="B289" s="18" t="s">
        <v>797</v>
      </c>
      <c r="C289" s="18">
        <v>189</v>
      </c>
      <c r="D289" s="18">
        <v>2</v>
      </c>
      <c r="E289" s="25" t="s">
        <v>806</v>
      </c>
      <c r="H289" s="18" t="s">
        <v>143</v>
      </c>
      <c r="I289" s="18" t="s">
        <v>59</v>
      </c>
      <c r="L289" s="25" t="s">
        <v>806</v>
      </c>
      <c r="R289" s="18" t="s">
        <v>835</v>
      </c>
      <c r="S289" s="18" t="s">
        <v>803</v>
      </c>
      <c r="U289" s="18" t="s">
        <v>2137</v>
      </c>
      <c r="AB289" s="27">
        <v>41141.646539351852</v>
      </c>
    </row>
    <row r="290" spans="1:28" ht="89.25"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U290" s="18" t="s">
        <v>2135</v>
      </c>
      <c r="V290" s="18" t="s">
        <v>2129</v>
      </c>
      <c r="X290" s="18" t="s">
        <v>2204</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2129</v>
      </c>
      <c r="AB291" s="27">
        <v>41141.646539351852</v>
      </c>
    </row>
    <row r="292" spans="1:28" ht="242.25"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X292" s="18" t="s">
        <v>2204</v>
      </c>
      <c r="AB292" s="27">
        <v>41141.646539351852</v>
      </c>
    </row>
    <row r="293" spans="1:28" ht="25.5"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843</v>
      </c>
      <c r="R293" s="18" t="s">
        <v>844</v>
      </c>
      <c r="S293" s="18" t="s">
        <v>845</v>
      </c>
      <c r="U293" s="18" t="s">
        <v>2137</v>
      </c>
      <c r="AB293" s="27">
        <v>41141.646539351852</v>
      </c>
    </row>
    <row r="294" spans="1:28" ht="25.5"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U294" s="18" t="s">
        <v>2137</v>
      </c>
      <c r="AB294" s="27">
        <v>41141.646539351852</v>
      </c>
    </row>
    <row r="295" spans="1:28" ht="12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AB295" s="27">
        <v>41141.646539351852</v>
      </c>
    </row>
    <row r="296" spans="1:28" ht="38.25"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U296" s="18" t="s">
        <v>2137</v>
      </c>
      <c r="AB296" s="27">
        <v>41141.646539351852</v>
      </c>
    </row>
    <row r="297" spans="1:28" ht="63.75"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U297" s="18" t="s">
        <v>2137</v>
      </c>
      <c r="AB297" s="27">
        <v>41141.646539351852</v>
      </c>
    </row>
    <row r="298" spans="1:28" ht="5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X298" s="18" t="s">
        <v>2204</v>
      </c>
      <c r="AB298" s="27">
        <v>41141.646539351852</v>
      </c>
    </row>
    <row r="299" spans="1:28" ht="38.25"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U299" s="18" t="s">
        <v>2137</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29" t="s">
        <v>2129</v>
      </c>
      <c r="X300" s="18" t="s">
        <v>2204</v>
      </c>
      <c r="AB300" s="27">
        <v>41141.646539351852</v>
      </c>
    </row>
    <row r="301" spans="1:28" ht="63.75"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U301" s="18" t="s">
        <v>2129</v>
      </c>
      <c r="X301" s="18" t="s">
        <v>2192</v>
      </c>
      <c r="AB301" s="27">
        <v>41141.646539351852</v>
      </c>
    </row>
    <row r="302" spans="1:28" ht="102"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2129</v>
      </c>
      <c r="X302" s="18" t="s">
        <v>2208</v>
      </c>
      <c r="AB302" s="27">
        <v>41141.646539351852</v>
      </c>
    </row>
    <row r="303" spans="1:28" ht="76.5"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U303" s="18" t="s">
        <v>2129</v>
      </c>
      <c r="AB303" s="27">
        <v>41141.646539351852</v>
      </c>
    </row>
    <row r="304" spans="1:28" ht="76.5"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X304" s="18" t="s">
        <v>2204</v>
      </c>
      <c r="AB304" s="27">
        <v>41141.646539351852</v>
      </c>
    </row>
    <row r="305" spans="1:28" ht="63.75" x14ac:dyDescent="0.2">
      <c r="A305" s="24">
        <v>304</v>
      </c>
      <c r="B305" s="18" t="s">
        <v>871</v>
      </c>
      <c r="C305" s="18">
        <v>189</v>
      </c>
      <c r="D305" s="18">
        <v>2</v>
      </c>
      <c r="H305" s="18" t="s">
        <v>143</v>
      </c>
      <c r="I305" s="18" t="s">
        <v>180</v>
      </c>
      <c r="R305" s="18" t="s">
        <v>872</v>
      </c>
      <c r="S305" s="18" t="s">
        <v>873</v>
      </c>
      <c r="U305" s="18" t="s">
        <v>2137</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AB306" s="27">
        <v>41141.646539351852</v>
      </c>
    </row>
    <row r="307" spans="1:28" ht="38.25"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U307" s="18" t="s">
        <v>2137</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AB308" s="27">
        <v>41141.646539351852</v>
      </c>
    </row>
    <row r="309" spans="1:28" ht="5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29" t="s">
        <v>2129</v>
      </c>
      <c r="X309" s="18" t="s">
        <v>2204</v>
      </c>
      <c r="AB309" s="27">
        <v>41141.646539351852</v>
      </c>
    </row>
    <row r="310" spans="1:28" ht="76.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29" t="s">
        <v>2129</v>
      </c>
      <c r="X310" s="18" t="s">
        <v>2204</v>
      </c>
      <c r="AB310" s="27">
        <v>41141.646539351852</v>
      </c>
    </row>
    <row r="311" spans="1:28"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U311" s="18" t="s">
        <v>2137</v>
      </c>
      <c r="AB311" s="27">
        <v>41141.646539351852</v>
      </c>
    </row>
    <row r="312" spans="1:28" ht="25.5"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U312" s="18" t="s">
        <v>2137</v>
      </c>
      <c r="AB312" s="27">
        <v>41141.646539351852</v>
      </c>
    </row>
    <row r="313" spans="1:28" ht="25.5"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U313" s="18" t="s">
        <v>2137</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29" t="s">
        <v>2129</v>
      </c>
      <c r="X314" s="18" t="s">
        <v>2204</v>
      </c>
      <c r="AB314" s="27">
        <v>41141.646539351852</v>
      </c>
    </row>
    <row r="315" spans="1:28" ht="76.5"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29" t="s">
        <v>2129</v>
      </c>
      <c r="X315" s="18" t="s">
        <v>2204</v>
      </c>
      <c r="AB315" s="27">
        <v>41141.646539351852</v>
      </c>
    </row>
    <row r="316" spans="1:28" ht="76.5"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U316" s="18" t="s">
        <v>2137</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29" t="s">
        <v>2129</v>
      </c>
      <c r="X317" s="18" t="s">
        <v>2204</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29" t="s">
        <v>2129</v>
      </c>
      <c r="X318" s="18" t="s">
        <v>2204</v>
      </c>
      <c r="AB318" s="27">
        <v>41141.646539351852</v>
      </c>
    </row>
    <row r="319" spans="1:28" ht="38.2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29" t="s">
        <v>2129</v>
      </c>
      <c r="X319" s="18" t="s">
        <v>2204</v>
      </c>
      <c r="AB319" s="27">
        <v>41141.646539351852</v>
      </c>
    </row>
    <row r="320" spans="1:28" ht="51"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U320" s="18" t="s">
        <v>2137</v>
      </c>
      <c r="AB320" s="27">
        <v>41141.646539351852</v>
      </c>
    </row>
    <row r="321" spans="1:28" ht="153" x14ac:dyDescent="0.2">
      <c r="A321" s="24">
        <v>320</v>
      </c>
      <c r="B321" s="18" t="s">
        <v>871</v>
      </c>
      <c r="C321" s="18">
        <v>189</v>
      </c>
      <c r="D321" s="18">
        <v>2</v>
      </c>
      <c r="H321" s="18" t="s">
        <v>143</v>
      </c>
      <c r="I321" s="18" t="s">
        <v>59</v>
      </c>
      <c r="R321" s="18" t="s">
        <v>906</v>
      </c>
      <c r="S321" s="18" t="s">
        <v>907</v>
      </c>
      <c r="U321" s="18" t="s">
        <v>2137</v>
      </c>
      <c r="AB321" s="27">
        <v>41141.646539351852</v>
      </c>
    </row>
    <row r="322" spans="1:28" ht="51"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U322" s="18" t="s">
        <v>2137</v>
      </c>
      <c r="AB322" s="27">
        <v>41141.646539351852</v>
      </c>
    </row>
    <row r="323" spans="1:28" ht="63.75" x14ac:dyDescent="0.2">
      <c r="A323" s="24">
        <v>322</v>
      </c>
      <c r="B323" s="18" t="s">
        <v>871</v>
      </c>
      <c r="C323" s="18">
        <v>189</v>
      </c>
      <c r="D323" s="18">
        <v>2</v>
      </c>
      <c r="H323" s="18" t="s">
        <v>185</v>
      </c>
      <c r="I323" s="18" t="s">
        <v>59</v>
      </c>
      <c r="R323" s="18" t="s">
        <v>910</v>
      </c>
      <c r="S323" s="18" t="s">
        <v>911</v>
      </c>
      <c r="U323" s="18" t="s">
        <v>2129</v>
      </c>
      <c r="X323" s="18" t="s">
        <v>2204</v>
      </c>
      <c r="AB323" s="27">
        <v>41141.646539351852</v>
      </c>
    </row>
    <row r="324" spans="1:28" ht="63.75"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U324" s="18" t="s">
        <v>2137</v>
      </c>
      <c r="AB324" s="27">
        <v>41141.646539351852</v>
      </c>
    </row>
    <row r="325" spans="1:28" ht="63.75"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U325" s="18" t="s">
        <v>2137</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29" t="s">
        <v>2129</v>
      </c>
      <c r="X326" s="18" t="s">
        <v>2204</v>
      </c>
      <c r="AB326" s="27">
        <v>41141.646539351852</v>
      </c>
    </row>
    <row r="327" spans="1:28" ht="191.25"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U327" s="29" t="s">
        <v>2129</v>
      </c>
      <c r="X327" s="18" t="s">
        <v>2196</v>
      </c>
      <c r="AB327" s="27">
        <v>41141.646539351852</v>
      </c>
    </row>
    <row r="328" spans="1:28" ht="127.5"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U328" s="29" t="s">
        <v>2129</v>
      </c>
      <c r="X328" s="18" t="s">
        <v>2188</v>
      </c>
      <c r="AB328" s="27">
        <v>41141.646539351852</v>
      </c>
    </row>
    <row r="329" spans="1:28" ht="5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29" t="s">
        <v>2129</v>
      </c>
      <c r="X329" s="18" t="s">
        <v>2188</v>
      </c>
      <c r="AB329" s="27">
        <v>41141.646539351852</v>
      </c>
    </row>
    <row r="330" spans="1:28" ht="5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X330" s="18" t="s">
        <v>2204</v>
      </c>
      <c r="AB330" s="27">
        <v>41141.646539351852</v>
      </c>
    </row>
    <row r="331" spans="1:28" ht="5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AB331" s="27">
        <v>41141.646539351852</v>
      </c>
    </row>
    <row r="332" spans="1:28" ht="63.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AB332" s="27">
        <v>41141.646539351852</v>
      </c>
    </row>
    <row r="333" spans="1:28" ht="38.2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t="s">
        <v>2143</v>
      </c>
      <c r="AB333" s="27">
        <v>41141.646539351852</v>
      </c>
    </row>
    <row r="334" spans="1:28" ht="5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AB334" s="27">
        <v>41141.646539351852</v>
      </c>
    </row>
    <row r="335" spans="1:28" ht="5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29" t="s">
        <v>2129</v>
      </c>
      <c r="X335" s="18" t="s">
        <v>2204</v>
      </c>
      <c r="AB335" s="27">
        <v>41141.646539351852</v>
      </c>
    </row>
    <row r="336" spans="1:28" ht="25.5"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U336" s="18" t="s">
        <v>2137</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2143</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t="s">
        <v>2143</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AB339" s="27">
        <v>41141.646539351852</v>
      </c>
    </row>
    <row r="340" spans="1:28" ht="63.7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29" t="s">
        <v>2129</v>
      </c>
      <c r="AB340" s="27">
        <v>41141.646539351852</v>
      </c>
    </row>
    <row r="341" spans="1:28" ht="5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X341" s="18" t="s">
        <v>2186</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X342" s="18" t="s">
        <v>2186</v>
      </c>
      <c r="AB342" s="27">
        <v>41141.646539351852</v>
      </c>
    </row>
    <row r="343" spans="1:28" ht="5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X343" s="18" t="s">
        <v>2186</v>
      </c>
      <c r="AB343" s="27">
        <v>41141.646539351852</v>
      </c>
    </row>
    <row r="344" spans="1:28" ht="5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X344" s="18" t="s">
        <v>2186</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X345" s="18" t="s">
        <v>2186</v>
      </c>
      <c r="AB345" s="27">
        <v>41141.646539351852</v>
      </c>
    </row>
    <row r="346" spans="1:28" ht="153"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U346" s="18" t="s">
        <v>2129</v>
      </c>
      <c r="X346" s="18" t="s">
        <v>2203</v>
      </c>
      <c r="AB346" s="27">
        <v>41141.646539351852</v>
      </c>
    </row>
    <row r="347" spans="1:28" ht="51"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U347" s="18" t="s">
        <v>2129</v>
      </c>
      <c r="X347" s="18" t="s">
        <v>2159</v>
      </c>
      <c r="AB347" s="27">
        <v>41141.646539351852</v>
      </c>
    </row>
    <row r="348" spans="1:28" ht="5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X348" s="18" t="s">
        <v>2186</v>
      </c>
      <c r="AB348" s="27">
        <v>41141.646539351852</v>
      </c>
    </row>
    <row r="349" spans="1:28" ht="5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X349" s="18" t="s">
        <v>2214</v>
      </c>
      <c r="AB349" s="27">
        <v>41141.646539351852</v>
      </c>
    </row>
    <row r="350" spans="1:28" ht="5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X350" s="18" t="s">
        <v>2214</v>
      </c>
      <c r="AB350" s="27">
        <v>41141.646539351852</v>
      </c>
    </row>
    <row r="351" spans="1:28" ht="25.5"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X351" s="18" t="s">
        <v>2214</v>
      </c>
      <c r="AB351" s="27">
        <v>41141.646539351852</v>
      </c>
    </row>
    <row r="352" spans="1:28" ht="5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2129</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X353" s="18" t="s">
        <v>2204</v>
      </c>
      <c r="AB353" s="27">
        <v>41141.646539351852</v>
      </c>
    </row>
    <row r="354" spans="1:28" ht="89.25"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U354" s="18" t="s">
        <v>2129</v>
      </c>
      <c r="X354" s="18" t="s">
        <v>2203</v>
      </c>
      <c r="AB354" s="27">
        <v>41141.646539351852</v>
      </c>
    </row>
    <row r="355" spans="1:28" ht="5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U355" s="18" t="s">
        <v>2137</v>
      </c>
      <c r="AB355" s="27">
        <v>41141.646539351852</v>
      </c>
    </row>
    <row r="356" spans="1:28" ht="5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U356" s="18" t="s">
        <v>2137</v>
      </c>
      <c r="AB356" s="27">
        <v>41141.646539351852</v>
      </c>
    </row>
    <row r="357" spans="1:28" ht="5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U357" s="18" t="s">
        <v>2137</v>
      </c>
      <c r="AB357" s="27">
        <v>41141.646539351852</v>
      </c>
    </row>
    <row r="358" spans="1:28" ht="5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U358" s="18" t="s">
        <v>2137</v>
      </c>
      <c r="AB358" s="27">
        <v>41141.646539351852</v>
      </c>
    </row>
    <row r="359" spans="1:28" ht="5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U359" s="18" t="s">
        <v>2137</v>
      </c>
      <c r="AB359" s="27">
        <v>41141.646539351852</v>
      </c>
    </row>
    <row r="360" spans="1:28" ht="5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U360" s="18" t="s">
        <v>2137</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X361" s="18" t="s">
        <v>2204</v>
      </c>
      <c r="AB361" s="27">
        <v>41141.646539351852</v>
      </c>
    </row>
    <row r="362" spans="1:28" ht="89.25"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U362" s="18" t="s">
        <v>2137</v>
      </c>
      <c r="AB362" s="27">
        <v>41141.646539351852</v>
      </c>
    </row>
    <row r="363" spans="1:28" ht="63.75"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U363" s="18" t="s">
        <v>2137</v>
      </c>
      <c r="AB363" s="27">
        <v>41141.646539351852</v>
      </c>
    </row>
    <row r="364" spans="1:28" ht="5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U364" s="18" t="s">
        <v>2137</v>
      </c>
      <c r="AB364" s="27">
        <v>41141.646539351852</v>
      </c>
    </row>
    <row r="365" spans="1:28" ht="5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U365" s="18" t="s">
        <v>2137</v>
      </c>
      <c r="AB365" s="27">
        <v>41141.646539351852</v>
      </c>
    </row>
    <row r="366" spans="1:28" ht="5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U366" s="18" t="s">
        <v>2137</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X367" s="18" t="s">
        <v>2204</v>
      </c>
      <c r="AB367" s="27">
        <v>41141.646539351852</v>
      </c>
    </row>
    <row r="368" spans="1:28" ht="102"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U368" s="18" t="s">
        <v>2135</v>
      </c>
      <c r="V368" s="18" t="s">
        <v>2129</v>
      </c>
      <c r="X368" s="18" t="s">
        <v>2204</v>
      </c>
      <c r="AB368" s="27">
        <v>41141.646539351852</v>
      </c>
    </row>
    <row r="369" spans="1:28" ht="5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AB369" s="27">
        <v>41141.646539351852</v>
      </c>
    </row>
    <row r="370" spans="1:28" ht="114.7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X370" s="18" t="s">
        <v>2204</v>
      </c>
      <c r="AB370" s="27">
        <v>41141.646539351852</v>
      </c>
    </row>
    <row r="371" spans="1:28" ht="89.25"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U371" s="18" t="s">
        <v>2129</v>
      </c>
      <c r="X371" s="18" t="s">
        <v>2203</v>
      </c>
      <c r="AB371" s="27">
        <v>41141.646539351852</v>
      </c>
    </row>
    <row r="372" spans="1:28" ht="63.75" x14ac:dyDescent="0.2">
      <c r="A372" s="24">
        <v>371</v>
      </c>
      <c r="B372" s="18" t="s">
        <v>995</v>
      </c>
      <c r="C372" s="18">
        <v>189</v>
      </c>
      <c r="D372" s="18">
        <v>2</v>
      </c>
      <c r="E372" s="25" t="s">
        <v>315</v>
      </c>
      <c r="F372" s="25" t="s">
        <v>238</v>
      </c>
      <c r="H372" s="18" t="s">
        <v>185</v>
      </c>
      <c r="I372" s="18" t="s">
        <v>180</v>
      </c>
      <c r="J372" s="26">
        <v>2</v>
      </c>
      <c r="L372" s="25" t="s">
        <v>315</v>
      </c>
      <c r="R372" s="18" t="s">
        <v>996</v>
      </c>
      <c r="U372" s="18" t="s">
        <v>2135</v>
      </c>
      <c r="X372" s="18" t="s">
        <v>2190</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U373" s="18" t="s">
        <v>2135</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AB374" s="27">
        <v>41141.646539351852</v>
      </c>
    </row>
    <row r="375" spans="1:28" ht="25.5"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U375" s="18" t="s">
        <v>2137</v>
      </c>
      <c r="AB375" s="27">
        <v>41141.646539351852</v>
      </c>
    </row>
    <row r="376" spans="1:28" ht="5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U376" s="18" t="s">
        <v>2129</v>
      </c>
      <c r="X376" s="18" t="s">
        <v>2188</v>
      </c>
      <c r="AB376" s="27">
        <v>41141.646539351852</v>
      </c>
    </row>
    <row r="377" spans="1:28" ht="280.5"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U377" s="18" t="s">
        <v>2137</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X378" s="18" t="s">
        <v>2214</v>
      </c>
      <c r="AB378" s="27">
        <v>41141.646539351852</v>
      </c>
    </row>
    <row r="379" spans="1:28" ht="63.75"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U379" s="18" t="s">
        <v>2137</v>
      </c>
      <c r="AB379" s="27">
        <v>41141.646539351852</v>
      </c>
    </row>
    <row r="380" spans="1:28" ht="63.75"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U380" s="18" t="s">
        <v>2137</v>
      </c>
      <c r="AB380" s="27">
        <v>41141.646539351852</v>
      </c>
    </row>
    <row r="381" spans="1:28" ht="102"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U381" s="18" t="s">
        <v>2137</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X382" s="18" t="s">
        <v>2186</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X383" s="18" t="s">
        <v>2186</v>
      </c>
      <c r="AB383" s="27">
        <v>41141.646539351852</v>
      </c>
    </row>
    <row r="384" spans="1:28" ht="153"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U384" s="18" t="s">
        <v>2135</v>
      </c>
      <c r="V384" s="18" t="s">
        <v>2129</v>
      </c>
      <c r="AB384" s="27">
        <v>41141.646539351852</v>
      </c>
    </row>
    <row r="385" spans="1:28" ht="127.5"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U385" s="18" t="s">
        <v>2137</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1026</v>
      </c>
      <c r="R386" s="18" t="s">
        <v>1027</v>
      </c>
      <c r="S386" s="18" t="s">
        <v>1028</v>
      </c>
      <c r="U386" s="18" t="s">
        <v>2129</v>
      </c>
      <c r="AB386" s="27">
        <v>41141.646539351852</v>
      </c>
    </row>
    <row r="387" spans="1:28" ht="63.7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2129</v>
      </c>
      <c r="AB387" s="27">
        <v>41141.646539351852</v>
      </c>
    </row>
    <row r="388" spans="1:28" ht="25.5"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U388" s="18" t="s">
        <v>2137</v>
      </c>
      <c r="AB388" s="27">
        <v>41141.646539351852</v>
      </c>
    </row>
    <row r="389" spans="1:28" ht="25.5"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U389" s="18" t="s">
        <v>2137</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AB390" s="27">
        <v>41141.646539351852</v>
      </c>
    </row>
    <row r="391" spans="1:28" ht="63.75"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U391" s="18" t="s">
        <v>2137</v>
      </c>
      <c r="AB391" s="27">
        <v>41141.646539351852</v>
      </c>
    </row>
    <row r="392" spans="1:28" ht="89.25"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U392" s="18" t="s">
        <v>2137</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AB393" s="27">
        <v>41141.646539351852</v>
      </c>
    </row>
    <row r="394" spans="1:28" ht="25.5" x14ac:dyDescent="0.2">
      <c r="A394" s="24">
        <v>393</v>
      </c>
      <c r="B394" s="18" t="s">
        <v>1023</v>
      </c>
      <c r="C394" s="18">
        <v>189</v>
      </c>
      <c r="D394" s="18">
        <v>2</v>
      </c>
      <c r="F394" s="25" t="s">
        <v>98</v>
      </c>
      <c r="H394" s="18" t="s">
        <v>143</v>
      </c>
      <c r="I394" s="18" t="s">
        <v>180</v>
      </c>
      <c r="J394" s="26">
        <v>245</v>
      </c>
      <c r="R394" s="18" t="s">
        <v>1040</v>
      </c>
      <c r="S394" s="18" t="s">
        <v>1025</v>
      </c>
      <c r="U394" s="18" t="s">
        <v>2137</v>
      </c>
      <c r="AB394" s="27">
        <v>41141.646539351852</v>
      </c>
    </row>
    <row r="395" spans="1:28" ht="51"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U395" s="18" t="s">
        <v>2137</v>
      </c>
      <c r="X395" s="18" t="s">
        <v>2166</v>
      </c>
      <c r="AB395" s="27">
        <v>41141.646539351852</v>
      </c>
    </row>
    <row r="396" spans="1:28" ht="89.25"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U396" s="18" t="s">
        <v>2129</v>
      </c>
      <c r="X396" s="18" t="s">
        <v>2200</v>
      </c>
      <c r="AB396" s="27">
        <v>41141.646539351852</v>
      </c>
    </row>
    <row r="397" spans="1:28" ht="63.75"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U397" s="18" t="s">
        <v>2137</v>
      </c>
      <c r="AB397" s="27">
        <v>41141.646539351852</v>
      </c>
    </row>
    <row r="398" spans="1:28" ht="102"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U398" s="18" t="s">
        <v>2129</v>
      </c>
      <c r="AB398" s="27">
        <v>41141.646539351852</v>
      </c>
    </row>
    <row r="399" spans="1:28" ht="38.25"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U399" s="18" t="s">
        <v>2129</v>
      </c>
      <c r="AB399" s="27">
        <v>41141.646539351852</v>
      </c>
    </row>
    <row r="400" spans="1:28" ht="38.25"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U400" s="18" t="s">
        <v>2129</v>
      </c>
      <c r="AB400" s="27">
        <v>41141.646539351852</v>
      </c>
    </row>
    <row r="401" spans="1:28" ht="5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X401" s="18" t="s">
        <v>2188</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AB402" s="27">
        <v>41141.646539351852</v>
      </c>
    </row>
    <row r="403" spans="1:28" ht="102"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29" t="s">
        <v>2135</v>
      </c>
      <c r="AB403" s="27">
        <v>41141.646539351852</v>
      </c>
    </row>
    <row r="404" spans="1:28" ht="5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AB404" s="27">
        <v>41141.646539351852</v>
      </c>
    </row>
    <row r="405" spans="1:28" ht="38.2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X405" s="18" t="s">
        <v>2204</v>
      </c>
      <c r="AB405" s="27">
        <v>41141.646539351852</v>
      </c>
    </row>
    <row r="406" spans="1:28" ht="89.2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AB406" s="27">
        <v>41141.646539351852</v>
      </c>
    </row>
    <row r="407" spans="1:28" ht="89.25"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U407" s="18" t="s">
        <v>2137</v>
      </c>
      <c r="AB407" s="27">
        <v>41141.646539351852</v>
      </c>
    </row>
    <row r="408" spans="1:28"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U408" s="18" t="s">
        <v>2137</v>
      </c>
      <c r="AB408" s="27">
        <v>41141.646539351852</v>
      </c>
    </row>
    <row r="409" spans="1:28" ht="102"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U409" s="18" t="s">
        <v>2137</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U410" s="29" t="s">
        <v>2137</v>
      </c>
      <c r="X410" s="18" t="s">
        <v>2167</v>
      </c>
      <c r="AB410" s="27">
        <v>41141.646539351852</v>
      </c>
    </row>
    <row r="411" spans="1:28" ht="114.75"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U411" s="18" t="s">
        <v>2137</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AB412" s="27">
        <v>41141.646539351852</v>
      </c>
    </row>
    <row r="413" spans="1:28" ht="51"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U413" s="18" t="s">
        <v>2129</v>
      </c>
      <c r="X413" s="18" t="s">
        <v>2160</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AB414" s="27">
        <v>41141.646539351852</v>
      </c>
    </row>
    <row r="415" spans="1:28" ht="76.5"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AB416" s="27">
        <v>41141.646539351852</v>
      </c>
    </row>
    <row r="417" spans="1:28" ht="5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X417" s="18" t="s">
        <v>2186</v>
      </c>
      <c r="AB417" s="27">
        <v>41141.646539351852</v>
      </c>
    </row>
    <row r="418" spans="1:28" ht="76.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X418" s="18" t="s">
        <v>2186</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X419" s="18" t="s">
        <v>2186</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AB420" s="27">
        <v>41141.646539351852</v>
      </c>
    </row>
    <row r="421" spans="1:28" ht="76.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X421" s="18" t="s">
        <v>2186</v>
      </c>
      <c r="AB421" s="27">
        <v>41141.646539351852</v>
      </c>
    </row>
    <row r="422" spans="1:28" ht="63.7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X422" s="18" t="s">
        <v>2186</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AB423" s="27">
        <v>41141.646539351852</v>
      </c>
    </row>
    <row r="424" spans="1:28" ht="76.5"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X425" s="18" t="s">
        <v>2214</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X426" s="18" t="s">
        <v>2186</v>
      </c>
      <c r="AB426" s="27">
        <v>41141.646539351852</v>
      </c>
    </row>
    <row r="427" spans="1:28" ht="38.25"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X427" s="18" t="s">
        <v>2214</v>
      </c>
      <c r="AB427" s="27">
        <v>41141.646539351852</v>
      </c>
    </row>
    <row r="428" spans="1:28" ht="38.25"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X428" s="18" t="s">
        <v>2224</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X429" s="18" t="s">
        <v>2224</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X430" s="18" t="s">
        <v>2214</v>
      </c>
      <c r="AB430" s="27">
        <v>41141.646539351852</v>
      </c>
    </row>
    <row r="431" spans="1:28" ht="25.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X431" s="18" t="s">
        <v>2204</v>
      </c>
      <c r="AB431" s="27">
        <v>41141.646539351852</v>
      </c>
    </row>
    <row r="432" spans="1:28" ht="5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AB432" s="27">
        <v>41141.646539351852</v>
      </c>
    </row>
    <row r="433" spans="1:28" ht="5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29" t="s">
        <v>2129</v>
      </c>
      <c r="X433" s="18" t="s">
        <v>2204</v>
      </c>
      <c r="AB433" s="27">
        <v>41141.646539351852</v>
      </c>
    </row>
    <row r="434" spans="1:28" ht="25.5"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U434" s="18" t="s">
        <v>2137</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AB435" s="27">
        <v>41141.646539351852</v>
      </c>
    </row>
    <row r="436" spans="1:28" ht="5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X436" s="18" t="s">
        <v>2186</v>
      </c>
      <c r="AB436" s="27">
        <v>41141.646539351852</v>
      </c>
    </row>
    <row r="437" spans="1:28" ht="38.2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X437" s="18" t="s">
        <v>2204</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X438" s="18" t="s">
        <v>2204</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X439" s="18" t="s">
        <v>2214</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X440" s="18" t="s">
        <v>2214</v>
      </c>
      <c r="AB440" s="27">
        <v>41141.646539351852</v>
      </c>
    </row>
    <row r="441" spans="1:28" ht="5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X441" s="18" t="s">
        <v>2186</v>
      </c>
      <c r="AB441" s="27">
        <v>41141.646539351852</v>
      </c>
    </row>
    <row r="442" spans="1:28" ht="5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X442" s="18" t="s">
        <v>2186</v>
      </c>
      <c r="AB442" s="27">
        <v>41141.646539351852</v>
      </c>
    </row>
    <row r="443" spans="1:28" ht="5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X443" s="18" t="s">
        <v>2186</v>
      </c>
      <c r="AB443" s="27">
        <v>41141.646539351852</v>
      </c>
    </row>
    <row r="444" spans="1:28" ht="89.2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X444" s="18" t="s">
        <v>2186</v>
      </c>
      <c r="AB444" s="27">
        <v>41141.646539351852</v>
      </c>
    </row>
    <row r="445" spans="1:28" ht="89.2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X445" s="18" t="s">
        <v>2186</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X446" s="18" t="s">
        <v>2214</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X447" s="18" t="s">
        <v>2214</v>
      </c>
      <c r="AB447" s="27">
        <v>41141.646539351852</v>
      </c>
    </row>
    <row r="448" spans="1:28" ht="5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U448" s="18" t="s">
        <v>2137</v>
      </c>
      <c r="AB448" s="27">
        <v>41141.646539351852</v>
      </c>
    </row>
    <row r="449" spans="1:28" ht="63.75"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U449" s="18" t="s">
        <v>2137</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U450" s="18" t="s">
        <v>2135</v>
      </c>
      <c r="AB450" s="27">
        <v>41141.646539351852</v>
      </c>
    </row>
    <row r="451" spans="1:28" ht="153"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AB451" s="27">
        <v>41141.646539351852</v>
      </c>
    </row>
    <row r="452" spans="1:28" ht="76.5"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AB452" s="27">
        <v>41141.646539351852</v>
      </c>
    </row>
    <row r="453" spans="1:28" ht="5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AB453" s="27">
        <v>41141.646539351852</v>
      </c>
    </row>
    <row r="454" spans="1:28" ht="25.5"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U454" s="18" t="s">
        <v>2137</v>
      </c>
      <c r="AB454" s="27">
        <v>41141.646539351852</v>
      </c>
    </row>
    <row r="455" spans="1:28" ht="76.5"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U455" s="18" t="s">
        <v>2137</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X456" s="18" t="s">
        <v>2186</v>
      </c>
      <c r="AB456" s="27">
        <v>41141.646539351852</v>
      </c>
    </row>
    <row r="457" spans="1:28" ht="140.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X457" s="18" t="s">
        <v>2186</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X458" s="18" t="s">
        <v>2186</v>
      </c>
      <c r="AB458" s="27">
        <v>41141.646539351852</v>
      </c>
    </row>
    <row r="459" spans="1:28" ht="5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X459" s="18" t="s">
        <v>2186</v>
      </c>
      <c r="AB459" s="27">
        <v>41141.646539351852</v>
      </c>
    </row>
    <row r="460" spans="1:28" ht="76.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X460" s="18" t="s">
        <v>2211</v>
      </c>
      <c r="AB460" s="27">
        <v>41141.646539351852</v>
      </c>
    </row>
    <row r="461" spans="1:28" ht="76.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X461" s="18" t="s">
        <v>2211</v>
      </c>
      <c r="AB461" s="27">
        <v>41141.646539351852</v>
      </c>
    </row>
    <row r="462" spans="1:28" ht="191.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AB462" s="27">
        <v>41141.646539351852</v>
      </c>
    </row>
    <row r="463" spans="1:28" ht="89.25"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U463" s="18" t="s">
        <v>2137</v>
      </c>
      <c r="X463" s="18" t="s">
        <v>2190</v>
      </c>
      <c r="AB463" s="27">
        <v>41141.646539351852</v>
      </c>
    </row>
    <row r="464" spans="1:28" ht="63.7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X464" s="18" t="s">
        <v>2168</v>
      </c>
      <c r="AB464" s="27">
        <v>41141.646539351852</v>
      </c>
    </row>
    <row r="465" spans="1:28" ht="89.25"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U465" s="18" t="s">
        <v>2137</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AB466" s="27">
        <v>41141.646539351852</v>
      </c>
    </row>
    <row r="467" spans="1:28" ht="38.25"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U467" s="18" t="s">
        <v>2129</v>
      </c>
      <c r="X467" s="18" t="s">
        <v>2200</v>
      </c>
      <c r="AB467" s="27">
        <v>41141.646539351852</v>
      </c>
    </row>
    <row r="468" spans="1:28" ht="76.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t="s">
        <v>2143</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2151</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X471" s="18" t="s">
        <v>2204</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29" t="s">
        <v>2129</v>
      </c>
      <c r="X472" s="18" t="s">
        <v>2204</v>
      </c>
      <c r="AB472" s="27">
        <v>41141.646539351852</v>
      </c>
    </row>
    <row r="473" spans="1:28" ht="76.5"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U473" s="18" t="s">
        <v>2129</v>
      </c>
      <c r="X473" s="18" t="s">
        <v>2204</v>
      </c>
      <c r="AB473" s="27">
        <v>41141.646539351852</v>
      </c>
    </row>
    <row r="474" spans="1:28" ht="89.25"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U474" s="18" t="s">
        <v>2129</v>
      </c>
      <c r="X474" s="18" t="s">
        <v>2196</v>
      </c>
      <c r="AB474" s="27">
        <v>41141.646539351852</v>
      </c>
    </row>
    <row r="475" spans="1:28" ht="51"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U475" s="18" t="s">
        <v>2137</v>
      </c>
      <c r="X475" s="18" t="s">
        <v>2169</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U476" s="18" t="s">
        <v>2137</v>
      </c>
      <c r="X476" s="18" t="s">
        <v>2170</v>
      </c>
      <c r="AB476" s="27">
        <v>41141.646539351852</v>
      </c>
    </row>
    <row r="477" spans="1:28" ht="51"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U477" s="18" t="s">
        <v>2137</v>
      </c>
      <c r="X477" s="18" t="s">
        <v>2171</v>
      </c>
      <c r="AB477" s="27">
        <v>41141.646539351852</v>
      </c>
    </row>
    <row r="478" spans="1:28" ht="5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U478" s="18" t="s">
        <v>2135</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U479" s="18" t="s">
        <v>2135</v>
      </c>
      <c r="AB479" s="27">
        <v>41141.646539351852</v>
      </c>
    </row>
    <row r="480" spans="1:28" ht="25.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29" t="s">
        <v>2129</v>
      </c>
      <c r="X481" s="18" t="s">
        <v>2196</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29" t="s">
        <v>2129</v>
      </c>
      <c r="X482" s="18" t="s">
        <v>2204</v>
      </c>
      <c r="AB482" s="27">
        <v>41141.646539351852</v>
      </c>
    </row>
    <row r="483" spans="1:28" ht="293.25"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U483" s="18" t="s">
        <v>2135</v>
      </c>
      <c r="V483" s="18" t="s">
        <v>2129</v>
      </c>
      <c r="X483" s="18" t="s">
        <v>2204</v>
      </c>
      <c r="AB483" s="27">
        <v>41141.646539351852</v>
      </c>
    </row>
    <row r="484" spans="1:28" ht="76.5"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U484" s="18" t="s">
        <v>2135</v>
      </c>
      <c r="V484" s="18" t="s">
        <v>2129</v>
      </c>
      <c r="X484" s="18" t="s">
        <v>2204</v>
      </c>
      <c r="AB484" s="27">
        <v>41141.646539351852</v>
      </c>
    </row>
    <row r="485" spans="1:28" ht="102"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U485" s="18" t="s">
        <v>2135</v>
      </c>
      <c r="V485" s="18" t="s">
        <v>2129</v>
      </c>
      <c r="X485" s="18" t="s">
        <v>2204</v>
      </c>
      <c r="AB485" s="27">
        <v>41141.646539351852</v>
      </c>
    </row>
    <row r="486" spans="1:28" ht="38.25"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U486" s="18" t="s">
        <v>2135</v>
      </c>
      <c r="V486" s="18" t="s">
        <v>2129</v>
      </c>
      <c r="AB486" s="27">
        <v>41141.646539351852</v>
      </c>
    </row>
    <row r="487" spans="1:28" ht="409.5"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U487" s="18" t="s">
        <v>2135</v>
      </c>
      <c r="V487" s="18" t="s">
        <v>2129</v>
      </c>
      <c r="X487" s="18" t="s">
        <v>2204</v>
      </c>
      <c r="AB487" s="27">
        <v>41141.646539351852</v>
      </c>
    </row>
    <row r="488" spans="1:28" ht="51"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U488" s="29" t="s">
        <v>2137</v>
      </c>
      <c r="X488" s="18" t="s">
        <v>2172</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U489" s="29" t="s">
        <v>2137</v>
      </c>
      <c r="X489" s="18" t="s">
        <v>2173</v>
      </c>
      <c r="AB489" s="27">
        <v>41141.646539351852</v>
      </c>
    </row>
    <row r="490" spans="1:28" ht="76.5"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X490" s="18" t="s">
        <v>2204</v>
      </c>
      <c r="AB490" s="27">
        <v>41141.646539351852</v>
      </c>
    </row>
    <row r="491" spans="1:28" ht="25.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X491" s="18" t="s">
        <v>2204</v>
      </c>
      <c r="AB491" s="27">
        <v>41141.646539351852</v>
      </c>
    </row>
    <row r="492" spans="1:28" ht="409.5"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U492" s="18" t="s">
        <v>2135</v>
      </c>
      <c r="X492" s="18" t="s">
        <v>2190</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2135</v>
      </c>
      <c r="V493" s="18" t="s">
        <v>2129</v>
      </c>
      <c r="X493" s="18" t="s">
        <v>2204</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X494" s="18" t="s">
        <v>2204</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X495" s="18" t="s">
        <v>2204</v>
      </c>
      <c r="AB495" s="27">
        <v>41141.646539351852</v>
      </c>
    </row>
    <row r="496" spans="1:28" ht="63.7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X496" s="18" t="s">
        <v>2204</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X497" s="18" t="s">
        <v>2204</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X498" s="18" t="s">
        <v>2204</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X499" s="18" t="s">
        <v>2204</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X500" s="18" t="s">
        <v>2204</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X501" s="18" t="s">
        <v>2204</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X502" s="18" t="s">
        <v>2204</v>
      </c>
      <c r="AB502" s="27">
        <v>41141.646539351852</v>
      </c>
    </row>
    <row r="503" spans="1:28" ht="76.5"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X503" s="18" t="s">
        <v>2204</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X504" s="18" t="s">
        <v>2204</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X505" s="18" t="s">
        <v>2204</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X506" s="18" t="s">
        <v>2204</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29" t="s">
        <v>2129</v>
      </c>
      <c r="X507" s="18" t="s">
        <v>2204</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X508" s="18" t="s">
        <v>2204</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X509" s="18" t="s">
        <v>2204</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29" t="s">
        <v>2129</v>
      </c>
      <c r="X510" s="18" t="s">
        <v>2196</v>
      </c>
      <c r="AB510" s="27">
        <v>41141.646539351852</v>
      </c>
    </row>
    <row r="511" spans="1:28" ht="38.25"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29" t="s">
        <v>2129</v>
      </c>
      <c r="X511" s="18" t="s">
        <v>2204</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2129</v>
      </c>
      <c r="AB512" s="27">
        <v>41141.646539351852</v>
      </c>
    </row>
    <row r="513" spans="1:28" ht="76.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29" t="s">
        <v>2129</v>
      </c>
      <c r="X513" s="18" t="s">
        <v>2204</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29" t="s">
        <v>2129</v>
      </c>
      <c r="X514" s="18" t="s">
        <v>2204</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29" t="s">
        <v>2129</v>
      </c>
      <c r="X515" s="18" t="s">
        <v>2204</v>
      </c>
      <c r="AB515" s="27">
        <v>41141.646539351852</v>
      </c>
    </row>
    <row r="516" spans="1:28" ht="5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29" t="s">
        <v>2129</v>
      </c>
      <c r="X516" s="18" t="s">
        <v>2204</v>
      </c>
      <c r="AB516" s="27">
        <v>41141.646539351852</v>
      </c>
    </row>
    <row r="517" spans="1:28" ht="5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29" t="s">
        <v>2129</v>
      </c>
      <c r="X517" s="18" t="s">
        <v>2204</v>
      </c>
      <c r="AB517" s="27">
        <v>41141.646539351852</v>
      </c>
    </row>
    <row r="518" spans="1:28" ht="5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29" t="s">
        <v>2129</v>
      </c>
      <c r="X518" s="18" t="s">
        <v>2204</v>
      </c>
      <c r="AB518" s="27">
        <v>41141.646539351852</v>
      </c>
    </row>
    <row r="519" spans="1:28" ht="140.2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29" t="s">
        <v>2129</v>
      </c>
      <c r="X521" s="18" t="s">
        <v>2204</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29" t="s">
        <v>2129</v>
      </c>
      <c r="X522" s="18" t="s">
        <v>2204</v>
      </c>
      <c r="AB522" s="27">
        <v>41141.646539351852</v>
      </c>
    </row>
    <row r="523" spans="1:28" ht="5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29" t="s">
        <v>2129</v>
      </c>
      <c r="X523" s="18" t="s">
        <v>2204</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29" t="s">
        <v>2129</v>
      </c>
      <c r="X524" s="18" t="s">
        <v>2204</v>
      </c>
      <c r="AB524" s="27">
        <v>41141.646539351852</v>
      </c>
    </row>
    <row r="525" spans="1:28" ht="5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29" t="s">
        <v>2129</v>
      </c>
      <c r="X525" s="18" t="s">
        <v>2204</v>
      </c>
      <c r="AB525" s="27">
        <v>41141.646539351852</v>
      </c>
    </row>
    <row r="526" spans="1:28" ht="38.25"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29" t="s">
        <v>2129</v>
      </c>
      <c r="X526" s="18" t="s">
        <v>2204</v>
      </c>
      <c r="AB526" s="27">
        <v>41141.646539351852</v>
      </c>
    </row>
    <row r="527" spans="1:28" ht="63.75"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29" t="s">
        <v>2129</v>
      </c>
      <c r="X527" s="18" t="s">
        <v>2204</v>
      </c>
      <c r="AB527" s="27">
        <v>41141.646539351852</v>
      </c>
    </row>
    <row r="528" spans="1:28" ht="38.2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29" t="s">
        <v>2129</v>
      </c>
      <c r="X528" s="18" t="s">
        <v>2204</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29" t="s">
        <v>2129</v>
      </c>
      <c r="X529" s="18" t="s">
        <v>2204</v>
      </c>
      <c r="AB529" s="27">
        <v>41141.646539351852</v>
      </c>
    </row>
    <row r="530" spans="1:28" ht="63.75"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29" t="s">
        <v>2129</v>
      </c>
      <c r="X530" s="18" t="s">
        <v>2204</v>
      </c>
      <c r="AB530" s="27">
        <v>41141.646539351852</v>
      </c>
    </row>
    <row r="531" spans="1:28" ht="127.5"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U531" s="18" t="s">
        <v>2137</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2129</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2129</v>
      </c>
      <c r="AB533" s="27">
        <v>41141.646539351852</v>
      </c>
    </row>
    <row r="534" spans="1:28" ht="25.5"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U534" s="18" t="s">
        <v>2137</v>
      </c>
      <c r="AB534" s="27">
        <v>41141.646539351852</v>
      </c>
    </row>
    <row r="535" spans="1:28" ht="25.5"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U535" s="18" t="s">
        <v>2137</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AB536" s="27">
        <v>41141.646539351852</v>
      </c>
    </row>
    <row r="537" spans="1:28" ht="63.75"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U537" s="18" t="s">
        <v>2137</v>
      </c>
      <c r="AB537" s="27">
        <v>41141.646539351852</v>
      </c>
    </row>
    <row r="538" spans="1:28" ht="89.25"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U538" s="18" t="s">
        <v>2137</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AB539" s="27">
        <v>41141.646539351852</v>
      </c>
    </row>
    <row r="540" spans="1:28" ht="25.5" x14ac:dyDescent="0.2">
      <c r="A540" s="24">
        <v>539</v>
      </c>
      <c r="B540" s="18" t="s">
        <v>1188</v>
      </c>
      <c r="C540" s="18">
        <v>189</v>
      </c>
      <c r="D540" s="18">
        <v>2</v>
      </c>
      <c r="F540" s="25" t="s">
        <v>98</v>
      </c>
      <c r="H540" s="18" t="s">
        <v>143</v>
      </c>
      <c r="I540" s="18" t="s">
        <v>59</v>
      </c>
      <c r="J540" s="26">
        <v>245</v>
      </c>
      <c r="R540" s="18" t="s">
        <v>1040</v>
      </c>
      <c r="S540" s="18" t="s">
        <v>1025</v>
      </c>
      <c r="U540" s="18" t="s">
        <v>2137</v>
      </c>
      <c r="AB540" s="27">
        <v>41141.646539351852</v>
      </c>
    </row>
    <row r="541" spans="1:28" ht="51"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U541" s="18" t="s">
        <v>2137</v>
      </c>
      <c r="X541" s="18" t="s">
        <v>2174</v>
      </c>
      <c r="AB541" s="27">
        <v>41141.646539351852</v>
      </c>
    </row>
    <row r="542" spans="1:28" ht="89.25"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U542" s="18" t="s">
        <v>2129</v>
      </c>
      <c r="X542" s="18" t="s">
        <v>2200</v>
      </c>
      <c r="AB542" s="27">
        <v>41141.646539351852</v>
      </c>
    </row>
    <row r="543" spans="1:28" ht="63.75"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U543" s="18" t="s">
        <v>2137</v>
      </c>
      <c r="AB543" s="27">
        <v>41141.646539351852</v>
      </c>
    </row>
    <row r="544" spans="1:28" ht="102"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U544" s="18" t="s">
        <v>2129</v>
      </c>
      <c r="AB544" s="27">
        <v>41141.646539351852</v>
      </c>
    </row>
    <row r="545" spans="1:28" ht="38.25"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U545" s="18" t="s">
        <v>2129</v>
      </c>
      <c r="AB545" s="27">
        <v>41141.646539351852</v>
      </c>
    </row>
    <row r="546" spans="1:28" ht="38.25"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U546" s="18" t="s">
        <v>2129</v>
      </c>
      <c r="AB546" s="27">
        <v>41141.646539351852</v>
      </c>
    </row>
    <row r="547" spans="1:28" ht="5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X547" s="18" t="s">
        <v>2188</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AB548" s="27">
        <v>41141.646539351852</v>
      </c>
    </row>
    <row r="549" spans="1:28" ht="102"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29" t="s">
        <v>2135</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X550" s="18" t="s">
        <v>2204</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X551" s="18" t="s">
        <v>2204</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X552" s="18" t="s">
        <v>2204</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29" t="s">
        <v>2129</v>
      </c>
      <c r="X553" s="18" t="s">
        <v>2204</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29" t="s">
        <v>2135</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29" t="s">
        <v>2129</v>
      </c>
      <c r="X555" s="18" t="s">
        <v>2204</v>
      </c>
      <c r="AB555" s="27">
        <v>41141.646539351852</v>
      </c>
    </row>
    <row r="556" spans="1:28" ht="89.25"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29" t="s">
        <v>2129</v>
      </c>
      <c r="X556" s="18" t="s">
        <v>2204</v>
      </c>
      <c r="AB556" s="27">
        <v>41141.646539351852</v>
      </c>
    </row>
    <row r="557" spans="1:28" ht="63.75"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29" t="s">
        <v>2129</v>
      </c>
      <c r="X557" s="18" t="s">
        <v>2204</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U558" s="18" t="s">
        <v>2135</v>
      </c>
      <c r="AB558" s="27">
        <v>41141.646539351852</v>
      </c>
    </row>
    <row r="559" spans="1:28" ht="102"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U559" s="18" t="s">
        <v>2137</v>
      </c>
      <c r="AB559" s="27">
        <v>41141.646539351852</v>
      </c>
    </row>
    <row r="560" spans="1:28" ht="5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2135</v>
      </c>
      <c r="AB560" s="27">
        <v>41141.646539351852</v>
      </c>
    </row>
    <row r="561" spans="1:28" ht="38.25"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U561" s="18" t="s">
        <v>2137</v>
      </c>
      <c r="AB561" s="27">
        <v>41141.646539351852</v>
      </c>
    </row>
    <row r="562" spans="1:28" ht="5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U562" s="18" t="s">
        <v>2137</v>
      </c>
      <c r="AB562" s="27">
        <v>41141.646539351852</v>
      </c>
    </row>
    <row r="563" spans="1:28" ht="5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X563" s="18" t="s">
        <v>2186</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X564" s="18" t="s">
        <v>2186</v>
      </c>
      <c r="AB564" s="27">
        <v>41141.646539351852</v>
      </c>
    </row>
    <row r="565" spans="1:28" ht="51"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U565" s="18" t="s">
        <v>2137</v>
      </c>
      <c r="X565" s="18" t="s">
        <v>2175</v>
      </c>
      <c r="AB565" s="27">
        <v>41141.646539351852</v>
      </c>
    </row>
    <row r="566" spans="1:28" ht="38.25" x14ac:dyDescent="0.2">
      <c r="A566" s="24">
        <v>565</v>
      </c>
      <c r="B566" s="18" t="s">
        <v>1188</v>
      </c>
      <c r="C566" s="18">
        <v>189</v>
      </c>
      <c r="D566" s="18">
        <v>2</v>
      </c>
      <c r="E566" s="25" t="s">
        <v>819</v>
      </c>
      <c r="F566" s="25" t="s">
        <v>154</v>
      </c>
      <c r="G566" s="25" t="s">
        <v>154</v>
      </c>
      <c r="H566" s="18" t="s">
        <v>143</v>
      </c>
      <c r="I566" s="18" t="s">
        <v>59</v>
      </c>
      <c r="J566" s="26">
        <v>3.0299999713897705</v>
      </c>
      <c r="K566" s="25">
        <v>3</v>
      </c>
      <c r="L566" s="25" t="s">
        <v>819</v>
      </c>
      <c r="R566" s="18" t="s">
        <v>1363</v>
      </c>
      <c r="S566" s="18" t="s">
        <v>1352</v>
      </c>
      <c r="U566" s="18" t="s">
        <v>2137</v>
      </c>
      <c r="AB566" s="27">
        <v>41141.646539351852</v>
      </c>
    </row>
    <row r="567" spans="1:28" ht="51"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U567" s="18" t="s">
        <v>2137</v>
      </c>
      <c r="X567" s="18" t="s">
        <v>2176</v>
      </c>
      <c r="AB567" s="27">
        <v>41141.646539351852</v>
      </c>
    </row>
    <row r="568" spans="1:28" ht="38.25"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U568" s="18" t="s">
        <v>2137</v>
      </c>
      <c r="AB568" s="27">
        <v>41141.646539351852</v>
      </c>
    </row>
    <row r="569" spans="1:28" ht="89.25"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U569" s="18" t="s">
        <v>2137</v>
      </c>
      <c r="AB569" s="27">
        <v>41141.646539351852</v>
      </c>
    </row>
    <row r="570" spans="1:28" ht="38.25"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U570" s="18" t="s">
        <v>2137</v>
      </c>
      <c r="AB570" s="27">
        <v>41141.646539351852</v>
      </c>
    </row>
    <row r="571" spans="1:28" ht="38.2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t="s">
        <v>2143</v>
      </c>
      <c r="AB571" s="27">
        <v>41141.646539351852</v>
      </c>
    </row>
    <row r="572" spans="1:28" ht="25.5"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U572" s="18" t="s">
        <v>2137</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U573" s="29" t="s">
        <v>2135</v>
      </c>
      <c r="AB573" s="27">
        <v>41141.646539351852</v>
      </c>
    </row>
    <row r="574" spans="1:28" ht="5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X574" s="18" t="s">
        <v>2186</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X575" s="18" t="s">
        <v>2186</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X576" s="18" t="s">
        <v>2186</v>
      </c>
      <c r="AB576" s="27">
        <v>41141.646539351852</v>
      </c>
    </row>
    <row r="577" spans="1:28" ht="5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U577" s="18" t="s">
        <v>2137</v>
      </c>
      <c r="AB577" s="27">
        <v>41141.646539351852</v>
      </c>
    </row>
    <row r="578" spans="1:28" ht="25.5"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U578" s="18" t="s">
        <v>2137</v>
      </c>
      <c r="AB578" s="27">
        <v>41141.646539351852</v>
      </c>
    </row>
    <row r="579" spans="1:28" ht="38.25"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U579" s="18" t="s">
        <v>2137</v>
      </c>
      <c r="AB579" s="27">
        <v>41141.646539351852</v>
      </c>
    </row>
    <row r="580" spans="1:28" ht="25.5"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U580" s="18" t="s">
        <v>2137</v>
      </c>
      <c r="AB580" s="27">
        <v>41141.646539351852</v>
      </c>
    </row>
    <row r="581" spans="1:28" ht="140.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X581" s="18" t="s">
        <v>2212</v>
      </c>
      <c r="AB581" s="27">
        <v>41141.646539351852</v>
      </c>
    </row>
    <row r="582" spans="1:28" ht="89.25"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U582" s="18" t="s">
        <v>2129</v>
      </c>
      <c r="X582" s="18" t="s">
        <v>2188</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X583" s="18" t="s">
        <v>2204</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X584" s="18" t="s">
        <v>2212</v>
      </c>
      <c r="AB584" s="27">
        <v>41141.646539351852</v>
      </c>
    </row>
    <row r="585" spans="1:28" ht="89.2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X585" s="18" t="s">
        <v>2161</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X586" s="18" t="s">
        <v>2212</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X587" s="18" t="s">
        <v>2162</v>
      </c>
      <c r="AB587" s="27">
        <v>41141.646539351852</v>
      </c>
    </row>
    <row r="588" spans="1:28" ht="76.5"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X588" s="18" t="s">
        <v>2209</v>
      </c>
      <c r="AB588" s="27">
        <v>41141.646539351852</v>
      </c>
    </row>
    <row r="589" spans="1:28" ht="114.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X589" s="18" t="s">
        <v>2212</v>
      </c>
      <c r="AB589" s="27">
        <v>41141.646539351852</v>
      </c>
    </row>
    <row r="590" spans="1:28" ht="127.5"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U590" s="18" t="s">
        <v>2129</v>
      </c>
      <c r="X590" s="18" t="s">
        <v>2188</v>
      </c>
      <c r="AB590" s="27">
        <v>41141.646539351852</v>
      </c>
    </row>
    <row r="591" spans="1:28" ht="140.25"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U591" s="18" t="s">
        <v>2129</v>
      </c>
      <c r="X591" s="18" t="s">
        <v>2188</v>
      </c>
      <c r="AB591" s="27">
        <v>41141.646539351852</v>
      </c>
    </row>
    <row r="592" spans="1:28" ht="102"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X592" s="18" t="s">
        <v>2212</v>
      </c>
      <c r="AB592" s="27">
        <v>41141.646539351852</v>
      </c>
    </row>
    <row r="593" spans="1:28" ht="114.7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X593" s="18" t="s">
        <v>2212</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X594" s="18" t="s">
        <v>2212</v>
      </c>
      <c r="AB594" s="27">
        <v>41141.646539351852</v>
      </c>
    </row>
    <row r="595" spans="1:28" ht="76.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X595" s="18" t="s">
        <v>2212</v>
      </c>
      <c r="AB595" s="27">
        <v>41141.646539351852</v>
      </c>
    </row>
    <row r="596" spans="1:28" ht="76.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X596" s="18" t="s">
        <v>2212</v>
      </c>
      <c r="AB596" s="27">
        <v>41141.646539351852</v>
      </c>
    </row>
    <row r="597" spans="1:28" ht="76.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X597" s="18" t="s">
        <v>2212</v>
      </c>
      <c r="AB597" s="27">
        <v>41141.646539351852</v>
      </c>
    </row>
    <row r="598" spans="1:28" ht="25.5"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U598" s="18" t="s">
        <v>2137</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U601" s="18" t="s">
        <v>2129</v>
      </c>
      <c r="X601" s="18" t="s">
        <v>2197</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U602" s="18" t="s">
        <v>2129</v>
      </c>
      <c r="X602" s="18" t="s">
        <v>2198</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U603" s="18" t="s">
        <v>2129</v>
      </c>
      <c r="X603" s="18" t="s">
        <v>2199</v>
      </c>
      <c r="AB603" s="27">
        <v>41141.646539351852</v>
      </c>
    </row>
    <row r="604" spans="1:28" ht="76.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X604" s="18" t="s">
        <v>2211</v>
      </c>
      <c r="AB604" s="27">
        <v>41141.646539351852</v>
      </c>
    </row>
    <row r="605" spans="1:28" ht="76.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X605" s="18" t="s">
        <v>2211</v>
      </c>
      <c r="AB605" s="27">
        <v>41141.646539351852</v>
      </c>
    </row>
    <row r="606" spans="1:28" ht="5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U606" s="18" t="s">
        <v>2129</v>
      </c>
      <c r="X606" s="18" t="s">
        <v>2187</v>
      </c>
      <c r="AB606" s="27">
        <v>41141.646539351852</v>
      </c>
    </row>
    <row r="607" spans="1:28" ht="102"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X607" s="18" t="s">
        <v>2211</v>
      </c>
      <c r="AB607" s="27">
        <v>41141.646539351852</v>
      </c>
    </row>
    <row r="608" spans="1:28" ht="140.25"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X608" s="18" t="s">
        <v>2211</v>
      </c>
      <c r="AB608" s="27">
        <v>41141.646539351852</v>
      </c>
    </row>
    <row r="609" spans="1:28" ht="280.5"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U609" s="18" t="s">
        <v>2135</v>
      </c>
      <c r="V609" s="18" t="s">
        <v>2129</v>
      </c>
      <c r="X609" s="18" t="s">
        <v>2204</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2135</v>
      </c>
      <c r="AB610" s="27">
        <v>41141.646539351852</v>
      </c>
    </row>
    <row r="611" spans="1:28" ht="102" x14ac:dyDescent="0.2">
      <c r="A611" s="24">
        <v>610</v>
      </c>
      <c r="B611" s="18" t="s">
        <v>1455</v>
      </c>
      <c r="C611" s="18">
        <v>189</v>
      </c>
      <c r="D611" s="18">
        <v>2</v>
      </c>
      <c r="E611" s="25" t="s">
        <v>1460</v>
      </c>
      <c r="F611" s="25" t="s">
        <v>211</v>
      </c>
      <c r="G611" s="25" t="s">
        <v>393</v>
      </c>
      <c r="H611" s="18" t="s">
        <v>143</v>
      </c>
      <c r="I611" s="18" t="s">
        <v>180</v>
      </c>
      <c r="J611" s="26">
        <v>7.0999999046325684</v>
      </c>
      <c r="K611" s="25">
        <v>10</v>
      </c>
      <c r="L611" s="25" t="s">
        <v>1460</v>
      </c>
      <c r="R611" s="18" t="s">
        <v>1461</v>
      </c>
      <c r="S611" s="18" t="s">
        <v>1462</v>
      </c>
      <c r="U611" s="18" t="s">
        <v>2137</v>
      </c>
      <c r="AB611" s="27">
        <v>41141.646539351852</v>
      </c>
    </row>
    <row r="612" spans="1:28" ht="5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U612" s="18" t="s">
        <v>2137</v>
      </c>
      <c r="AB612" s="27">
        <v>41141.646539351852</v>
      </c>
    </row>
    <row r="613" spans="1:28" ht="25.5"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U613" s="18" t="s">
        <v>2137</v>
      </c>
      <c r="AB613" s="27">
        <v>41141.646539351852</v>
      </c>
    </row>
    <row r="614" spans="1:28" ht="114.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t="s">
        <v>2143</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X616" s="18" t="s">
        <v>2214</v>
      </c>
      <c r="AB616" s="27">
        <v>41141.646539351852</v>
      </c>
    </row>
    <row r="617" spans="1:28" ht="51"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2136</v>
      </c>
      <c r="V617" s="29" t="s">
        <v>2149</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U618" s="18" t="s">
        <v>2135</v>
      </c>
      <c r="AB618" s="27">
        <v>41141.646539351852</v>
      </c>
    </row>
    <row r="619" spans="1:28" ht="63.75"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U619" s="18" t="s">
        <v>2137</v>
      </c>
      <c r="AB619" s="27">
        <v>41141.646539351852</v>
      </c>
    </row>
    <row r="620" spans="1:28" ht="5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U620" s="18" t="s">
        <v>2137</v>
      </c>
      <c r="AB620" s="27">
        <v>41141.646539351852</v>
      </c>
    </row>
    <row r="621" spans="1:28" ht="25.5"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U621" s="18" t="s">
        <v>2137</v>
      </c>
      <c r="AB621" s="27">
        <v>41141.646539351852</v>
      </c>
    </row>
    <row r="622" spans="1:28" ht="5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U622" s="18" t="s">
        <v>2137</v>
      </c>
      <c r="AB622" s="27">
        <v>41141.646539351852</v>
      </c>
    </row>
    <row r="623" spans="1:28" ht="38.25"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U623" s="18" t="s">
        <v>2137</v>
      </c>
      <c r="AB623" s="27">
        <v>41141.646539351852</v>
      </c>
    </row>
    <row r="624" spans="1:28" ht="5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U624" s="18" t="s">
        <v>2137</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29" t="s">
        <v>2135</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X626" s="18" t="s">
        <v>2214</v>
      </c>
      <c r="AB626" s="27">
        <v>41141.646539351852</v>
      </c>
    </row>
    <row r="627" spans="1:28" ht="5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U627" s="18" t="s">
        <v>2137</v>
      </c>
      <c r="AB627" s="27">
        <v>41141.646539351852</v>
      </c>
    </row>
    <row r="628" spans="1:28" ht="38.25"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U628" s="18" t="s">
        <v>2137</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X629" s="18" t="s">
        <v>2186</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2135</v>
      </c>
      <c r="AB630" s="27">
        <v>41141.646539351852</v>
      </c>
    </row>
    <row r="631" spans="1:28" ht="38.25"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U631" s="18" t="s">
        <v>2137</v>
      </c>
      <c r="AB631" s="27">
        <v>41141.646539351852</v>
      </c>
    </row>
    <row r="632" spans="1:28" ht="51"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U632" s="18" t="s">
        <v>2137</v>
      </c>
      <c r="X632" s="18" t="s">
        <v>2177</v>
      </c>
      <c r="AB632" s="27">
        <v>41141.646539351852</v>
      </c>
    </row>
    <row r="633" spans="1:28" ht="38.25"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U633" s="18" t="s">
        <v>2137</v>
      </c>
      <c r="AB633" s="27">
        <v>41141.646539351852</v>
      </c>
    </row>
    <row r="634" spans="1:28" ht="5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2135</v>
      </c>
      <c r="AB634" s="27">
        <v>41141.646539351852</v>
      </c>
    </row>
    <row r="635" spans="1:28" ht="5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t="s">
        <v>2143</v>
      </c>
      <c r="AB636" s="27">
        <v>41141.646539351852</v>
      </c>
    </row>
    <row r="637" spans="1:28" ht="51"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U637" s="29" t="s">
        <v>2137</v>
      </c>
      <c r="X637" s="18" t="s">
        <v>2178</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AB638" s="27">
        <v>41141.646539351852</v>
      </c>
    </row>
    <row r="639" spans="1:28" ht="165.75"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U639" s="29" t="s">
        <v>2129</v>
      </c>
      <c r="X639" s="18" t="s">
        <v>2196</v>
      </c>
      <c r="AB639" s="27">
        <v>41141.646539351852</v>
      </c>
    </row>
    <row r="640" spans="1:28" ht="114.75"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U640" s="29" t="s">
        <v>2129</v>
      </c>
      <c r="X640" s="18" t="s">
        <v>2196</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X641" s="18" t="s">
        <v>2186</v>
      </c>
      <c r="AB641" s="27">
        <v>41141.646539351852</v>
      </c>
    </row>
    <row r="642" spans="1:28" ht="5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U642" s="18" t="s">
        <v>2137</v>
      </c>
      <c r="AB642" s="27">
        <v>41141.646539351852</v>
      </c>
    </row>
    <row r="643" spans="1:28" ht="76.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X643" s="18" t="s">
        <v>2186</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2135</v>
      </c>
      <c r="AB644" s="27">
        <v>41141.646539351852</v>
      </c>
    </row>
    <row r="645" spans="1:28" ht="25.5"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U645" s="18" t="s">
        <v>2137</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U646" s="18" t="s">
        <v>2129</v>
      </c>
      <c r="X646" s="18" t="s">
        <v>2193</v>
      </c>
      <c r="AB646" s="27">
        <v>41141.646539351852</v>
      </c>
    </row>
    <row r="647" spans="1:28" ht="5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2135</v>
      </c>
      <c r="AB647" s="27">
        <v>41141.646539351852</v>
      </c>
    </row>
    <row r="648" spans="1:28" ht="89.25"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U648" s="18" t="s">
        <v>2137</v>
      </c>
      <c r="AB648" s="27">
        <v>41141.646539351852</v>
      </c>
    </row>
    <row r="649" spans="1:28" ht="178.5"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U649" s="18" t="s">
        <v>2137</v>
      </c>
      <c r="AB649" s="27">
        <v>41141.646539351852</v>
      </c>
    </row>
    <row r="650" spans="1:28" ht="5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t="s">
        <v>2143</v>
      </c>
      <c r="AB650" s="27">
        <v>41141.646539351852</v>
      </c>
    </row>
    <row r="651" spans="1:28" ht="140.25"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U651" s="18" t="s">
        <v>2137</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2135</v>
      </c>
      <c r="AB652" s="27">
        <v>41141.646539351852</v>
      </c>
    </row>
    <row r="653" spans="1:28" ht="5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AB653" s="27">
        <v>41141.646539351852</v>
      </c>
    </row>
    <row r="654" spans="1:28"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U654" s="18" t="s">
        <v>2137</v>
      </c>
      <c r="AB654" s="27">
        <v>41141.646539351852</v>
      </c>
    </row>
    <row r="655" spans="1:28" ht="165.75"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U655" s="18" t="s">
        <v>2129</v>
      </c>
      <c r="X655" s="18" t="s">
        <v>2196</v>
      </c>
      <c r="AB655" s="27">
        <v>41141.646539351852</v>
      </c>
    </row>
    <row r="656" spans="1:28" ht="76.5"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U656" s="18" t="s">
        <v>2129</v>
      </c>
      <c r="X656" s="18" t="s">
        <v>2196</v>
      </c>
      <c r="AB656" s="27">
        <v>41141.646539351852</v>
      </c>
    </row>
    <row r="657" spans="1:28" ht="38.25"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U657" s="18" t="s">
        <v>2137</v>
      </c>
      <c r="AB657" s="27">
        <v>41141.646539351852</v>
      </c>
    </row>
    <row r="658" spans="1:28" ht="38.25"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U658" s="18" t="s">
        <v>2137</v>
      </c>
      <c r="AB658" s="27">
        <v>41141.646539351852</v>
      </c>
    </row>
    <row r="659" spans="1:28" ht="5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U659" s="18" t="s">
        <v>2129</v>
      </c>
      <c r="X659" s="18" t="s">
        <v>2196</v>
      </c>
      <c r="AB659" s="27">
        <v>41141.646539351852</v>
      </c>
    </row>
    <row r="660" spans="1:28" ht="76.5"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U660" s="18" t="s">
        <v>2129</v>
      </c>
      <c r="X660" s="18" t="s">
        <v>2200</v>
      </c>
      <c r="AB660" s="27">
        <v>41141.646539351852</v>
      </c>
    </row>
    <row r="661" spans="1:28" ht="5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U661" s="18" t="s">
        <v>2129</v>
      </c>
      <c r="X661" s="18" t="s">
        <v>2196</v>
      </c>
      <c r="AB661" s="27">
        <v>41141.646539351852</v>
      </c>
    </row>
    <row r="662" spans="1:28" ht="63.75"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U662" s="18" t="s">
        <v>2129</v>
      </c>
      <c r="X662" s="18" t="s">
        <v>2196</v>
      </c>
      <c r="AB662" s="27">
        <v>41141.646539351852</v>
      </c>
    </row>
    <row r="663" spans="1:28" ht="25.5"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U663" s="18" t="s">
        <v>2137</v>
      </c>
      <c r="AB663" s="27">
        <v>41141.646539351852</v>
      </c>
    </row>
    <row r="664" spans="1:28" ht="38.25" x14ac:dyDescent="0.2">
      <c r="A664" s="24">
        <v>663</v>
      </c>
      <c r="B664" s="18" t="s">
        <v>1532</v>
      </c>
      <c r="C664" s="18">
        <v>189</v>
      </c>
      <c r="D664" s="18">
        <v>2</v>
      </c>
      <c r="H664" s="18" t="s">
        <v>143</v>
      </c>
      <c r="I664" s="18" t="s">
        <v>59</v>
      </c>
      <c r="R664" s="18" t="s">
        <v>1554</v>
      </c>
      <c r="S664" s="18" t="s">
        <v>1555</v>
      </c>
      <c r="U664" s="18" t="s">
        <v>2137</v>
      </c>
      <c r="AB664" s="27">
        <v>41141.646539351852</v>
      </c>
    </row>
    <row r="665" spans="1:28" ht="25.5"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U665" s="18" t="s">
        <v>2137</v>
      </c>
      <c r="AB665" s="27">
        <v>41141.646539351852</v>
      </c>
    </row>
    <row r="666" spans="1:28" ht="5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U666" s="18" t="s">
        <v>2137</v>
      </c>
      <c r="AB666" s="27">
        <v>41141.646539351852</v>
      </c>
    </row>
    <row r="667" spans="1:28" ht="38.25"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U667" s="18" t="s">
        <v>2137</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X668" s="18" t="s">
        <v>2186</v>
      </c>
      <c r="AB668" s="27">
        <v>41141.646539351852</v>
      </c>
    </row>
    <row r="669" spans="1:28" ht="5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X669" s="18" t="s">
        <v>2186</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X670" s="18" t="s">
        <v>2214</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X671" s="18" t="s">
        <v>2214</v>
      </c>
      <c r="AB671" s="27">
        <v>41141.646539351852</v>
      </c>
    </row>
    <row r="672" spans="1:28" ht="89.25"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V672" s="18" t="s">
        <v>2143</v>
      </c>
      <c r="X672" s="18" t="s">
        <v>2179</v>
      </c>
      <c r="AB672" s="27">
        <v>41141.646539351852</v>
      </c>
    </row>
    <row r="673" spans="1:28" ht="5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U673" s="29" t="s">
        <v>2135</v>
      </c>
      <c r="V673" s="18" t="s">
        <v>2143</v>
      </c>
      <c r="AB673" s="27">
        <v>41141.646539351852</v>
      </c>
    </row>
    <row r="674" spans="1:28" ht="63.7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X674" s="18" t="s">
        <v>2186</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X675" s="18" t="s">
        <v>2186</v>
      </c>
      <c r="AB675" s="27">
        <v>41141.646539351852</v>
      </c>
    </row>
    <row r="676" spans="1:28" ht="38.25"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2135</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2135</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2135</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2135</v>
      </c>
      <c r="AB679" s="27">
        <v>41141.646539351852</v>
      </c>
    </row>
    <row r="680" spans="1:28" ht="38.25"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U680" s="18" t="s">
        <v>2135</v>
      </c>
      <c r="X680" s="18" t="s">
        <v>2190</v>
      </c>
      <c r="AB680" s="27">
        <v>41141.646539351852</v>
      </c>
    </row>
    <row r="681" spans="1:28" ht="38.25"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U681" s="18" t="s">
        <v>2135</v>
      </c>
      <c r="X681" s="18" t="s">
        <v>2190</v>
      </c>
      <c r="AB681" s="27">
        <v>41141.646539351852</v>
      </c>
    </row>
    <row r="682" spans="1:28" ht="38.25"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U682" s="18" t="s">
        <v>2135</v>
      </c>
      <c r="X682" s="18" t="s">
        <v>2190</v>
      </c>
      <c r="AB682" s="27">
        <v>41141.646539351852</v>
      </c>
    </row>
    <row r="683" spans="1:28" ht="38.25"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U683" s="18" t="s">
        <v>2135</v>
      </c>
      <c r="X683" s="18" t="s">
        <v>2190</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2135</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2135</v>
      </c>
      <c r="AB685" s="27">
        <v>41141.646539351852</v>
      </c>
    </row>
    <row r="686" spans="1:28" ht="38.2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2135</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2135</v>
      </c>
      <c r="AB687" s="27">
        <v>41141.646539351852</v>
      </c>
    </row>
    <row r="688" spans="1:28" ht="38.2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2135</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2135</v>
      </c>
      <c r="AB689" s="27">
        <v>41141.646539351852</v>
      </c>
    </row>
    <row r="690" spans="1:28" ht="25.5"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U690" s="18" t="s">
        <v>2135</v>
      </c>
      <c r="V690" s="18" t="s">
        <v>2129</v>
      </c>
      <c r="AB690" s="27">
        <v>41141.646539351852</v>
      </c>
    </row>
    <row r="691" spans="1:28" ht="25.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2135</v>
      </c>
      <c r="V691" s="18" t="s">
        <v>2129</v>
      </c>
      <c r="AB691" s="27">
        <v>41141.646539351852</v>
      </c>
    </row>
    <row r="692" spans="1:28" ht="76.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2135</v>
      </c>
      <c r="AB692" s="27">
        <v>41141.646539351852</v>
      </c>
    </row>
    <row r="693" spans="1:28" ht="25.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AB693" s="27">
        <v>41141.646539351852</v>
      </c>
    </row>
    <row r="694" spans="1:28" ht="76.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AB694" s="27">
        <v>41141.646539351852</v>
      </c>
    </row>
    <row r="695" spans="1:28" ht="76.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AB695" s="27">
        <v>41141.646539351852</v>
      </c>
    </row>
    <row r="696" spans="1:28" ht="63.7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AB696" s="27">
        <v>41141.646539351852</v>
      </c>
    </row>
    <row r="697" spans="1:28" ht="63.7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AB697" s="27">
        <v>41141.646539351852</v>
      </c>
    </row>
    <row r="698" spans="1:28" ht="63.7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AB698" s="27">
        <v>41141.646539351852</v>
      </c>
    </row>
    <row r="699" spans="1:28" ht="63.7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AB699" s="27">
        <v>41141.646539351852</v>
      </c>
    </row>
    <row r="700" spans="1:28" ht="63.7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AB700" s="27">
        <v>41141.646539351852</v>
      </c>
    </row>
    <row r="701" spans="1:28" ht="63.7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AB701" s="27">
        <v>41141.646539351852</v>
      </c>
    </row>
    <row r="702" spans="1:28" ht="63.7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AB702" s="27">
        <v>41141.646539351852</v>
      </c>
    </row>
    <row r="703" spans="1:28" ht="38.2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AB703" s="27">
        <v>41141.646539351852</v>
      </c>
    </row>
    <row r="704" spans="1:28" ht="38.2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AB704" s="27">
        <v>41141.646539351852</v>
      </c>
    </row>
    <row r="705" spans="1:28" ht="38.2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AB705" s="27">
        <v>41141.646539351852</v>
      </c>
    </row>
    <row r="706" spans="1:28" ht="38.2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AB706" s="27">
        <v>41141.646539351852</v>
      </c>
    </row>
    <row r="707" spans="1:28" ht="38.2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AB707" s="27">
        <v>41141.646539351852</v>
      </c>
    </row>
    <row r="708" spans="1:28" ht="38.2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AB708" s="27">
        <v>41141.646539351852</v>
      </c>
    </row>
    <row r="709" spans="1:28" ht="38.2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AB709" s="27">
        <v>41141.646539351852</v>
      </c>
    </row>
    <row r="710" spans="1:28" ht="38.2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AB710" s="27">
        <v>41141.646539351852</v>
      </c>
    </row>
    <row r="711" spans="1:28" ht="38.2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AB711" s="27">
        <v>41141.646539351852</v>
      </c>
    </row>
    <row r="712" spans="1:28" ht="5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X712" s="18" t="s">
        <v>2186</v>
      </c>
      <c r="AB712" s="27">
        <v>41141.646539351852</v>
      </c>
    </row>
    <row r="713" spans="1:28" ht="127.5" x14ac:dyDescent="0.2">
      <c r="A713" s="24">
        <v>712</v>
      </c>
      <c r="B713" s="18" t="s">
        <v>1582</v>
      </c>
      <c r="C713" s="18">
        <v>189</v>
      </c>
      <c r="D713" s="18">
        <v>2</v>
      </c>
      <c r="E713" s="25" t="s">
        <v>1615</v>
      </c>
      <c r="H713" s="18" t="s">
        <v>185</v>
      </c>
      <c r="I713" s="18" t="s">
        <v>180</v>
      </c>
      <c r="L713" s="25" t="s">
        <v>1615</v>
      </c>
      <c r="R713" s="18" t="s">
        <v>1616</v>
      </c>
      <c r="S713" s="18" t="s">
        <v>1617</v>
      </c>
      <c r="U713" s="18" t="s">
        <v>2135</v>
      </c>
      <c r="AB713" s="27">
        <v>41141.646539351852</v>
      </c>
    </row>
    <row r="714" spans="1:28" ht="5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X714" s="18" t="s">
        <v>2186</v>
      </c>
      <c r="AB714" s="27">
        <v>41141.646539351852</v>
      </c>
    </row>
    <row r="715" spans="1:28" ht="76.5"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U715" s="18" t="s">
        <v>2137</v>
      </c>
      <c r="AB715" s="27">
        <v>41141.646539351852</v>
      </c>
    </row>
    <row r="716" spans="1:28" ht="25.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U716" s="29" t="s">
        <v>2136</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2136</v>
      </c>
      <c r="V717" s="29" t="s">
        <v>2143</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X718" s="18" t="s">
        <v>2214</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AB719" s="27">
        <v>41141.646539351852</v>
      </c>
    </row>
    <row r="720" spans="1:28" ht="127.5"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U720" s="29" t="s">
        <v>2129</v>
      </c>
      <c r="X720" s="18" t="s">
        <v>2196</v>
      </c>
      <c r="AB720" s="27">
        <v>41141.646539351852</v>
      </c>
    </row>
    <row r="721" spans="1:28" ht="25.5"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U721" s="18" t="s">
        <v>2137</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X722" s="18" t="s">
        <v>2214</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X723" s="18" t="s">
        <v>2214</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X724" s="18" t="s">
        <v>2214</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X725" s="18" t="s">
        <v>2214</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X726" s="18" t="s">
        <v>2214</v>
      </c>
      <c r="AB726" s="27">
        <v>41141.646539351852</v>
      </c>
    </row>
    <row r="727" spans="1:28" ht="114.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V727" s="18" t="s">
        <v>2143</v>
      </c>
      <c r="X727" s="18" t="s">
        <v>2180</v>
      </c>
      <c r="AB727" s="27">
        <v>41141.646539351852</v>
      </c>
    </row>
    <row r="728" spans="1:28" ht="5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U728" s="18" t="s">
        <v>2137</v>
      </c>
      <c r="AB728" s="27">
        <v>41141.646539351852</v>
      </c>
    </row>
    <row r="729" spans="1:28" ht="89.25"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U729" s="18" t="s">
        <v>2137</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X730" s="18" t="s">
        <v>2186</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X731" s="18" t="s">
        <v>2186</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X732" s="18" t="s">
        <v>2186</v>
      </c>
      <c r="AB732" s="27">
        <v>41141.646539351852</v>
      </c>
    </row>
    <row r="733" spans="1:28" ht="12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X733" s="18" t="s">
        <v>2213</v>
      </c>
      <c r="AB733" s="27">
        <v>41141.646539351852</v>
      </c>
    </row>
    <row r="734" spans="1:28" ht="204"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U734" s="18" t="s">
        <v>2129</v>
      </c>
      <c r="X734" s="18" t="s">
        <v>2213</v>
      </c>
      <c r="AB734" s="27">
        <v>41141.646539351852</v>
      </c>
    </row>
    <row r="735" spans="1:28" ht="5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X735" s="18" t="s">
        <v>2187</v>
      </c>
      <c r="AB735" s="27">
        <v>41141.646539351852</v>
      </c>
    </row>
    <row r="736" spans="1:28" ht="102"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X736" s="18" t="s">
        <v>2213</v>
      </c>
      <c r="AB736" s="27">
        <v>41141.646539351852</v>
      </c>
    </row>
    <row r="737" spans="1:28" ht="140.25"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X737" s="18" t="s">
        <v>2213</v>
      </c>
      <c r="AB737" s="27">
        <v>41141.646539351852</v>
      </c>
    </row>
    <row r="738" spans="1:28" ht="38.2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AB738" s="27">
        <v>41141.646539351852</v>
      </c>
    </row>
    <row r="739" spans="1:28" ht="102"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U739" s="18" t="s">
        <v>2137</v>
      </c>
      <c r="AB739" s="27">
        <v>41141.646539351852</v>
      </c>
    </row>
    <row r="740" spans="1:28" ht="5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U740" s="18" t="s">
        <v>2137</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X741" s="18" t="s">
        <v>2186</v>
      </c>
      <c r="AB741" s="27">
        <v>41141.646539351852</v>
      </c>
    </row>
    <row r="742" spans="1:28" ht="76.5"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X742" s="18" t="s">
        <v>2186</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X743" s="18" t="s">
        <v>2186</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2129</v>
      </c>
      <c r="AB744" s="27">
        <v>41141.646539351852</v>
      </c>
    </row>
    <row r="745" spans="1:28" ht="25.5"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U745" s="18" t="s">
        <v>2137</v>
      </c>
      <c r="AB745" s="27">
        <v>41141.646539351852</v>
      </c>
    </row>
    <row r="746" spans="1:28" ht="38.25"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AB746" s="27">
        <v>41141.646539351852</v>
      </c>
    </row>
    <row r="747" spans="1:28" ht="76.5"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U747" s="18" t="s">
        <v>2129</v>
      </c>
      <c r="X747" s="18" t="s">
        <v>2196</v>
      </c>
      <c r="AB747" s="27">
        <v>41141.646539351852</v>
      </c>
    </row>
    <row r="748" spans="1:28" ht="51"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U748" s="18" t="s">
        <v>2137</v>
      </c>
      <c r="X748" s="18" t="s">
        <v>2181</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2129</v>
      </c>
      <c r="AB749" s="27">
        <v>41141.646539351852</v>
      </c>
    </row>
    <row r="750" spans="1:28" ht="5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U750" s="18" t="s">
        <v>2129</v>
      </c>
      <c r="X750" s="18" t="s">
        <v>2188</v>
      </c>
      <c r="AB750" s="27">
        <v>41141.646539351852</v>
      </c>
    </row>
    <row r="751" spans="1:28" ht="5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U751" s="18" t="s">
        <v>2129</v>
      </c>
      <c r="X751" s="18" t="s">
        <v>2196</v>
      </c>
      <c r="AB751" s="27">
        <v>41141.646539351852</v>
      </c>
    </row>
    <row r="752" spans="1:28" ht="25.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2129</v>
      </c>
      <c r="AB752" s="27">
        <v>41141.646539351852</v>
      </c>
    </row>
    <row r="753" spans="1:28" ht="25.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2129</v>
      </c>
      <c r="AB753" s="27">
        <v>41141.646539351852</v>
      </c>
    </row>
    <row r="754" spans="1:28" ht="25.5"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U754" s="18" t="s">
        <v>2137</v>
      </c>
      <c r="AB754" s="27">
        <v>41141.646539351852</v>
      </c>
    </row>
    <row r="755" spans="1:28" ht="5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X755" s="18" t="s">
        <v>2188</v>
      </c>
      <c r="AB755" s="27">
        <v>41141.646539351852</v>
      </c>
    </row>
    <row r="756" spans="1:28" ht="63.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AB756" s="27">
        <v>41141.646539351852</v>
      </c>
    </row>
    <row r="757" spans="1:28" ht="38.25"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AB757" s="27">
        <v>41141.646539351852</v>
      </c>
    </row>
    <row r="758" spans="1:28" ht="153"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X758" s="18" t="s">
        <v>2211</v>
      </c>
      <c r="AB758" s="27">
        <v>41141.646539351852</v>
      </c>
    </row>
    <row r="759" spans="1:28" ht="165.7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X759" s="18" t="s">
        <v>2211</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X760" s="18" t="s">
        <v>2211</v>
      </c>
      <c r="AB760" s="27">
        <v>41141.646539351852</v>
      </c>
    </row>
    <row r="761" spans="1:28" ht="76.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X761" s="18" t="s">
        <v>2211</v>
      </c>
      <c r="AB761" s="27">
        <v>41141.646539351852</v>
      </c>
    </row>
    <row r="762" spans="1:28" ht="38.25"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X762" s="18" t="s">
        <v>2211</v>
      </c>
      <c r="AB762" s="27">
        <v>41141.646539351852</v>
      </c>
    </row>
    <row r="763" spans="1:28" ht="102"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2129</v>
      </c>
      <c r="X763" s="18" t="s">
        <v>2163</v>
      </c>
      <c r="AB763" s="27">
        <v>41141.646539351852</v>
      </c>
    </row>
    <row r="764" spans="1:28" ht="178.5"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X764" s="18" t="s">
        <v>2204</v>
      </c>
      <c r="AB764" s="27">
        <v>41141.646539351852</v>
      </c>
    </row>
    <row r="765" spans="1:28" ht="102"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AB765" s="27">
        <v>41141.646539351852</v>
      </c>
    </row>
    <row r="766" spans="1:28" ht="5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U766" s="18" t="s">
        <v>2129</v>
      </c>
      <c r="X766" s="18" t="s">
        <v>2187</v>
      </c>
      <c r="AB766" s="27">
        <v>41141.646539351852</v>
      </c>
    </row>
    <row r="767" spans="1:28" ht="102"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X767" s="18" t="s">
        <v>2211</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AB768" s="27">
        <v>41141.646539351852</v>
      </c>
    </row>
    <row r="769" spans="1:28" ht="127.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AB769" s="27">
        <v>41141.646539351852</v>
      </c>
    </row>
    <row r="770" spans="1:28" ht="127.5"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U770" s="18" t="s">
        <v>2129</v>
      </c>
      <c r="X770" s="18" t="s">
        <v>2190</v>
      </c>
      <c r="AB770" s="27">
        <v>41141.646539351852</v>
      </c>
    </row>
    <row r="771" spans="1:28" ht="229.5"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U771" s="18" t="s">
        <v>2129</v>
      </c>
      <c r="X771" s="18" t="s">
        <v>2190</v>
      </c>
      <c r="AB771" s="27">
        <v>41141.646539351852</v>
      </c>
    </row>
    <row r="772" spans="1:28" ht="204"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U772" s="18" t="s">
        <v>2129</v>
      </c>
      <c r="X772" s="18" t="s">
        <v>2190</v>
      </c>
      <c r="AB772" s="27">
        <v>41141.646539351852</v>
      </c>
    </row>
    <row r="773" spans="1:28" ht="357"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U773" s="18" t="s">
        <v>2135</v>
      </c>
      <c r="V773" s="18" t="s">
        <v>2129</v>
      </c>
      <c r="X773" s="18" t="s">
        <v>2204</v>
      </c>
      <c r="AB773" s="27">
        <v>41141.646539351852</v>
      </c>
    </row>
    <row r="774" spans="1:28" ht="165.75"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U774" s="18" t="s">
        <v>2137</v>
      </c>
      <c r="AB774" s="27">
        <v>41141.646539351852</v>
      </c>
    </row>
    <row r="775" spans="1:28" ht="114.75"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U775" s="18" t="s">
        <v>2137</v>
      </c>
      <c r="AB775" s="27">
        <v>41141.646539351852</v>
      </c>
    </row>
    <row r="776" spans="1:28" ht="12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X776" s="18" t="s">
        <v>2214</v>
      </c>
      <c r="AB776" s="27">
        <v>41141.646539351852</v>
      </c>
    </row>
    <row r="777" spans="1:28" ht="127.5"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U777" s="18" t="s">
        <v>2137</v>
      </c>
      <c r="AB777" s="27">
        <v>41141.646539351852</v>
      </c>
    </row>
    <row r="778" spans="1:28" ht="127.5"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U778" s="18" t="s">
        <v>2137</v>
      </c>
      <c r="AB778" s="27">
        <v>41141.646539351852</v>
      </c>
    </row>
    <row r="779" spans="1:28" ht="318.75"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U779" s="18" t="s">
        <v>2137</v>
      </c>
      <c r="AB779" s="27">
        <v>41141.646539351852</v>
      </c>
    </row>
    <row r="780" spans="1:28" ht="25.5"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U780" s="18" t="s">
        <v>2137</v>
      </c>
      <c r="AB780" s="27">
        <v>41141.646539351852</v>
      </c>
    </row>
    <row r="781" spans="1:28" ht="25.5"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U781" s="18" t="s">
        <v>2137</v>
      </c>
      <c r="AB781" s="27">
        <v>41141.646539351852</v>
      </c>
    </row>
    <row r="782" spans="1:28" ht="89.25"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U782" s="29" t="s">
        <v>2129</v>
      </c>
      <c r="X782" s="18" t="s">
        <v>2196</v>
      </c>
      <c r="AB782" s="27">
        <v>41141.646539351852</v>
      </c>
    </row>
    <row r="783" spans="1:28" ht="216.75"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U783" s="18" t="s">
        <v>2137</v>
      </c>
      <c r="AB783" s="27">
        <v>41141.646539351852</v>
      </c>
    </row>
    <row r="784" spans="1:28" ht="216.75"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U784" s="18" t="s">
        <v>2137</v>
      </c>
      <c r="AB784" s="27">
        <v>41141.646539351852</v>
      </c>
    </row>
    <row r="785" spans="1:28" ht="318.75"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U785" s="29" t="s">
        <v>2129</v>
      </c>
      <c r="X785" s="18" t="s">
        <v>2196</v>
      </c>
      <c r="AB785" s="27">
        <v>41141.646539351852</v>
      </c>
    </row>
    <row r="786" spans="1:28" ht="114.75"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U786" s="18" t="s">
        <v>2129</v>
      </c>
      <c r="X786" s="18" t="s">
        <v>2196</v>
      </c>
      <c r="AB786" s="27">
        <v>41141.646539351852</v>
      </c>
    </row>
    <row r="787" spans="1:28" ht="127.5"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U787" s="29" t="s">
        <v>2129</v>
      </c>
      <c r="X787" s="18" t="s">
        <v>2196</v>
      </c>
      <c r="AB787" s="27">
        <v>41141.646539351852</v>
      </c>
    </row>
    <row r="788" spans="1:28" ht="267.75"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U788" s="18" t="s">
        <v>2137</v>
      </c>
      <c r="AB788" s="27">
        <v>41141.646539351852</v>
      </c>
    </row>
    <row r="789" spans="1:28" ht="409.5"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U789" s="29" t="s">
        <v>2129</v>
      </c>
      <c r="X789" s="18" t="s">
        <v>2196</v>
      </c>
      <c r="AB789" s="27">
        <v>41141.646539351852</v>
      </c>
    </row>
    <row r="790" spans="1:28" ht="76.5"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U790" s="18" t="s">
        <v>2129</v>
      </c>
      <c r="X790" s="18" t="s">
        <v>2200</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X791" s="18" t="s">
        <v>2200</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X794" s="18" t="s">
        <v>2204</v>
      </c>
      <c r="AB794" s="27">
        <v>41141.646539351852</v>
      </c>
    </row>
    <row r="795" spans="1:28" ht="38.25"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AB795" s="27">
        <v>41141.646539351852</v>
      </c>
    </row>
    <row r="796" spans="1:28" ht="38.25"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U796" s="18" t="s">
        <v>2137</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U797" s="18" t="s">
        <v>2129</v>
      </c>
      <c r="AB797" s="27">
        <v>41141.646539351852</v>
      </c>
    </row>
    <row r="798" spans="1:28" ht="51"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U798" s="18" t="s">
        <v>2137</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29" t="s">
        <v>2129</v>
      </c>
      <c r="X800" s="18" t="s">
        <v>2204</v>
      </c>
      <c r="AB800" s="27">
        <v>41141.646539351852</v>
      </c>
    </row>
    <row r="801" spans="1:28"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U801" s="18" t="s">
        <v>2137</v>
      </c>
      <c r="AB801" s="27">
        <v>41141.646539351852</v>
      </c>
    </row>
    <row r="802" spans="1:28" ht="25.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2135</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2135</v>
      </c>
      <c r="AB803" s="27">
        <v>41141.646539351852</v>
      </c>
    </row>
    <row r="804" spans="1:28" ht="114.75"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t="s">
        <v>2143</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2151</v>
      </c>
      <c r="AB806" s="27">
        <v>41141.646539351852</v>
      </c>
    </row>
    <row r="807" spans="1:28" ht="63.75"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U807" s="29" t="s">
        <v>2135</v>
      </c>
      <c r="V807" s="18" t="s">
        <v>2143</v>
      </c>
      <c r="AB807" s="27">
        <v>41141.646539351852</v>
      </c>
    </row>
    <row r="808" spans="1:28" ht="38.25"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U808" s="18" t="s">
        <v>2135</v>
      </c>
      <c r="V808" s="18" t="s">
        <v>2129</v>
      </c>
      <c r="X808" s="18" t="s">
        <v>2204</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2129</v>
      </c>
      <c r="X809" s="18" t="s">
        <v>2210</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X810" s="18" t="s">
        <v>2204</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29" t="s">
        <v>2129</v>
      </c>
      <c r="X811" s="18" t="s">
        <v>2204</v>
      </c>
      <c r="AB811" s="27">
        <v>41141.646539351852</v>
      </c>
    </row>
    <row r="812" spans="1:28" ht="38.25"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U812" s="18" t="s">
        <v>2137</v>
      </c>
      <c r="AB812" s="27">
        <v>41141.646539351852</v>
      </c>
    </row>
    <row r="813" spans="1:28" ht="25.5"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U813" s="18" t="s">
        <v>2137</v>
      </c>
      <c r="AB813" s="27">
        <v>41141.646539351852</v>
      </c>
    </row>
    <row r="814" spans="1:28" ht="127.5"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U814" s="29" t="s">
        <v>2135</v>
      </c>
      <c r="V814" s="18" t="s">
        <v>2143</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29" t="s">
        <v>2135</v>
      </c>
      <c r="V818" s="18" t="s">
        <v>2151</v>
      </c>
      <c r="AB818" s="27">
        <v>41141.646539351852</v>
      </c>
    </row>
    <row r="819" spans="1:28" ht="102"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X820" s="18" t="s">
        <v>2214</v>
      </c>
      <c r="AB820" s="27">
        <v>41141.646539351852</v>
      </c>
    </row>
    <row r="821" spans="1:28" ht="63.7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AB821" s="27">
        <v>41141.646539351852</v>
      </c>
    </row>
    <row r="822" spans="1:28" ht="76.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X823" s="18" t="s">
        <v>2214</v>
      </c>
      <c r="AB823" s="27">
        <v>41141.646539351852</v>
      </c>
    </row>
    <row r="824" spans="1:28" ht="63.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X824" s="18" t="s">
        <v>2214</v>
      </c>
      <c r="AB824" s="27">
        <v>41141.646539351852</v>
      </c>
    </row>
    <row r="825" spans="1:28" ht="89.25"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U825" s="18" t="s">
        <v>2137</v>
      </c>
      <c r="AB825" s="27">
        <v>41141.646539351852</v>
      </c>
    </row>
    <row r="826" spans="1:28" ht="25.5"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U826" s="18" t="s">
        <v>2137</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U827" s="29" t="s">
        <v>2135</v>
      </c>
      <c r="AB827" s="27">
        <v>41141.646539351852</v>
      </c>
    </row>
    <row r="828" spans="1:28" ht="89.25"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U828" s="18" t="s">
        <v>2137</v>
      </c>
      <c r="AB828" s="27">
        <v>41141.646539351852</v>
      </c>
    </row>
    <row r="829" spans="1:28" ht="89.25"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U829" s="18" t="s">
        <v>2137</v>
      </c>
      <c r="AB829" s="27">
        <v>41141.646539351852</v>
      </c>
    </row>
    <row r="830" spans="1:28" ht="63.7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AB830" s="27">
        <v>41141.646539351852</v>
      </c>
    </row>
    <row r="831" spans="1:28" ht="229.5"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U831" s="29" t="s">
        <v>2135</v>
      </c>
      <c r="V831" s="18" t="s">
        <v>2150</v>
      </c>
      <c r="AB831" s="27">
        <v>41141.646539351852</v>
      </c>
    </row>
    <row r="832" spans="1:28" ht="165.75"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U832" s="29" t="s">
        <v>2135</v>
      </c>
      <c r="V832" s="18" t="s">
        <v>2150</v>
      </c>
      <c r="AB832" s="27">
        <v>41141.646539351852</v>
      </c>
    </row>
    <row r="833" spans="1:28" ht="267.75"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U833" s="29" t="s">
        <v>2135</v>
      </c>
      <c r="V833" s="18" t="s">
        <v>2150</v>
      </c>
      <c r="AB833" s="27">
        <v>41141.646539351852</v>
      </c>
    </row>
    <row r="834" spans="1:28" ht="63.75"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U834" s="18" t="s">
        <v>2137</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AB835" s="27">
        <v>41141.646539351852</v>
      </c>
    </row>
    <row r="836" spans="1:28" ht="63.7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V836" s="18" t="s">
        <v>2143</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X837" s="18" t="s">
        <v>2214</v>
      </c>
      <c r="AB837" s="27">
        <v>41141.646539351852</v>
      </c>
    </row>
    <row r="838" spans="1:28" ht="5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X838" s="18" t="s">
        <v>2186</v>
      </c>
      <c r="AB838" s="27">
        <v>41141.646539351852</v>
      </c>
    </row>
    <row r="839" spans="1:28" ht="63.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X839" s="18" t="s">
        <v>2214</v>
      </c>
      <c r="AB839" s="27">
        <v>41141.646539351852</v>
      </c>
    </row>
    <row r="840" spans="1:28" ht="5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X840" s="18" t="s">
        <v>2186</v>
      </c>
      <c r="AB840" s="27">
        <v>41141.646539351852</v>
      </c>
    </row>
    <row r="841" spans="1:28" ht="89.2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X841" s="18" t="s">
        <v>2214</v>
      </c>
      <c r="AB841" s="27">
        <v>41141.646539351852</v>
      </c>
    </row>
    <row r="842" spans="1:28" ht="114.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X842" s="18" t="s">
        <v>2211</v>
      </c>
      <c r="AB842" s="27">
        <v>41141.646539351852</v>
      </c>
    </row>
    <row r="843" spans="1:28" ht="89.2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X843" s="18" t="s">
        <v>2211</v>
      </c>
      <c r="AB843" s="27">
        <v>41141.646539351852</v>
      </c>
    </row>
    <row r="844" spans="1:28" ht="5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U844" s="18" t="s">
        <v>2137</v>
      </c>
      <c r="X844" s="18" t="s">
        <v>2200</v>
      </c>
      <c r="AB844" s="27">
        <v>41141.646539351852</v>
      </c>
    </row>
    <row r="845" spans="1:28" ht="5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U845" s="18" t="s">
        <v>2129</v>
      </c>
      <c r="X845" s="18" t="s">
        <v>2187</v>
      </c>
      <c r="AB845" s="27">
        <v>41141.646539351852</v>
      </c>
    </row>
    <row r="846" spans="1:28" ht="76.5"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U846" s="18" t="s">
        <v>2129</v>
      </c>
      <c r="X846" s="18" t="s">
        <v>2187</v>
      </c>
      <c r="AB846" s="27">
        <v>41141.646539351852</v>
      </c>
    </row>
    <row r="847" spans="1:28" ht="102"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X847" s="18" t="s">
        <v>2211</v>
      </c>
      <c r="AB847" s="27">
        <v>41141.646539351852</v>
      </c>
    </row>
    <row r="848" spans="1:28" ht="140.2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X848" s="18" t="s">
        <v>2211</v>
      </c>
      <c r="AB848" s="27">
        <v>41141.646539351852</v>
      </c>
    </row>
    <row r="849" spans="1:28" ht="114.75"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U849" s="18" t="s">
        <v>2129</v>
      </c>
      <c r="X849" s="18" t="s">
        <v>2196</v>
      </c>
      <c r="AB849" s="27">
        <v>41141.646539351852</v>
      </c>
    </row>
    <row r="850" spans="1:28" ht="38.25"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U850" s="18" t="s">
        <v>2129</v>
      </c>
      <c r="X850" s="18" t="s">
        <v>2196</v>
      </c>
      <c r="AB850" s="27">
        <v>41141.646539351852</v>
      </c>
    </row>
    <row r="851" spans="1:28" ht="38.25"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U851" s="18" t="s">
        <v>2136</v>
      </c>
      <c r="X851" s="18" t="s">
        <v>2196</v>
      </c>
      <c r="AB851" s="27">
        <v>41141.646539351852</v>
      </c>
    </row>
    <row r="852" spans="1:28" ht="38.25"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U852" s="18" t="s">
        <v>2136</v>
      </c>
      <c r="X852" s="18" t="s">
        <v>2196</v>
      </c>
      <c r="AB852" s="27">
        <v>41141.646539351852</v>
      </c>
    </row>
    <row r="853" spans="1:28" ht="140.25"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U853" s="18" t="s">
        <v>2136</v>
      </c>
      <c r="X853" s="18" t="s">
        <v>2196</v>
      </c>
      <c r="AB853" s="27">
        <v>41141.646539351852</v>
      </c>
    </row>
    <row r="854" spans="1:28" ht="153"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X854" s="18" t="s">
        <v>2211</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AB855" s="27">
        <v>41141.646539351852</v>
      </c>
    </row>
    <row r="856" spans="1:28" ht="12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AB856" s="27">
        <v>41141.646539351852</v>
      </c>
    </row>
    <row r="857" spans="1:28" ht="306"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X857" s="18" t="s">
        <v>2211</v>
      </c>
      <c r="AB857" s="27">
        <v>41141.646539351852</v>
      </c>
    </row>
    <row r="858" spans="1:28" ht="191.25" x14ac:dyDescent="0.2">
      <c r="A858" s="24">
        <v>857</v>
      </c>
      <c r="B858" s="18" t="s">
        <v>1869</v>
      </c>
      <c r="C858" s="18">
        <v>189</v>
      </c>
      <c r="D858" s="18">
        <v>2</v>
      </c>
      <c r="H858" s="18" t="s">
        <v>185</v>
      </c>
      <c r="I858" s="18" t="s">
        <v>180</v>
      </c>
      <c r="R858" s="18" t="s">
        <v>1899</v>
      </c>
      <c r="S858" s="18" t="s">
        <v>1900</v>
      </c>
      <c r="U858" s="18" t="s">
        <v>2135</v>
      </c>
      <c r="AB858" s="27">
        <v>41141.646539351852</v>
      </c>
    </row>
    <row r="859" spans="1:28" ht="191.25" x14ac:dyDescent="0.2">
      <c r="A859" s="24">
        <v>858</v>
      </c>
      <c r="B859" s="18" t="s">
        <v>1869</v>
      </c>
      <c r="C859" s="18">
        <v>189</v>
      </c>
      <c r="D859" s="18">
        <v>2</v>
      </c>
      <c r="H859" s="18" t="s">
        <v>185</v>
      </c>
      <c r="I859" s="18" t="s">
        <v>180</v>
      </c>
      <c r="R859" s="18" t="s">
        <v>1901</v>
      </c>
      <c r="S859" s="18" t="s">
        <v>1902</v>
      </c>
      <c r="U859" s="18" t="s">
        <v>2136</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X860" s="18" t="s">
        <v>2214</v>
      </c>
      <c r="AB860" s="27">
        <v>41141.646539351852</v>
      </c>
    </row>
    <row r="861" spans="1:28" ht="102" x14ac:dyDescent="0.2">
      <c r="A861" s="24">
        <v>860</v>
      </c>
      <c r="B861" s="18" t="s">
        <v>54</v>
      </c>
      <c r="C861" s="18">
        <v>189</v>
      </c>
      <c r="D861" s="18">
        <v>2</v>
      </c>
      <c r="E861" s="25" t="s">
        <v>1905</v>
      </c>
      <c r="H861" s="18" t="s">
        <v>58</v>
      </c>
      <c r="I861" s="18" t="s">
        <v>59</v>
      </c>
      <c r="L861" s="25" t="s">
        <v>1905</v>
      </c>
      <c r="R861" s="18" t="s">
        <v>1906</v>
      </c>
      <c r="S861" s="18" t="s">
        <v>1907</v>
      </c>
      <c r="U861" s="29" t="s">
        <v>2129</v>
      </c>
      <c r="AB861" s="27">
        <v>41141.646539351852</v>
      </c>
    </row>
    <row r="862" spans="1:28" ht="89.25"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U862" s="29" t="s">
        <v>2135</v>
      </c>
      <c r="V862" s="18" t="s">
        <v>2150</v>
      </c>
      <c r="AB862" s="27">
        <v>41141.646539351852</v>
      </c>
    </row>
    <row r="863" spans="1:28" ht="63.75"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X863" s="18" t="s">
        <v>2182</v>
      </c>
      <c r="AB863" s="27">
        <v>41141.646539351852</v>
      </c>
    </row>
    <row r="864" spans="1:28" ht="5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U864" s="18" t="s">
        <v>2137</v>
      </c>
      <c r="AB864" s="27">
        <v>41141.646539351852</v>
      </c>
    </row>
    <row r="865" spans="1:28" ht="5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U865" s="18" t="s">
        <v>2137</v>
      </c>
      <c r="AB865" s="27">
        <v>41141.646539351852</v>
      </c>
    </row>
    <row r="866" spans="1:28" ht="38.25"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U866" s="18" t="s">
        <v>2137</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2135</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2135</v>
      </c>
      <c r="AB868" s="27">
        <v>41141.646539351852</v>
      </c>
    </row>
    <row r="869" spans="1:28" ht="5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U869" s="18" t="s">
        <v>2137</v>
      </c>
      <c r="AB869" s="27">
        <v>41141.646539351852</v>
      </c>
    </row>
    <row r="870" spans="1:28" ht="153"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U870" s="18" t="s">
        <v>2137</v>
      </c>
      <c r="AB870" s="27">
        <v>41141.646539351852</v>
      </c>
    </row>
    <row r="871" spans="1:28" ht="38.25"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U871" s="18" t="s">
        <v>2137</v>
      </c>
      <c r="AB871" s="27">
        <v>41141.646539351852</v>
      </c>
    </row>
    <row r="872" spans="1:28" ht="165.75"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U872" s="18" t="s">
        <v>2137</v>
      </c>
      <c r="AB872" s="27">
        <v>41141.646539351852</v>
      </c>
    </row>
    <row r="873" spans="1:28" ht="63.75"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U873" s="18" t="s">
        <v>2129</v>
      </c>
      <c r="X873" s="18" t="s">
        <v>2194</v>
      </c>
      <c r="AB873" s="27">
        <v>41141.646539351852</v>
      </c>
    </row>
    <row r="874" spans="1:28" ht="114.75"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U874" s="18" t="s">
        <v>2137</v>
      </c>
      <c r="AB874" s="27">
        <v>41141.646539351852</v>
      </c>
    </row>
    <row r="875" spans="1:28" ht="76.5"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U875" s="18" t="s">
        <v>2137</v>
      </c>
      <c r="AB875" s="27">
        <v>41141.646539351852</v>
      </c>
    </row>
    <row r="876" spans="1:28" ht="102"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U876" s="18" t="s">
        <v>2137</v>
      </c>
      <c r="AB876" s="27">
        <v>41141.646539351852</v>
      </c>
    </row>
    <row r="877" spans="1:28" ht="63.75"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U877" s="18" t="s">
        <v>2137</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U878" s="18" t="s">
        <v>2129</v>
      </c>
      <c r="X878" s="18" t="s">
        <v>2195</v>
      </c>
      <c r="AB878" s="27">
        <v>41141.646539351852</v>
      </c>
    </row>
    <row r="879" spans="1:28" ht="89.25"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U879" s="18" t="s">
        <v>2137</v>
      </c>
      <c r="AB879" s="27">
        <v>41141.646539351852</v>
      </c>
    </row>
    <row r="880" spans="1:28" ht="102"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U880" s="18" t="s">
        <v>2135</v>
      </c>
      <c r="V880" s="18" t="s">
        <v>2129</v>
      </c>
      <c r="X880" s="18" t="s">
        <v>2204</v>
      </c>
      <c r="AB880" s="27">
        <v>41141.646539351852</v>
      </c>
    </row>
    <row r="881" spans="1:28" ht="89.25"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U881" s="18" t="s">
        <v>2135</v>
      </c>
      <c r="V881" s="18" t="s">
        <v>2129</v>
      </c>
      <c r="AB881" s="27">
        <v>41141.646539351852</v>
      </c>
    </row>
    <row r="882" spans="1:28" ht="38.25"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U882" s="18" t="s">
        <v>2137</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X883" s="18" t="s">
        <v>2183</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AB885" s="27">
        <v>41141.646539351852</v>
      </c>
    </row>
    <row r="886" spans="1:28" ht="76.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AB886" s="27">
        <v>41141.646539351852</v>
      </c>
    </row>
    <row r="887" spans="1:28" ht="76.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X887" s="18" t="s">
        <v>2184</v>
      </c>
      <c r="AB887" s="27">
        <v>41141.646539351852</v>
      </c>
    </row>
    <row r="888" spans="1:28" ht="5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U888" s="18" t="s">
        <v>2137</v>
      </c>
      <c r="AB888" s="27">
        <v>41141.646539351852</v>
      </c>
    </row>
    <row r="889" spans="1:28" ht="76.5"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U889" s="18" t="s">
        <v>2137</v>
      </c>
      <c r="AB889" s="27">
        <v>41141.646539351852</v>
      </c>
    </row>
    <row r="890" spans="1:28" ht="5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U890" s="18" t="s">
        <v>2137</v>
      </c>
      <c r="AB890" s="27">
        <v>41141.646539351852</v>
      </c>
    </row>
    <row r="891" spans="1:28" ht="102"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AB891" s="27">
        <v>41141.646539351852</v>
      </c>
    </row>
    <row r="892" spans="1:28" ht="102"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U892" s="18" t="s">
        <v>2137</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AB893" s="27">
        <v>41141.646539351852</v>
      </c>
    </row>
    <row r="894" spans="1:28" ht="102"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U894" s="18" t="s">
        <v>2137</v>
      </c>
      <c r="AB894" s="27">
        <v>41141.646539351852</v>
      </c>
    </row>
    <row r="895" spans="1:28" ht="25.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AB895" s="27">
        <v>41141.646539351852</v>
      </c>
    </row>
    <row r="896" spans="1:28" ht="102"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V896" s="18" t="s">
        <v>2143</v>
      </c>
      <c r="AB896" s="27">
        <v>41141.646539351852</v>
      </c>
    </row>
    <row r="897" spans="1:28" ht="5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X897" s="18" t="s">
        <v>2186</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X898" s="18" t="s">
        <v>2204</v>
      </c>
      <c r="AB898" s="27">
        <v>41141.646539351852</v>
      </c>
    </row>
    <row r="899" spans="1:28" ht="165.75"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U899" s="18" t="s">
        <v>2137</v>
      </c>
      <c r="AB899" s="27">
        <v>41141.646539351852</v>
      </c>
    </row>
    <row r="900" spans="1:28" ht="140.25"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U900" s="18" t="s">
        <v>2137</v>
      </c>
      <c r="AB900" s="27">
        <v>41141.646539351852</v>
      </c>
    </row>
    <row r="901" spans="1:28" ht="38.25"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U901" s="18" t="s">
        <v>2137</v>
      </c>
      <c r="AB901" s="27">
        <v>41141.646539351852</v>
      </c>
    </row>
    <row r="902" spans="1:28" ht="25.5"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U902" s="18" t="s">
        <v>2137</v>
      </c>
      <c r="AB902" s="27">
        <v>41141.646539351852</v>
      </c>
    </row>
    <row r="903" spans="1:28" ht="89.2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U904" s="18" t="s">
        <v>2135</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AB905" s="27">
        <v>41141.646539351852</v>
      </c>
    </row>
    <row r="906" spans="1:28" ht="76.5"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U906" s="18" t="s">
        <v>2137</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2135</v>
      </c>
      <c r="AB907" s="27">
        <v>41141.646539351852</v>
      </c>
    </row>
    <row r="908" spans="1:28" ht="76.5"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U908" s="18" t="s">
        <v>2137</v>
      </c>
      <c r="AB908" s="27">
        <v>41141.646539351852</v>
      </c>
    </row>
    <row r="909" spans="1:28" ht="5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U909" s="18" t="s">
        <v>2137</v>
      </c>
      <c r="AB909" s="27">
        <v>41141.646539351852</v>
      </c>
    </row>
    <row r="910" spans="1:28" ht="38.25"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U910" s="18" t="s">
        <v>2137</v>
      </c>
      <c r="AB910" s="27">
        <v>41141.646539351852</v>
      </c>
    </row>
    <row r="911" spans="1:28" ht="25.5"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U911" s="18" t="s">
        <v>2137</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29" t="s">
        <v>2129</v>
      </c>
      <c r="AB912" s="27">
        <v>41141.646539351852</v>
      </c>
    </row>
    <row r="913" spans="1:28" ht="89.25"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U913" s="18" t="s">
        <v>2137</v>
      </c>
      <c r="AB913" s="27">
        <v>41141.646539351852</v>
      </c>
    </row>
    <row r="914" spans="1:28" ht="5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t="s">
        <v>2143</v>
      </c>
      <c r="AB914" s="27">
        <v>41141.646539351852</v>
      </c>
    </row>
    <row r="915" spans="1:28" ht="102"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U915" s="18" t="s">
        <v>2137</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t="s">
        <v>2143</v>
      </c>
      <c r="AB916" s="27">
        <v>41141.646539351852</v>
      </c>
    </row>
    <row r="917" spans="1:28" ht="306"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U917" s="18" t="s">
        <v>2137</v>
      </c>
      <c r="AB917" s="27">
        <v>41141.646539351852</v>
      </c>
    </row>
    <row r="918" spans="1:28" ht="5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t="s">
        <v>2143</v>
      </c>
      <c r="AB918" s="27">
        <v>41141.646539351852</v>
      </c>
    </row>
    <row r="919" spans="1:28" ht="102"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t="s">
        <v>2143</v>
      </c>
      <c r="AB919" s="27">
        <v>41141.646539351852</v>
      </c>
    </row>
    <row r="920" spans="1:28" ht="38.25"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U920" s="18" t="s">
        <v>2137</v>
      </c>
      <c r="AB920" s="27">
        <v>41141.646539351852</v>
      </c>
    </row>
    <row r="921" spans="1:28" ht="76.5"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U921" s="18" t="s">
        <v>2137</v>
      </c>
      <c r="AB921" s="27">
        <v>41141.646539351852</v>
      </c>
    </row>
    <row r="922" spans="1:28" ht="5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U922" s="18" t="s">
        <v>2137</v>
      </c>
      <c r="AB922" s="27">
        <v>41141.646539351852</v>
      </c>
    </row>
    <row r="923" spans="1:28" ht="89.25"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U923" s="18" t="s">
        <v>2137</v>
      </c>
      <c r="AB923" s="27">
        <v>41141.646539351852</v>
      </c>
    </row>
    <row r="924" spans="1:28" ht="25.5"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U924" s="18" t="s">
        <v>2137</v>
      </c>
      <c r="AB924" s="27">
        <v>41141.646539351852</v>
      </c>
    </row>
    <row r="925" spans="1:28" ht="38.25"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U925" s="18" t="s">
        <v>2137</v>
      </c>
      <c r="AB925" s="27">
        <v>41141.646539351852</v>
      </c>
    </row>
    <row r="926" spans="1:28" ht="25.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29" t="s">
        <v>2135</v>
      </c>
      <c r="AB926" s="27">
        <v>41141.646539351852</v>
      </c>
    </row>
    <row r="927" spans="1:28" ht="5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U927" s="18" t="s">
        <v>2137</v>
      </c>
      <c r="AB927" s="27">
        <v>41141.646539351852</v>
      </c>
    </row>
    <row r="928" spans="1:28" ht="63.75"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U928" s="18" t="s">
        <v>2137</v>
      </c>
      <c r="AB928" s="27">
        <v>41141.646539351852</v>
      </c>
    </row>
    <row r="929" spans="1:28" ht="89.25"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U929" s="18" t="s">
        <v>2137</v>
      </c>
      <c r="AB929" s="27">
        <v>41141.646539351852</v>
      </c>
    </row>
    <row r="930" spans="1:28" ht="38.25"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U930" s="18" t="s">
        <v>2137</v>
      </c>
      <c r="AB930" s="27">
        <v>41141.646539351852</v>
      </c>
    </row>
    <row r="931" spans="1:28" ht="76.5"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U931" s="18" t="s">
        <v>2137</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X932" s="18" t="s">
        <v>2186</v>
      </c>
      <c r="AB932" s="27">
        <v>41141.646539351852</v>
      </c>
    </row>
    <row r="933" spans="1:28" ht="5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U933" s="18" t="s">
        <v>2137</v>
      </c>
      <c r="AB933" s="27">
        <v>41141.646539351852</v>
      </c>
    </row>
    <row r="934" spans="1:28" ht="5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X934" s="18" t="s">
        <v>2186</v>
      </c>
      <c r="AB934" s="27">
        <v>41141.646539351852</v>
      </c>
    </row>
    <row r="935" spans="1:28" ht="140.25"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U935" s="18" t="s">
        <v>2137</v>
      </c>
      <c r="AB935" s="27">
        <v>41141.646539351852</v>
      </c>
    </row>
    <row r="936" spans="1:28"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U936" s="18" t="s">
        <v>2137</v>
      </c>
      <c r="AB936" s="27">
        <v>41141.646539351852</v>
      </c>
    </row>
    <row r="937" spans="1:28" ht="38.25"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U937" s="18" t="s">
        <v>2137</v>
      </c>
      <c r="AB937" s="27">
        <v>41141.646539351852</v>
      </c>
    </row>
    <row r="938" spans="1:28" ht="25.5"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U938" s="18" t="s">
        <v>2137</v>
      </c>
      <c r="AB938" s="27">
        <v>41141.646539351852</v>
      </c>
    </row>
    <row r="939" spans="1:28" ht="25.5"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U939" s="18" t="s">
        <v>2137</v>
      </c>
      <c r="AB939" s="27">
        <v>41141.646539351852</v>
      </c>
    </row>
    <row r="940" spans="1:28" ht="25.5"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U940" s="18" t="s">
        <v>2137</v>
      </c>
      <c r="AB940" s="27">
        <v>41141.646539351852</v>
      </c>
    </row>
    <row r="941" spans="1:28" ht="38.25"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U941" s="18" t="s">
        <v>2137</v>
      </c>
      <c r="AB941" s="27">
        <v>41141.646539351852</v>
      </c>
    </row>
    <row r="942" spans="1:28" ht="38.25"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U942" s="18" t="s">
        <v>2137</v>
      </c>
      <c r="AB942" s="27">
        <v>41141.646539351852</v>
      </c>
    </row>
    <row r="943" spans="1:28" ht="25.5"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U943" s="18" t="s">
        <v>2137</v>
      </c>
      <c r="AB943" s="27">
        <v>41141.646539351852</v>
      </c>
    </row>
    <row r="944" spans="1:28" ht="89.25"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U944" s="18" t="s">
        <v>2137</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X945" s="18" t="s">
        <v>2186</v>
      </c>
      <c r="AB945" s="27">
        <v>41141.646539351852</v>
      </c>
    </row>
    <row r="946" spans="1:28" ht="25.5"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U946" s="18" t="s">
        <v>2137</v>
      </c>
      <c r="AB946" s="27">
        <v>41141.646539351852</v>
      </c>
    </row>
    <row r="947" spans="1:28" ht="25.5"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U947" s="18" t="s">
        <v>2137</v>
      </c>
      <c r="AB947" s="27">
        <v>41141.646539351852</v>
      </c>
    </row>
    <row r="948" spans="1:28" ht="5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X948" s="18" t="s">
        <v>2186</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X949" s="18" t="s">
        <v>2186</v>
      </c>
      <c r="AB949" s="27">
        <v>41141.646539351852</v>
      </c>
    </row>
    <row r="950" spans="1:28" ht="5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U950" s="18" t="s">
        <v>2137</v>
      </c>
      <c r="AB950" s="27">
        <v>41141.646539351852</v>
      </c>
    </row>
    <row r="951" spans="1:28" ht="38.25"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U951" s="18" t="s">
        <v>2137</v>
      </c>
      <c r="AB951" s="27">
        <v>41141.646539351852</v>
      </c>
    </row>
    <row r="952" spans="1:28" ht="102"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U952" s="18" t="s">
        <v>2137</v>
      </c>
      <c r="AB952" s="27">
        <v>41141.646539351852</v>
      </c>
    </row>
    <row r="953" spans="1:28" ht="89.25"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U953" s="18" t="s">
        <v>2137</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X954" s="18" t="s">
        <v>2214</v>
      </c>
      <c r="AB954" s="27">
        <v>41141.646539351852</v>
      </c>
    </row>
    <row r="955" spans="1:28" ht="25.5"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X955" s="18" t="s">
        <v>2214</v>
      </c>
      <c r="AB955" s="27">
        <v>41141.646539351852</v>
      </c>
    </row>
    <row r="956" spans="1:28" ht="5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U956" s="18" t="s">
        <v>2137</v>
      </c>
      <c r="AB956" s="27">
        <v>41141.646539351852</v>
      </c>
    </row>
    <row r="957" spans="1:28" ht="63.75"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U957" s="18" t="s">
        <v>2137</v>
      </c>
      <c r="AB957" s="27">
        <v>41141.646539351852</v>
      </c>
    </row>
    <row r="958" spans="1:28" ht="25.5"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U958" s="18" t="s">
        <v>2137</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AB959" s="27">
        <v>41141.646539351852</v>
      </c>
    </row>
    <row r="960" spans="1:28" ht="76.5"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U960" s="18" t="s">
        <v>2137</v>
      </c>
      <c r="AB960" s="27">
        <v>41141.646539351852</v>
      </c>
    </row>
    <row r="961" spans="1:28" ht="38.25"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U961" s="18" t="s">
        <v>2137</v>
      </c>
      <c r="AB961" s="27">
        <v>41141.646539351852</v>
      </c>
    </row>
    <row r="962" spans="1:28" ht="89.25"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U962" s="18" t="s">
        <v>2137</v>
      </c>
      <c r="AB962" s="27">
        <v>41141.646539351852</v>
      </c>
    </row>
    <row r="963" spans="1:28" ht="38.25"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U963" s="18" t="s">
        <v>2137</v>
      </c>
      <c r="AB963" s="27">
        <v>41141.646539351852</v>
      </c>
    </row>
    <row r="964" spans="1:28" ht="25.5"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U964" s="18" t="s">
        <v>2137</v>
      </c>
      <c r="AB964" s="27">
        <v>41141.646539351852</v>
      </c>
    </row>
    <row r="965" spans="1:28" ht="38.25"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U965" s="18" t="s">
        <v>2137</v>
      </c>
      <c r="AB965" s="27">
        <v>41141.646539351852</v>
      </c>
    </row>
    <row r="966" spans="1:28" ht="25.5"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U966" s="18" t="s">
        <v>2137</v>
      </c>
      <c r="AB966" s="27">
        <v>41141.646539351852</v>
      </c>
    </row>
    <row r="967" spans="1:28" ht="25.5"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U967" s="18" t="s">
        <v>2137</v>
      </c>
      <c r="AB967" s="27">
        <v>41141.646539351852</v>
      </c>
    </row>
    <row r="968" spans="1:28" ht="25.5"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U968" s="18" t="s">
        <v>2137</v>
      </c>
      <c r="AB968" s="27">
        <v>41141.646539351852</v>
      </c>
    </row>
    <row r="969" spans="1:28" ht="25.5"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U969" s="18" t="s">
        <v>2137</v>
      </c>
      <c r="AB969" s="27">
        <v>41141.646539351852</v>
      </c>
    </row>
    <row r="970" spans="1:28" ht="191.25"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U970" s="18" t="s">
        <v>2137</v>
      </c>
      <c r="AB970" s="27">
        <v>41141.646539351852</v>
      </c>
    </row>
    <row r="971" spans="1:28" ht="63.75"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U971" s="18" t="s">
        <v>2137</v>
      </c>
      <c r="AB971" s="27">
        <v>41141.646539351852</v>
      </c>
    </row>
    <row r="972" spans="1:28" ht="25.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29" t="s">
        <v>2129</v>
      </c>
      <c r="AB972" s="27">
        <v>41141.646539351852</v>
      </c>
    </row>
    <row r="973" spans="1:28" ht="127.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V974" s="18" t="s">
        <v>2139</v>
      </c>
      <c r="X974" s="18" t="s">
        <v>2216</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AB975" s="27">
        <v>41141.646539351852</v>
      </c>
    </row>
    <row r="976" spans="1:28" ht="127.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AB976" s="27">
        <v>41141.646539351852</v>
      </c>
    </row>
    <row r="977" spans="1:28" ht="5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2135</v>
      </c>
      <c r="AB977" s="27">
        <v>41141.646539351852</v>
      </c>
    </row>
    <row r="978" spans="1:28" ht="5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2135</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t="s">
        <v>2143</v>
      </c>
      <c r="AB979" s="27">
        <v>41141.646539351852</v>
      </c>
    </row>
    <row r="980" spans="1:28" ht="51"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U980" s="29" t="s">
        <v>2137</v>
      </c>
      <c r="X980" s="18" t="s">
        <v>2185</v>
      </c>
      <c r="AB980" s="27">
        <v>41141.646539351852</v>
      </c>
    </row>
    <row r="981" spans="1:28" ht="102"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X981" s="18" t="s">
        <v>2204</v>
      </c>
      <c r="AB981" s="27">
        <v>41141.646539351852</v>
      </c>
    </row>
    <row r="982" spans="1:28" ht="165.75"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U982" s="29" t="s">
        <v>2129</v>
      </c>
      <c r="X982" s="18" t="s">
        <v>2196</v>
      </c>
      <c r="AB982" s="27">
        <v>41141.646539351852</v>
      </c>
    </row>
    <row r="983" spans="1:28" ht="114.75"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U983" s="29" t="s">
        <v>2129</v>
      </c>
      <c r="X983" s="18" t="s">
        <v>2196</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X984" s="18" t="s">
        <v>2186</v>
      </c>
      <c r="AB984" s="27">
        <v>41141.646539351852</v>
      </c>
    </row>
    <row r="985" spans="1:28" ht="5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U985" s="18" t="s">
        <v>2137</v>
      </c>
      <c r="AB985" s="27">
        <v>41141.646539351852</v>
      </c>
    </row>
    <row r="986" spans="1:28" ht="76.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X986" s="18" t="s">
        <v>2186</v>
      </c>
      <c r="AB986" s="27">
        <v>41141.646539351852</v>
      </c>
    </row>
    <row r="987" spans="1:28" ht="89.25"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U987" s="18" t="s">
        <v>2129</v>
      </c>
      <c r="X987" s="18" t="s">
        <v>2190</v>
      </c>
      <c r="AB987" s="27">
        <v>41141.680925925924</v>
      </c>
    </row>
    <row r="988" spans="1:28" ht="89.25"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U988" s="18" t="s">
        <v>2129</v>
      </c>
      <c r="X988" s="18" t="s">
        <v>2190</v>
      </c>
      <c r="AB988" s="27">
        <v>41141.680925925924</v>
      </c>
    </row>
    <row r="989" spans="1:28" ht="127.5"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U989" s="18" t="s">
        <v>2135</v>
      </c>
      <c r="V989" s="18" t="s">
        <v>2129</v>
      </c>
      <c r="X989" s="18" t="s">
        <v>2204</v>
      </c>
      <c r="AB989" s="27">
        <v>41141.680925925924</v>
      </c>
    </row>
    <row r="990" spans="1:28" ht="5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U990" s="18" t="s">
        <v>2135</v>
      </c>
      <c r="V990" s="18" t="s">
        <v>2129</v>
      </c>
      <c r="X990" s="18" t="s">
        <v>2204</v>
      </c>
      <c r="AB990" s="27">
        <v>41141.680925925924</v>
      </c>
    </row>
    <row r="991" spans="1:28" ht="89.25"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U991" s="18" t="s">
        <v>2135</v>
      </c>
      <c r="V991" s="18" t="s">
        <v>2129</v>
      </c>
      <c r="X991" s="18" t="s">
        <v>2204</v>
      </c>
      <c r="AB991" s="27">
        <v>41141.680925925924</v>
      </c>
    </row>
    <row r="992" spans="1:28" ht="114.75"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U992" s="18" t="s">
        <v>2135</v>
      </c>
      <c r="V992" s="18" t="s">
        <v>2129</v>
      </c>
      <c r="X992" s="18" t="s">
        <v>2204</v>
      </c>
      <c r="AB992" s="27">
        <v>41141.680925925924</v>
      </c>
    </row>
    <row r="993" spans="1:28" ht="63.7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AB993" s="27">
        <v>41141.680925925924</v>
      </c>
    </row>
    <row r="994" spans="1:28" ht="63.75"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U994" s="18" t="s">
        <v>2137</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AB995" s="27">
        <v>41141.680925925924</v>
      </c>
    </row>
    <row r="996" spans="1:28" ht="63.7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AB996" s="27">
        <v>41141.680925925924</v>
      </c>
    </row>
    <row r="997" spans="1:28" ht="102"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X997" s="18" t="s">
        <v>2204</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X998" s="18" t="s">
        <v>2204</v>
      </c>
      <c r="AB998" s="27">
        <v>41141.680925925924</v>
      </c>
    </row>
    <row r="999" spans="1:28" ht="63.7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X999" s="18" t="s">
        <v>2204</v>
      </c>
      <c r="AB999" s="27">
        <v>41141.680925925924</v>
      </c>
    </row>
  </sheetData>
  <autoFilter ref="A1:AD999"/>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zoomScale="140" zoomScaleNormal="140" workbookViewId="0">
      <selection activeCell="J18" sqref="J18"/>
    </sheetView>
  </sheetViews>
  <sheetFormatPr defaultRowHeight="12.75" x14ac:dyDescent="0.2"/>
  <cols>
    <col min="5" max="5" width="7.85546875" customWidth="1"/>
    <col min="6" max="6" width="8.85546875" customWidth="1"/>
    <col min="7" max="7" width="8.42578125" customWidth="1"/>
    <col min="8" max="8" width="10" customWidth="1"/>
    <col min="10" max="10" width="10" customWidth="1"/>
    <col min="12" max="12" width="10.42578125" customWidth="1"/>
    <col min="261" max="261" width="7.85546875" customWidth="1"/>
    <col min="262" max="263" width="8.42578125" customWidth="1"/>
    <col min="264" max="264" width="10" customWidth="1"/>
    <col min="517" max="517" width="7.85546875" customWidth="1"/>
    <col min="518" max="519" width="8.42578125" customWidth="1"/>
    <col min="520" max="520" width="10" customWidth="1"/>
    <col min="773" max="773" width="7.85546875" customWidth="1"/>
    <col min="774" max="775" width="8.42578125" customWidth="1"/>
    <col min="776" max="776" width="10" customWidth="1"/>
    <col min="1029" max="1029" width="7.85546875" customWidth="1"/>
    <col min="1030" max="1031" width="8.42578125" customWidth="1"/>
    <col min="1032" max="1032" width="10" customWidth="1"/>
    <col min="1285" max="1285" width="7.85546875" customWidth="1"/>
    <col min="1286" max="1287" width="8.42578125" customWidth="1"/>
    <col min="1288" max="1288" width="10" customWidth="1"/>
    <col min="1541" max="1541" width="7.85546875" customWidth="1"/>
    <col min="1542" max="1543" width="8.42578125" customWidth="1"/>
    <col min="1544" max="1544" width="10" customWidth="1"/>
    <col min="1797" max="1797" width="7.85546875" customWidth="1"/>
    <col min="1798" max="1799" width="8.42578125" customWidth="1"/>
    <col min="1800" max="1800" width="10" customWidth="1"/>
    <col min="2053" max="2053" width="7.85546875" customWidth="1"/>
    <col min="2054" max="2055" width="8.42578125" customWidth="1"/>
    <col min="2056" max="2056" width="10" customWidth="1"/>
    <col min="2309" max="2309" width="7.85546875" customWidth="1"/>
    <col min="2310" max="2311" width="8.42578125" customWidth="1"/>
    <col min="2312" max="2312" width="10" customWidth="1"/>
    <col min="2565" max="2565" width="7.85546875" customWidth="1"/>
    <col min="2566" max="2567" width="8.42578125" customWidth="1"/>
    <col min="2568" max="2568" width="10" customWidth="1"/>
    <col min="2821" max="2821" width="7.85546875" customWidth="1"/>
    <col min="2822" max="2823" width="8.42578125" customWidth="1"/>
    <col min="2824" max="2824" width="10" customWidth="1"/>
    <col min="3077" max="3077" width="7.85546875" customWidth="1"/>
    <col min="3078" max="3079" width="8.42578125" customWidth="1"/>
    <col min="3080" max="3080" width="10" customWidth="1"/>
    <col min="3333" max="3333" width="7.85546875" customWidth="1"/>
    <col min="3334" max="3335" width="8.42578125" customWidth="1"/>
    <col min="3336" max="3336" width="10" customWidth="1"/>
    <col min="3589" max="3589" width="7.85546875" customWidth="1"/>
    <col min="3590" max="3591" width="8.42578125" customWidth="1"/>
    <col min="3592" max="3592" width="10" customWidth="1"/>
    <col min="3845" max="3845" width="7.85546875" customWidth="1"/>
    <col min="3846" max="3847" width="8.42578125" customWidth="1"/>
    <col min="3848" max="3848" width="10" customWidth="1"/>
    <col min="4101" max="4101" width="7.85546875" customWidth="1"/>
    <col min="4102" max="4103" width="8.42578125" customWidth="1"/>
    <col min="4104" max="4104" width="10" customWidth="1"/>
    <col min="4357" max="4357" width="7.85546875" customWidth="1"/>
    <col min="4358" max="4359" width="8.42578125" customWidth="1"/>
    <col min="4360" max="4360" width="10" customWidth="1"/>
    <col min="4613" max="4613" width="7.85546875" customWidth="1"/>
    <col min="4614" max="4615" width="8.42578125" customWidth="1"/>
    <col min="4616" max="4616" width="10" customWidth="1"/>
    <col min="4869" max="4869" width="7.85546875" customWidth="1"/>
    <col min="4870" max="4871" width="8.42578125" customWidth="1"/>
    <col min="4872" max="4872" width="10" customWidth="1"/>
    <col min="5125" max="5125" width="7.85546875" customWidth="1"/>
    <col min="5126" max="5127" width="8.42578125" customWidth="1"/>
    <col min="5128" max="5128" width="10" customWidth="1"/>
    <col min="5381" max="5381" width="7.85546875" customWidth="1"/>
    <col min="5382" max="5383" width="8.42578125" customWidth="1"/>
    <col min="5384" max="5384" width="10" customWidth="1"/>
    <col min="5637" max="5637" width="7.85546875" customWidth="1"/>
    <col min="5638" max="5639" width="8.42578125" customWidth="1"/>
    <col min="5640" max="5640" width="10" customWidth="1"/>
    <col min="5893" max="5893" width="7.85546875" customWidth="1"/>
    <col min="5894" max="5895" width="8.42578125" customWidth="1"/>
    <col min="5896" max="5896" width="10" customWidth="1"/>
    <col min="6149" max="6149" width="7.85546875" customWidth="1"/>
    <col min="6150" max="6151" width="8.42578125" customWidth="1"/>
    <col min="6152" max="6152" width="10" customWidth="1"/>
    <col min="6405" max="6405" width="7.85546875" customWidth="1"/>
    <col min="6406" max="6407" width="8.42578125" customWidth="1"/>
    <col min="6408" max="6408" width="10" customWidth="1"/>
    <col min="6661" max="6661" width="7.85546875" customWidth="1"/>
    <col min="6662" max="6663" width="8.42578125" customWidth="1"/>
    <col min="6664" max="6664" width="10" customWidth="1"/>
    <col min="6917" max="6917" width="7.85546875" customWidth="1"/>
    <col min="6918" max="6919" width="8.42578125" customWidth="1"/>
    <col min="6920" max="6920" width="10" customWidth="1"/>
    <col min="7173" max="7173" width="7.85546875" customWidth="1"/>
    <col min="7174" max="7175" width="8.42578125" customWidth="1"/>
    <col min="7176" max="7176" width="10" customWidth="1"/>
    <col min="7429" max="7429" width="7.85546875" customWidth="1"/>
    <col min="7430" max="7431" width="8.42578125" customWidth="1"/>
    <col min="7432" max="7432" width="10" customWidth="1"/>
    <col min="7685" max="7685" width="7.85546875" customWidth="1"/>
    <col min="7686" max="7687" width="8.42578125" customWidth="1"/>
    <col min="7688" max="7688" width="10" customWidth="1"/>
    <col min="7941" max="7941" width="7.85546875" customWidth="1"/>
    <col min="7942" max="7943" width="8.42578125" customWidth="1"/>
    <col min="7944" max="7944" width="10" customWidth="1"/>
    <col min="8197" max="8197" width="7.85546875" customWidth="1"/>
    <col min="8198" max="8199" width="8.42578125" customWidth="1"/>
    <col min="8200" max="8200" width="10" customWidth="1"/>
    <col min="8453" max="8453" width="7.85546875" customWidth="1"/>
    <col min="8454" max="8455" width="8.42578125" customWidth="1"/>
    <col min="8456" max="8456" width="10" customWidth="1"/>
    <col min="8709" max="8709" width="7.85546875" customWidth="1"/>
    <col min="8710" max="8711" width="8.42578125" customWidth="1"/>
    <col min="8712" max="8712" width="10" customWidth="1"/>
    <col min="8965" max="8965" width="7.85546875" customWidth="1"/>
    <col min="8966" max="8967" width="8.42578125" customWidth="1"/>
    <col min="8968" max="8968" width="10" customWidth="1"/>
    <col min="9221" max="9221" width="7.85546875" customWidth="1"/>
    <col min="9222" max="9223" width="8.42578125" customWidth="1"/>
    <col min="9224" max="9224" width="10" customWidth="1"/>
    <col min="9477" max="9477" width="7.85546875" customWidth="1"/>
    <col min="9478" max="9479" width="8.42578125" customWidth="1"/>
    <col min="9480" max="9480" width="10" customWidth="1"/>
    <col min="9733" max="9733" width="7.85546875" customWidth="1"/>
    <col min="9734" max="9735" width="8.42578125" customWidth="1"/>
    <col min="9736" max="9736" width="10" customWidth="1"/>
    <col min="9989" max="9989" width="7.85546875" customWidth="1"/>
    <col min="9990" max="9991" width="8.42578125" customWidth="1"/>
    <col min="9992" max="9992" width="10" customWidth="1"/>
    <col min="10245" max="10245" width="7.85546875" customWidth="1"/>
    <col min="10246" max="10247" width="8.42578125" customWidth="1"/>
    <col min="10248" max="10248" width="10" customWidth="1"/>
    <col min="10501" max="10501" width="7.85546875" customWidth="1"/>
    <col min="10502" max="10503" width="8.42578125" customWidth="1"/>
    <col min="10504" max="10504" width="10" customWidth="1"/>
    <col min="10757" max="10757" width="7.85546875" customWidth="1"/>
    <col min="10758" max="10759" width="8.42578125" customWidth="1"/>
    <col min="10760" max="10760" width="10" customWidth="1"/>
    <col min="11013" max="11013" width="7.85546875" customWidth="1"/>
    <col min="11014" max="11015" width="8.42578125" customWidth="1"/>
    <col min="11016" max="11016" width="10" customWidth="1"/>
    <col min="11269" max="11269" width="7.85546875" customWidth="1"/>
    <col min="11270" max="11271" width="8.42578125" customWidth="1"/>
    <col min="11272" max="11272" width="10" customWidth="1"/>
    <col min="11525" max="11525" width="7.85546875" customWidth="1"/>
    <col min="11526" max="11527" width="8.42578125" customWidth="1"/>
    <col min="11528" max="11528" width="10" customWidth="1"/>
    <col min="11781" max="11781" width="7.85546875" customWidth="1"/>
    <col min="11782" max="11783" width="8.42578125" customWidth="1"/>
    <col min="11784" max="11784" width="10" customWidth="1"/>
    <col min="12037" max="12037" width="7.85546875" customWidth="1"/>
    <col min="12038" max="12039" width="8.42578125" customWidth="1"/>
    <col min="12040" max="12040" width="10" customWidth="1"/>
    <col min="12293" max="12293" width="7.85546875" customWidth="1"/>
    <col min="12294" max="12295" width="8.42578125" customWidth="1"/>
    <col min="12296" max="12296" width="10" customWidth="1"/>
    <col min="12549" max="12549" width="7.85546875" customWidth="1"/>
    <col min="12550" max="12551" width="8.42578125" customWidth="1"/>
    <col min="12552" max="12552" width="10" customWidth="1"/>
    <col min="12805" max="12805" width="7.85546875" customWidth="1"/>
    <col min="12806" max="12807" width="8.42578125" customWidth="1"/>
    <col min="12808" max="12808" width="10" customWidth="1"/>
    <col min="13061" max="13061" width="7.85546875" customWidth="1"/>
    <col min="13062" max="13063" width="8.42578125" customWidth="1"/>
    <col min="13064" max="13064" width="10" customWidth="1"/>
    <col min="13317" max="13317" width="7.85546875" customWidth="1"/>
    <col min="13318" max="13319" width="8.42578125" customWidth="1"/>
    <col min="13320" max="13320" width="10" customWidth="1"/>
    <col min="13573" max="13573" width="7.85546875" customWidth="1"/>
    <col min="13574" max="13575" width="8.42578125" customWidth="1"/>
    <col min="13576" max="13576" width="10" customWidth="1"/>
    <col min="13829" max="13829" width="7.85546875" customWidth="1"/>
    <col min="13830" max="13831" width="8.42578125" customWidth="1"/>
    <col min="13832" max="13832" width="10" customWidth="1"/>
    <col min="14085" max="14085" width="7.85546875" customWidth="1"/>
    <col min="14086" max="14087" width="8.42578125" customWidth="1"/>
    <col min="14088" max="14088" width="10" customWidth="1"/>
    <col min="14341" max="14341" width="7.85546875" customWidth="1"/>
    <col min="14342" max="14343" width="8.42578125" customWidth="1"/>
    <col min="14344" max="14344" width="10" customWidth="1"/>
    <col min="14597" max="14597" width="7.85546875" customWidth="1"/>
    <col min="14598" max="14599" width="8.42578125" customWidth="1"/>
    <col min="14600" max="14600" width="10" customWidth="1"/>
    <col min="14853" max="14853" width="7.85546875" customWidth="1"/>
    <col min="14854" max="14855" width="8.42578125" customWidth="1"/>
    <col min="14856" max="14856" width="10" customWidth="1"/>
    <col min="15109" max="15109" width="7.85546875" customWidth="1"/>
    <col min="15110" max="15111" width="8.42578125" customWidth="1"/>
    <col min="15112" max="15112" width="10" customWidth="1"/>
    <col min="15365" max="15365" width="7.85546875" customWidth="1"/>
    <col min="15366" max="15367" width="8.42578125" customWidth="1"/>
    <col min="15368" max="15368" width="10" customWidth="1"/>
    <col min="15621" max="15621" width="7.85546875" customWidth="1"/>
    <col min="15622" max="15623" width="8.42578125" customWidth="1"/>
    <col min="15624" max="15624" width="10" customWidth="1"/>
    <col min="15877" max="15877" width="7.85546875" customWidth="1"/>
    <col min="15878" max="15879" width="8.42578125" customWidth="1"/>
    <col min="15880" max="15880" width="10" customWidth="1"/>
    <col min="16133" max="16133" width="7.85546875" customWidth="1"/>
    <col min="16134" max="16135" width="8.42578125" customWidth="1"/>
    <col min="16136" max="16136" width="10" customWidth="1"/>
  </cols>
  <sheetData>
    <row r="1" spans="1:13" x14ac:dyDescent="0.2">
      <c r="A1" t="s">
        <v>2140</v>
      </c>
    </row>
    <row r="2" spans="1:13" ht="25.5" x14ac:dyDescent="0.2">
      <c r="B2" s="18" t="s">
        <v>143</v>
      </c>
      <c r="C2" s="18"/>
      <c r="D2" s="18">
        <f>COUNTIF(Comments!H2:'Comments'!H1000, B2)</f>
        <v>316</v>
      </c>
      <c r="E2" s="28" t="s">
        <v>2130</v>
      </c>
      <c r="F2" s="25" t="s">
        <v>2131</v>
      </c>
      <c r="G2" s="28" t="s">
        <v>2132</v>
      </c>
      <c r="H2" s="28" t="s">
        <v>2133</v>
      </c>
      <c r="I2" s="29" t="s">
        <v>2134</v>
      </c>
      <c r="J2" s="18"/>
      <c r="K2" s="26"/>
    </row>
    <row r="3" spans="1:13" x14ac:dyDescent="0.2">
      <c r="B3" s="18" t="s">
        <v>185</v>
      </c>
      <c r="C3" s="18"/>
      <c r="D3" s="18">
        <f>COUNTIF(Comments!H2:'Comments'!H1000, B3)</f>
        <v>87</v>
      </c>
      <c r="E3" s="28"/>
      <c r="F3" s="25"/>
      <c r="G3" s="28"/>
      <c r="H3" s="28"/>
      <c r="I3" s="29"/>
      <c r="J3" s="18"/>
      <c r="K3" s="26"/>
    </row>
    <row r="4" spans="1:13" x14ac:dyDescent="0.2">
      <c r="B4" s="18" t="s">
        <v>58</v>
      </c>
      <c r="C4" s="18"/>
      <c r="D4" s="18">
        <f>COUNTIF(Comments!H2:'Comments'!H1000, B4)</f>
        <v>595</v>
      </c>
      <c r="E4" s="30"/>
      <c r="F4" s="30"/>
      <c r="G4" s="30"/>
      <c r="H4" s="30"/>
      <c r="I4" s="30"/>
      <c r="J4" s="30"/>
      <c r="K4" s="26"/>
    </row>
    <row r="5" spans="1:13" ht="25.5" x14ac:dyDescent="0.2">
      <c r="B5" s="18" t="s">
        <v>2135</v>
      </c>
      <c r="C5" s="18"/>
      <c r="D5" s="18">
        <f>COUNTIF(Comments!U2:'Comments'!U1302, B5)</f>
        <v>243</v>
      </c>
      <c r="E5" s="30">
        <f>SUMPRODUCT((Comments!U2:'Comments'!U1304=B5) * (Comments!W2:'Comments'!W1304=E2))</f>
        <v>0</v>
      </c>
      <c r="F5" s="30">
        <f>SUMPRODUCT((Comments!U2:'Comments'!U1304=B5) * (Comments!W2:'Comments'!W1304=F2))</f>
        <v>0</v>
      </c>
      <c r="G5" s="30">
        <f>SUMPRODUCT((Comments!U2:'Comments'!U1304=B5) * (Comments!T2:'Comments'!T1304&lt;&gt;""))</f>
        <v>0</v>
      </c>
      <c r="H5" s="30">
        <f>SUMPRODUCT((Comments!U2:'Comments'!U1304=B5) * (Comments!W2:'Comments'!W1304=H2))</f>
        <v>0</v>
      </c>
      <c r="I5" s="30">
        <f>D5-E5-F5-G5</f>
        <v>243</v>
      </c>
      <c r="J5" s="30" t="s">
        <v>2222</v>
      </c>
      <c r="K5" s="30">
        <f>SUMPRODUCT((Comments!U1:'Comments'!U1000="GEN")*(Comments!X1:'Comments'!X1000=""))</f>
        <v>182</v>
      </c>
    </row>
    <row r="6" spans="1:13" ht="25.5" x14ac:dyDescent="0.2">
      <c r="B6" s="18" t="s">
        <v>2136</v>
      </c>
      <c r="C6" s="18"/>
      <c r="D6" s="18">
        <f>COUNTIF(Comments!U2:'Comments'!U1303, B6)</f>
        <v>141</v>
      </c>
      <c r="E6" s="30">
        <f>SUMPRODUCT((Comments!U2:'Comments'!U1304=B6) * (Comments!W2:'Comments'!W1304=E2))</f>
        <v>0</v>
      </c>
      <c r="F6" s="30">
        <f>SUMPRODUCT((Comments!U2:'Comments'!U1304=B6) * (Comments!W2:'Comments'!W1304=F2))</f>
        <v>0</v>
      </c>
      <c r="G6" s="30">
        <f>SUMPRODUCT((Comments!U2:'Comments'!U1304=B6) * (Comments!T2:'Comments'!T1304&lt;&gt;""))</f>
        <v>0</v>
      </c>
      <c r="H6" s="30">
        <f>SUMPRODUCT((Comments!U2:'Comments'!U1304=B6) * (Comments!W2:'Comments'!W1304=H2))</f>
        <v>0</v>
      </c>
      <c r="I6" s="30">
        <f>D6-E6-F6-G6-H6</f>
        <v>141</v>
      </c>
      <c r="J6" s="30" t="s">
        <v>2223</v>
      </c>
      <c r="K6" s="30">
        <f>SUMPRODUCT((Comments!U1:'Comments'!U1000="MAC")*(Comments!X1:'Comments'!X1000=""))</f>
        <v>42</v>
      </c>
    </row>
    <row r="7" spans="1:13" ht="25.5" x14ac:dyDescent="0.2">
      <c r="B7" s="18" t="s">
        <v>2129</v>
      </c>
      <c r="C7" s="18"/>
      <c r="D7" s="18">
        <f>COUNTIF(Comments!U2:'Comments'!U1304, B7)</f>
        <v>308</v>
      </c>
      <c r="E7" s="30">
        <f>SUMPRODUCT((Comments!U2:'Comments'!U1304=B7) * (Comments!W2:'Comments'!W1304=E2))</f>
        <v>0</v>
      </c>
      <c r="F7" s="30">
        <f>SUMPRODUCT((Comments!U2:'Comments'!U1304=B7) * (Comments!W2:'Comments'!W1304=F2))</f>
        <v>0</v>
      </c>
      <c r="G7" s="30">
        <f>SUMPRODUCT((Comments!U2:'Comments'!U1304=B7) * (Comments!T2:'Comments'!T1304&lt;&gt;""))</f>
        <v>0</v>
      </c>
      <c r="H7" s="30">
        <f>SUMPRODUCT((Comments!U2:'Comments'!U1304=B7) * (Comments!W2:'Comments'!W1304=H2))</f>
        <v>0</v>
      </c>
      <c r="I7" s="30">
        <f>D7-E7-F7-G7</f>
        <v>308</v>
      </c>
      <c r="J7" s="30" t="s">
        <v>2202</v>
      </c>
      <c r="K7" s="30">
        <f>SUMPRODUCT((Comments!U1:'Comments'!U1000="PHY")*(Comments!X1:'Comments'!X1000=""))</f>
        <v>70</v>
      </c>
    </row>
    <row r="8" spans="1:13" ht="38.25" x14ac:dyDescent="0.2">
      <c r="B8" s="18" t="s">
        <v>2137</v>
      </c>
      <c r="C8" s="18"/>
      <c r="D8" s="18">
        <f>COUNTIF(Comments!U2:'Comments'!U1305, B8)</f>
        <v>306</v>
      </c>
      <c r="E8" s="30">
        <f>SUMPRODUCT((Comments!U2:'Comments'!U1304=B8) * (Comments!W2:'Comments'!W1304=E2))</f>
        <v>0</v>
      </c>
      <c r="F8" s="30">
        <f>SUMPRODUCT((Comments!U2:'Comments'!U1304=B8) * (Comments!W2:'Comments'!W1304=F2))</f>
        <v>0</v>
      </c>
      <c r="G8" s="30">
        <f>SUMPRODUCT((Comments!U2:'Comments'!U1304=B8) * (Comments!T2:'Comments'!T1304&lt;&gt;""))</f>
        <v>0</v>
      </c>
      <c r="H8" s="30">
        <f>SUMPRODUCT((Comments!U2:'Comments'!U1304=B8) * (Comments!W2:'Comments'!W1304=H2))</f>
        <v>0</v>
      </c>
      <c r="I8" s="30">
        <f>D8-E8-F8-G8</f>
        <v>306</v>
      </c>
      <c r="J8" s="30" t="s">
        <v>2201</v>
      </c>
      <c r="K8" s="30">
        <f>SUMPRODUCT((Comments!U2:'Comments'!U1001&lt;&gt;"EDITOR")*(Comments!X2:'Comments'!X1001=""))</f>
        <v>296</v>
      </c>
    </row>
    <row r="9" spans="1:13" x14ac:dyDescent="0.2">
      <c r="B9" s="18"/>
      <c r="C9" s="18"/>
      <c r="D9" s="30"/>
      <c r="E9" s="30"/>
      <c r="F9" s="30"/>
      <c r="G9" s="30"/>
      <c r="H9" s="30"/>
      <c r="I9" s="30"/>
      <c r="J9" s="30"/>
      <c r="K9" s="26"/>
    </row>
    <row r="10" spans="1:13" x14ac:dyDescent="0.2">
      <c r="B10" s="29" t="s">
        <v>2138</v>
      </c>
      <c r="C10" s="18"/>
      <c r="D10" s="31">
        <f>D2+D3+D4</f>
        <v>998</v>
      </c>
      <c r="E10" s="30">
        <f>SUM(E5:E8)</f>
        <v>0</v>
      </c>
      <c r="F10" s="30">
        <f>SUM(F5:F8)</f>
        <v>0</v>
      </c>
      <c r="G10" s="30">
        <f>SUM(G5:G8)</f>
        <v>0</v>
      </c>
      <c r="H10" s="30"/>
      <c r="I10" s="30">
        <f>D10-E10-F10-G10</f>
        <v>998</v>
      </c>
      <c r="J10" s="30" t="s">
        <v>2134</v>
      </c>
      <c r="K10" s="32">
        <f>I10/D10</f>
        <v>1</v>
      </c>
    </row>
    <row r="11" spans="1:13" ht="25.5" x14ac:dyDescent="0.2">
      <c r="B11" s="18"/>
      <c r="C11" s="18"/>
      <c r="D11" s="30"/>
      <c r="E11" s="30"/>
      <c r="F11" s="30"/>
      <c r="G11" s="30"/>
      <c r="H11" s="30"/>
      <c r="I11" s="30"/>
      <c r="J11" s="30" t="s">
        <v>2144</v>
      </c>
      <c r="K11" s="30">
        <f>SUMPRODUCT((Comments!V2:'Comments'!V1304=J11) * (Comments!W2:'Comments'!W1304=""))</f>
        <v>22</v>
      </c>
      <c r="L11" s="12" t="s">
        <v>2217</v>
      </c>
      <c r="M11">
        <f>SUMPRODUCT((Comments!V1:'Comments'!V1000="CAQ")*(Comments!X1:'Comments'!X1000=""))</f>
        <v>14</v>
      </c>
    </row>
    <row r="12" spans="1:13" ht="25.5" x14ac:dyDescent="0.2">
      <c r="B12" s="29"/>
      <c r="C12" s="18"/>
      <c r="D12" s="18"/>
      <c r="E12" s="25"/>
      <c r="F12" s="25"/>
      <c r="G12" s="25"/>
      <c r="H12" s="25"/>
      <c r="I12" s="18"/>
      <c r="J12" s="29" t="s">
        <v>2143</v>
      </c>
      <c r="K12" s="30">
        <f>SUMPRODUCT((Comments!V2:'Comments'!V1304=J12) * (Comments!W2:'Comments'!W1304=""))</f>
        <v>26</v>
      </c>
      <c r="L12" s="12" t="s">
        <v>2225</v>
      </c>
      <c r="M12">
        <f>SUMPRODUCT((Comments!V1:'Comments'!V1000="CPM")*(Comments!X1:'Comments'!X1000=""))</f>
        <v>24</v>
      </c>
    </row>
    <row r="13" spans="1:13" ht="25.5" x14ac:dyDescent="0.2">
      <c r="B13" s="29"/>
      <c r="C13" s="18"/>
      <c r="D13" s="18"/>
      <c r="E13" s="25"/>
      <c r="F13" s="25"/>
      <c r="G13" s="25"/>
      <c r="H13" s="25"/>
      <c r="I13" s="18"/>
      <c r="J13" s="29" t="s">
        <v>2139</v>
      </c>
      <c r="K13" s="30">
        <f>SUMPRODUCT((Comments!V2:'Comments'!V1304=J13) * (Comments!W2:'Comments'!W1304=""))</f>
        <v>22</v>
      </c>
      <c r="L13" s="12" t="s">
        <v>2218</v>
      </c>
      <c r="M13">
        <f>SUMPRODUCT((Comments!V1:'Comments'!V1000="CSM")*(Comments!X1:'Comments'!X1000=""))</f>
        <v>5</v>
      </c>
    </row>
    <row r="14" spans="1:13" ht="25.5" x14ac:dyDescent="0.2">
      <c r="B14" s="29"/>
      <c r="C14" s="18"/>
      <c r="D14" s="18"/>
      <c r="E14" s="25"/>
      <c r="F14" s="25"/>
      <c r="G14" s="25"/>
      <c r="H14" s="25"/>
      <c r="I14" s="18"/>
      <c r="J14" s="29" t="s">
        <v>2146</v>
      </c>
      <c r="K14" s="30">
        <f>SUMPRODUCT((Comments!V2:'Comments'!V1304=J14) * (Comments!W2:'Comments'!W1304=""))</f>
        <v>34</v>
      </c>
      <c r="L14" s="12" t="s">
        <v>2219</v>
      </c>
      <c r="M14">
        <f>SUMPRODUCT((Comments!V1:'Comments'!V1000="GDC")*(Comments!X1:'Comments'!X1000=""))</f>
        <v>0</v>
      </c>
    </row>
    <row r="15" spans="1:13" ht="25.5" x14ac:dyDescent="0.2">
      <c r="B15" s="29"/>
      <c r="C15" s="18"/>
      <c r="D15" s="18"/>
      <c r="E15" s="25"/>
      <c r="F15" s="25"/>
      <c r="G15" s="25"/>
      <c r="H15" s="25"/>
      <c r="I15" s="18" t="s">
        <v>2135</v>
      </c>
      <c r="J15" s="29" t="s">
        <v>2129</v>
      </c>
      <c r="K15" s="30">
        <f>SUMPRODUCT((Comments!V2:'Comments'!V1304=J15) * (Comments!W2:'Comments'!W1304=""))</f>
        <v>34</v>
      </c>
      <c r="L15" s="12" t="s">
        <v>2202</v>
      </c>
      <c r="M15">
        <f>SUMPRODUCT((Comments!V1:'Comments'!V1000="PHY")*(Comments!X1:'Comments'!X1000=""))</f>
        <v>11</v>
      </c>
    </row>
    <row r="16" spans="1:13" ht="25.5" x14ac:dyDescent="0.2">
      <c r="B16" s="18"/>
      <c r="C16" s="18"/>
      <c r="D16" s="18"/>
      <c r="E16" s="25"/>
      <c r="F16" s="25"/>
      <c r="G16" s="25"/>
      <c r="H16" s="25"/>
      <c r="I16" s="18"/>
      <c r="J16" s="29" t="s">
        <v>2142</v>
      </c>
      <c r="K16" s="30">
        <f>SUMPRODUCT((Comments!V2:'Comments'!V1304=J16) * (Comments!W2:'Comments'!W1304=""))</f>
        <v>28</v>
      </c>
      <c r="L16" s="12" t="s">
        <v>2220</v>
      </c>
      <c r="M16">
        <f>SUMPRODUCT((Comments!V1:'Comments'!V1000="WSM")*(Comments!X1:'Comments'!X1000=""))</f>
        <v>0</v>
      </c>
    </row>
    <row r="17" spans="2:11" x14ac:dyDescent="0.2">
      <c r="B17" s="18"/>
      <c r="C17" s="18"/>
      <c r="D17" s="18"/>
      <c r="E17" s="25"/>
      <c r="F17" s="25"/>
      <c r="G17" s="25"/>
      <c r="H17" s="25"/>
      <c r="I17" s="18"/>
      <c r="J17" s="18"/>
      <c r="K17" s="30"/>
    </row>
    <row r="18" spans="2:11" x14ac:dyDescent="0.2">
      <c r="B18" s="18"/>
      <c r="C18" s="18"/>
      <c r="D18" s="18"/>
      <c r="E18" s="25"/>
      <c r="F18" s="25"/>
      <c r="G18" s="25"/>
      <c r="H18" s="25"/>
      <c r="I18" s="18"/>
      <c r="J18" s="18"/>
      <c r="K18" s="3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Comments</vt:lpstr>
      <vt:lpstr>Overview</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2012-09-06T23:40:31Z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