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4_07/"/>
    </mc:Choice>
  </mc:AlternateContent>
  <xr:revisionPtr revIDLastSave="54" documentId="8_{22621BB1-27AA-4C7B-AA4F-EEBFB2643DEE}" xr6:coauthVersionLast="47" xr6:coauthVersionMax="47" xr10:uidLastSave="{5A676251-33E3-49DA-B9F9-8CA8979F74EE}"/>
  <bookViews>
    <workbookView xWindow="26100" yWindow="525" windowWidth="18975" windowHeight="30735" xr2:uid="{00000000-000D-0000-FFFF-FFFF00000000}"/>
  </bookViews>
  <sheets>
    <sheet name="EC_Closing_Agenda" sheetId="1" r:id="rId1"/>
  </sheets>
  <definedNames>
    <definedName name="_xlnm.Print_Area" localSheetId="0">EC_Closing_Agenda!$A$1:$F$73</definedName>
    <definedName name="Print_Area_MI">EC_Closing_Agenda!$A$1:$E$21</definedName>
    <definedName name="PRINT_AREA_MI_1">EC_Closing_Agenda!$A$1:$E$21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1" l="1"/>
  <c r="F19" i="1" s="1"/>
  <c r="F20" i="1" s="1"/>
  <c r="A18" i="1"/>
  <c r="A19" i="1" s="1"/>
  <c r="F69" i="1" l="1"/>
  <c r="A31" i="1" l="1"/>
  <c r="A32" i="1"/>
  <c r="A33" i="1" s="1"/>
  <c r="F8" i="1"/>
  <c r="A50" i="1" l="1"/>
  <c r="F9" i="1" l="1"/>
  <c r="A22" i="1"/>
  <c r="A51" i="1"/>
  <c r="A40" i="1"/>
  <c r="A41" i="1" s="1"/>
  <c r="A14" i="1"/>
  <c r="A12" i="1"/>
  <c r="A9" i="1"/>
  <c r="A8" i="1"/>
  <c r="A15" i="1" l="1"/>
  <c r="A16" i="1" s="1"/>
  <c r="A17" i="1" s="1"/>
  <c r="A42" i="1"/>
  <c r="A34" i="1"/>
  <c r="A35" i="1" s="1"/>
  <c r="A23" i="1"/>
  <c r="A56" i="1"/>
  <c r="A62" i="1" s="1"/>
  <c r="A63" i="1" s="1"/>
  <c r="A64" i="1" s="1"/>
  <c r="A52" i="1"/>
  <c r="A53" i="1" s="1"/>
  <c r="A54" i="1" s="1"/>
  <c r="A55" i="1" s="1"/>
  <c r="A36" i="1" l="1"/>
  <c r="A37" i="1" s="1"/>
  <c r="A24" i="1"/>
  <c r="A25" i="1" s="1"/>
  <c r="A65" i="1"/>
  <c r="A43" i="1"/>
  <c r="A44" i="1" s="1"/>
  <c r="A45" i="1" s="1"/>
  <c r="A57" i="1"/>
  <c r="A58" i="1" s="1"/>
  <c r="A46" i="1" l="1"/>
  <c r="A47" i="1" s="1"/>
  <c r="A26" i="1"/>
  <c r="F13" i="1"/>
  <c r="F14" i="1" s="1"/>
  <c r="F15" i="1" s="1"/>
  <c r="F16" i="1" s="1"/>
  <c r="F17" i="1" s="1"/>
  <c r="A59" i="1"/>
  <c r="A60" i="1" s="1"/>
  <c r="A61" i="1" s="1"/>
  <c r="F21" i="1" l="1"/>
  <c r="F22" i="1" s="1"/>
  <c r="F23" i="1" s="1"/>
  <c r="F24" i="1" s="1"/>
  <c r="F25" i="1" l="1"/>
  <c r="F26" i="1" l="1"/>
  <c r="F27" i="1" l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l="1"/>
  <c r="F40" i="1" s="1"/>
  <c r="F41" i="1" s="1"/>
  <c r="F42" i="1" s="1"/>
  <c r="F43" i="1" s="1"/>
  <c r="F44" i="1" s="1"/>
  <c r="F45" i="1" s="1"/>
  <c r="F46" i="1" l="1"/>
  <c r="F47" i="1" s="1"/>
  <c r="F48" i="1" l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</calcChain>
</file>

<file path=xl/sharedStrings.xml><?xml version="1.0" encoding="utf-8"?>
<sst xmlns="http://schemas.openxmlformats.org/spreadsheetml/2006/main" count="141" uniqueCount="70">
  <si>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</si>
  <si>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</si>
  <si>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</si>
  <si>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</si>
  <si>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</si>
  <si>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</si>
  <si>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MI</t>
  </si>
  <si>
    <t>APPROVE OR MODIFY AGENDA</t>
  </si>
  <si>
    <t>II</t>
  </si>
  <si>
    <t>LMSC Internal business</t>
  </si>
  <si>
    <t>Rosdahl</t>
  </si>
  <si>
    <t>Gilb</t>
  </si>
  <si>
    <t>Information Items</t>
  </si>
  <si>
    <t>Executive secretary report</t>
  </si>
  <si>
    <t>D'Ambrosia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</si>
  <si>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</si>
  <si>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</si>
  <si>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</si>
  <si>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</si>
  <si>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</si>
  <si>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802.18</t>
  </si>
  <si>
    <t>IEEE 802.19</t>
  </si>
  <si>
    <t>IEEE 802.1</t>
  </si>
  <si>
    <t>IEEE 802.3</t>
  </si>
  <si>
    <t>IEEE 802.11</t>
  </si>
  <si>
    <t>Law</t>
  </si>
  <si>
    <t>IEEE 802.15</t>
  </si>
  <si>
    <t>IEEE 802.24</t>
  </si>
  <si>
    <t>IEEE 802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</si>
  <si>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</si>
  <si>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</si>
  <si>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</si>
  <si>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</si>
  <si>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</si>
  <si>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</si>
  <si>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</si>
  <si>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</si>
  <si>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802 / ITU SC Report</t>
  </si>
  <si>
    <t>802 / IETF SC Report</t>
  </si>
  <si>
    <t>Godfrey</t>
  </si>
  <si>
    <t>LMSC Liaisons and External Communications</t>
  </si>
  <si>
    <t>Break</t>
  </si>
  <si>
    <t xml:space="preserve">802 / JTC1 SC Report </t>
  </si>
  <si>
    <t>Stanley</t>
  </si>
  <si>
    <t>Zimmerman</t>
  </si>
  <si>
    <t>Action Item Review</t>
  </si>
  <si>
    <t>Future Meetings</t>
  </si>
  <si>
    <t>802 Public Visibility SC Report</t>
  </si>
  <si>
    <t>Executive Committee Study Groups, WG Study Groups, and TAGs</t>
  </si>
  <si>
    <t>IEEE Standards Board, SA Ballot Items, and  Industry Connections</t>
  </si>
  <si>
    <t>DT</t>
  </si>
  <si>
    <t>Any Other Business</t>
  </si>
  <si>
    <t>802/SA Task Force Meeting Reminder</t>
  </si>
  <si>
    <t>Powell</t>
  </si>
  <si>
    <t>Au</t>
  </si>
  <si>
    <t>Rule Changes</t>
  </si>
  <si>
    <t>R0</t>
  </si>
  <si>
    <t>Baykas</t>
  </si>
  <si>
    <t>Yee</t>
  </si>
  <si>
    <t xml:space="preserve">Announcement of 802 EC Interim Telecons
</t>
  </si>
  <si>
    <t xml:space="preserve">IEEE-SA Participation / Copyright Policies 
Reference - https://ieee802.org/sapolicies.shtml </t>
  </si>
  <si>
    <t>AGENDA  -  IEEE 802 LMSC EXECUTIVE COMMITTEE MEETING
IEEE 802 LMSC 136th Plenary Session</t>
  </si>
  <si>
    <t>Chaplin</t>
  </si>
  <si>
    <t>Stacey</t>
  </si>
  <si>
    <t>Halasz</t>
  </si>
  <si>
    <t xml:space="preserve">Call for Tutorials for Jul 2024 Plenary </t>
  </si>
  <si>
    <t xml:space="preserve">Friday  (1:00 pm to 6:00 pm EDT)
19 Jul 2024
</t>
  </si>
  <si>
    <t>IEEE 802 History Activity</t>
  </si>
  <si>
    <t>Nikolich</t>
  </si>
  <si>
    <t>IEEE 802 EC November 2024 Workshop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</si>
</sst>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0.000"/>
  </numFmts>
  <fonts count="23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sz val="8"/>
      <color rgb="FF000000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25">
    <xf numFmtId="164" fontId="0" fillId="0" borderId="0" xfId="0"/>
    <xf numFmtId="164" fontId="19" fillId="0" borderId="0" xfId="0" applyFont="1" applyAlignment="1">
      <alignment vertical="top"/>
    </xf>
    <xf numFmtId="164" fontId="18" fillId="0" borderId="11" xfId="0" applyFont="1" applyBorder="1" applyAlignment="1">
      <alignment vertical="top" wrapText="1"/>
    </xf>
    <xf numFmtId="2" fontId="18" fillId="0" borderId="11" xfId="0" applyNumberFormat="1" applyFont="1" applyBorder="1" applyAlignment="1">
      <alignment horizontal="left" vertical="top"/>
    </xf>
    <xf numFmtId="164" fontId="18" fillId="0" borderId="11" xfId="0" applyFont="1" applyBorder="1" applyAlignment="1">
      <alignment vertical="top"/>
    </xf>
    <xf numFmtId="2" fontId="18" fillId="0" borderId="11" xfId="0" applyNumberFormat="1" applyFont="1" applyBorder="1" applyAlignment="1">
      <alignment vertical="top"/>
    </xf>
    <xf numFmtId="164" fontId="20" fillId="0" borderId="0" xfId="0" applyFont="1" applyAlignment="1">
      <alignment vertical="top"/>
    </xf>
    <xf numFmtId="165" fontId="18" fillId="0" borderId="10" xfId="0" applyNumberFormat="1" applyFont="1" applyBorder="1" applyAlignment="1">
      <alignment vertical="top"/>
    </xf>
    <xf numFmtId="2" fontId="18" fillId="0" borderId="14" xfId="0" applyNumberFormat="1" applyFont="1" applyBorder="1" applyAlignment="1">
      <alignment horizontal="left" vertical="top"/>
    </xf>
    <xf numFmtId="164" fontId="20" fillId="0" borderId="11" xfId="0" applyFont="1" applyBorder="1" applyAlignment="1">
      <alignment vertical="top"/>
    </xf>
    <xf numFmtId="166" fontId="18" fillId="0" borderId="11" xfId="0" applyNumberFormat="1" applyFont="1" applyBorder="1" applyAlignment="1">
      <alignment horizontal="left" vertical="top"/>
    </xf>
    <xf numFmtId="164" fontId="21" fillId="0" borderId="11" xfId="0" applyFont="1" applyBorder="1" applyAlignment="1">
      <alignment vertical="top" wrapText="1"/>
    </xf>
    <xf numFmtId="164" fontId="19" fillId="0" borderId="11" xfId="0" applyFont="1" applyBorder="1" applyAlignment="1">
      <alignment vertical="top"/>
    </xf>
    <xf numFmtId="164" fontId="18" fillId="0" borderId="10" xfId="0" applyFont="1" applyBorder="1" applyAlignment="1">
      <alignment horizontal="left" vertical="top"/>
    </xf>
    <xf numFmtId="164" fontId="18" fillId="0" borderId="10" xfId="0" applyFont="1" applyBorder="1" applyAlignment="1">
      <alignment vertical="top"/>
    </xf>
    <xf numFmtId="164" fontId="18" fillId="0" borderId="10" xfId="0" applyFont="1" applyBorder="1" applyAlignment="1">
      <alignment horizontal="center" vertical="top" wrapText="1"/>
    </xf>
    <xf numFmtId="164" fontId="18" fillId="0" borderId="10" xfId="0" applyFont="1" applyBorder="1" applyAlignment="1">
      <alignment vertical="top" wrapText="1"/>
    </xf>
    <xf numFmtId="49" fontId="18" fillId="0" borderId="10" xfId="0" applyNumberFormat="1" applyFont="1" applyBorder="1" applyAlignment="1">
      <alignment horizontal="left" vertical="top"/>
    </xf>
    <xf numFmtId="164" fontId="18" fillId="14" borderId="10" xfId="0" applyFont="1" applyFill="1" applyBorder="1" applyAlignment="1">
      <alignment horizontal="left" vertical="top"/>
    </xf>
    <xf numFmtId="164" fontId="18" fillId="14" borderId="10" xfId="0" applyFont="1" applyFill="1" applyBorder="1" applyAlignment="1">
      <alignment vertical="top" wrapText="1"/>
    </xf>
    <xf numFmtId="164" fontId="20" fillId="14" borderId="10" xfId="0" applyFont="1" applyFill="1" applyBorder="1" applyAlignment="1">
      <alignment vertical="top"/>
    </xf>
    <xf numFmtId="164" fontId="18" fillId="18" borderId="10" xfId="0" applyFont="1" applyFill="1" applyBorder="1" applyAlignment="1">
      <alignment horizontal="left" vertical="top"/>
    </xf>
    <xf numFmtId="164" fontId="18" fillId="18" borderId="10" xfId="0" applyFont="1" applyFill="1" applyBorder="1" applyAlignment="1">
      <alignment vertical="top"/>
    </xf>
    <xf numFmtId="164" fontId="18" fillId="18" borderId="10" xfId="0" applyFont="1" applyFill="1" applyBorder="1" applyAlignment="1">
      <alignment vertical="top" wrapText="1"/>
    </xf>
    <xf numFmtId="165" fontId="18" fillId="18" borderId="10" xfId="0" applyNumberFormat="1" applyFont="1" applyFill="1" applyBorder="1" applyAlignment="1">
      <alignment vertical="top"/>
    </xf>
    <xf numFmtId="2" fontId="18" fillId="0" borderId="10" xfId="0" applyNumberFormat="1" applyFont="1" applyBorder="1" applyAlignment="1">
      <alignment horizontal="left" vertical="top"/>
    </xf>
    <xf numFmtId="2" fontId="18" fillId="0" borderId="10" xfId="0" applyNumberFormat="1" applyFont="1" applyBorder="1" applyAlignment="1">
      <alignment vertical="top" wrapText="1"/>
    </xf>
    <xf numFmtId="2" fontId="18" fillId="0" borderId="12" xfId="0" applyNumberFormat="1" applyFont="1" applyBorder="1" applyAlignment="1">
      <alignment horizontal="left" vertical="top"/>
    </xf>
    <xf numFmtId="2" fontId="18" fillId="0" borderId="18" xfId="0" applyNumberFormat="1" applyFont="1" applyBorder="1" applyAlignment="1">
      <alignment horizontal="left" vertical="top"/>
    </xf>
    <xf numFmtId="164" fontId="19" fillId="0" borderId="15" xfId="0" applyFont="1" applyBorder="1" applyAlignment="1">
      <alignment vertical="top"/>
    </xf>
    <xf numFmtId="164" fontId="18" fillId="0" borderId="14" xfId="0" applyFont="1" applyBorder="1" applyAlignment="1">
      <alignment vertical="top" wrapText="1"/>
    </xf>
    <xf numFmtId="164" fontId="19" fillId="0" borderId="14" xfId="0" applyFont="1" applyBorder="1" applyAlignment="1">
      <alignment vertical="top"/>
    </xf>
    <xf numFmtId="166" fontId="18" fillId="19" borderId="11" xfId="0" applyNumberFormat="1" applyFont="1" applyFill="1" applyBorder="1" applyAlignment="1">
      <alignment horizontal="left" vertical="top"/>
    </xf>
    <xf numFmtId="2" fontId="18" fillId="16" borderId="20" xfId="0" applyNumberFormat="1" applyFont="1" applyFill="1" applyBorder="1" applyAlignment="1">
      <alignment horizontal="left" vertical="top"/>
    </xf>
    <xf numFmtId="2" fontId="18" fillId="16" borderId="21" xfId="0" applyNumberFormat="1" applyFont="1" applyFill="1" applyBorder="1" applyAlignment="1">
      <alignment vertical="top"/>
    </xf>
    <xf numFmtId="164" fontId="19" fillId="16" borderId="21" xfId="0" applyFont="1" applyFill="1" applyBorder="1" applyAlignment="1">
      <alignment vertical="top"/>
    </xf>
    <xf numFmtId="1" fontId="18" fillId="0" borderId="10" xfId="0" applyNumberFormat="1" applyFont="1" applyBorder="1" applyAlignment="1">
      <alignment vertical="top"/>
    </xf>
    <xf numFmtId="1" fontId="20" fillId="14" borderId="10" xfId="0" applyNumberFormat="1" applyFont="1" applyFill="1" applyBorder="1" applyAlignment="1">
      <alignment vertical="top"/>
    </xf>
    <xf numFmtId="1" fontId="18" fillId="18" borderId="10" xfId="0" applyNumberFormat="1" applyFont="1" applyFill="1" applyBorder="1" applyAlignment="1">
      <alignment vertical="top"/>
    </xf>
    <xf numFmtId="1" fontId="20" fillId="0" borderId="11" xfId="0" applyNumberFormat="1" applyFont="1" applyBorder="1" applyAlignment="1">
      <alignment vertical="top"/>
    </xf>
    <xf numFmtId="1" fontId="19" fillId="0" borderId="17" xfId="0" applyNumberFormat="1" applyFont="1" applyBorder="1" applyAlignment="1">
      <alignment vertical="top"/>
    </xf>
    <xf numFmtId="2" fontId="20" fillId="0" borderId="11" xfId="0" applyNumberFormat="1" applyFont="1" applyBorder="1" applyAlignment="1">
      <alignment vertical="top"/>
    </xf>
    <xf numFmtId="2" fontId="20" fillId="0" borderId="14" xfId="0" applyNumberFormat="1" applyFont="1" applyBorder="1" applyAlignment="1">
      <alignment vertical="top"/>
    </xf>
    <xf numFmtId="164" fontId="20" fillId="0" borderId="13" xfId="0" applyFont="1" applyBorder="1" applyAlignment="1">
      <alignment vertical="top"/>
    </xf>
    <xf numFmtId="2" fontId="20" fillId="20" borderId="13" xfId="0" applyNumberFormat="1" applyFont="1" applyFill="1" applyBorder="1" applyAlignment="1">
      <alignment vertical="top"/>
    </xf>
    <xf numFmtId="2" fontId="20" fillId="19" borderId="11" xfId="0" applyNumberFormat="1" applyFont="1" applyFill="1" applyBorder="1" applyAlignment="1">
      <alignment vertical="top"/>
    </xf>
    <xf numFmtId="164" fontId="20" fillId="0" borderId="13" xfId="0" applyFont="1" applyBorder="1" applyAlignment="1">
      <alignment horizontal="left" vertical="top" wrapText="1"/>
    </xf>
    <xf numFmtId="164" fontId="19" fillId="20" borderId="0" xfId="0" applyFont="1" applyFill="1" applyAlignment="1">
      <alignment vertical="top"/>
    </xf>
    <xf numFmtId="164" fontId="18" fillId="0" borderId="0" xfId="0" applyFont="1" applyAlignment="1">
      <alignment vertical="top"/>
    </xf>
    <xf numFmtId="165" fontId="18" fillId="0" borderId="0" xfId="0" applyNumberFormat="1" applyFont="1" applyAlignment="1">
      <alignment vertical="top"/>
    </xf>
    <xf numFmtId="1" fontId="19" fillId="0" borderId="0" xfId="0" applyNumberFormat="1" applyFont="1" applyAlignment="1">
      <alignment vertical="top"/>
    </xf>
    <xf numFmtId="164" fontId="19" fillId="0" borderId="0" xfId="0" applyFont="1" applyAlignment="1">
      <alignment horizontal="left" vertical="top"/>
    </xf>
    <xf numFmtId="164" fontId="19" fillId="0" borderId="0" xfId="0" applyFont="1" applyAlignment="1">
      <alignment vertical="top" wrapText="1"/>
    </xf>
    <xf numFmtId="166" fontId="18" fillId="0" borderId="16" xfId="0" applyNumberFormat="1" applyFont="1" applyBorder="1" applyAlignment="1">
      <alignment horizontal="left" vertical="top"/>
    </xf>
    <xf numFmtId="2" fontId="18" fillId="0" borderId="15" xfId="0" applyNumberFormat="1" applyFont="1" applyBorder="1" applyAlignment="1">
      <alignment vertical="top"/>
    </xf>
    <xf numFmtId="164" fontId="20" fillId="0" borderId="15" xfId="0" applyFont="1" applyBorder="1" applyAlignment="1">
      <alignment vertical="top"/>
    </xf>
    <xf numFmtId="2" fontId="20" fillId="20" borderId="11" xfId="0" applyNumberFormat="1" applyFont="1" applyFill="1" applyBorder="1" applyAlignment="1">
      <alignment vertical="top" wrapText="1"/>
    </xf>
    <xf numFmtId="2" fontId="18" fillId="14" borderId="11" xfId="0" applyNumberFormat="1" applyFont="1" applyFill="1" applyBorder="1" applyAlignment="1">
      <alignment horizontal="left" vertical="top"/>
    </xf>
    <xf numFmtId="164" fontId="18" fillId="14" borderId="11" xfId="0" applyFont="1" applyFill="1" applyBorder="1" applyAlignment="1">
      <alignment vertical="top" wrapText="1"/>
    </xf>
    <xf numFmtId="164" fontId="18" fillId="14" borderId="11" xfId="0" applyFont="1" applyFill="1" applyBorder="1" applyAlignment="1">
      <alignment vertical="top"/>
    </xf>
    <xf numFmtId="2" fontId="20" fillId="0" borderId="11" xfId="0" applyNumberFormat="1" applyFont="1" applyBorder="1" applyAlignment="1">
      <alignment vertical="top" wrapText="1"/>
    </xf>
    <xf numFmtId="2" fontId="20" fillId="0" borderId="14" xfId="0" applyNumberFormat="1" applyFont="1" applyBorder="1" applyAlignment="1">
      <alignment vertical="top" wrapText="1"/>
    </xf>
    <xf numFmtId="1" fontId="19" fillId="0" borderId="11" xfId="0" applyNumberFormat="1" applyFont="1" applyBorder="1" applyAlignment="1">
      <alignment vertical="top"/>
    </xf>
    <xf numFmtId="164" fontId="19" fillId="0" borderId="17" xfId="0" applyFont="1" applyBorder="1" applyAlignment="1">
      <alignment vertical="top"/>
    </xf>
    <xf numFmtId="2" fontId="18" fillId="0" borderId="20" xfId="0" applyNumberFormat="1" applyFont="1" applyBorder="1" applyAlignment="1">
      <alignment horizontal="left" vertical="top"/>
    </xf>
    <xf numFmtId="164" fontId="20" fillId="0" borderId="11" xfId="0" applyFont="1" applyBorder="1" applyAlignment="1">
      <alignment horizontal="left" vertical="top" wrapText="1"/>
    </xf>
    <xf numFmtId="2" fontId="20" fillId="19" borderId="11" xfId="0" applyNumberFormat="1" applyFont="1" applyFill="1" applyBorder="1" applyAlignment="1">
      <alignment horizontal="left" vertical="top" wrapText="1"/>
    </xf>
    <xf numFmtId="166" fontId="18" fillId="0" borderId="19" xfId="0" applyNumberFormat="1" applyFont="1" applyBorder="1" applyAlignment="1">
      <alignment horizontal="left" vertical="top"/>
    </xf>
    <xf numFmtId="2" fontId="18" fillId="20" borderId="11" xfId="0" applyNumberFormat="1" applyFont="1" applyFill="1" applyBorder="1" applyAlignment="1">
      <alignment horizontal="left" vertical="top"/>
    </xf>
    <xf numFmtId="164" fontId="20" fillId="0" borderId="11" xfId="0" applyFont="1" applyBorder="1" applyAlignment="1">
      <alignment horizontal="left" vertical="top"/>
    </xf>
    <xf numFmtId="2" fontId="18" fillId="0" borderId="23" xfId="0" applyNumberFormat="1" applyFont="1" applyBorder="1" applyAlignment="1">
      <alignment horizontal="left" vertical="top"/>
    </xf>
    <xf numFmtId="2" fontId="18" fillId="0" borderId="0" xfId="0" applyNumberFormat="1" applyFont="1" applyAlignment="1">
      <alignment vertical="top" wrapText="1"/>
    </xf>
    <xf numFmtId="2" fontId="20" fillId="0" borderId="12" xfId="0" applyNumberFormat="1" applyFont="1" applyBorder="1" applyAlignment="1">
      <alignment vertical="top" wrapText="1"/>
    </xf>
    <xf numFmtId="2" fontId="20" fillId="0" borderId="11" xfId="0" applyNumberFormat="1" applyFont="1" applyBorder="1" applyAlignment="1">
      <alignment horizontal="left" vertical="top" wrapText="1" indent="1"/>
    </xf>
    <xf numFmtId="2" fontId="20" fillId="0" borderId="14" xfId="0" applyNumberFormat="1" applyFont="1" applyBorder="1" applyAlignment="1">
      <alignment horizontal="left" vertical="top" wrapText="1" indent="1"/>
    </xf>
    <xf numFmtId="164" fontId="20" fillId="0" borderId="11" xfId="0" applyFont="1" applyBorder="1" applyAlignment="1">
      <alignment horizontal="left" vertical="top" wrapText="1" indent="1"/>
    </xf>
    <xf numFmtId="2" fontId="20" fillId="20" borderId="13" xfId="0" applyNumberFormat="1" applyFont="1" applyFill="1" applyBorder="1" applyAlignment="1">
      <alignment horizontal="left" vertical="top" wrapText="1" indent="1"/>
    </xf>
    <xf numFmtId="1" fontId="20" fillId="0" borderId="10" xfId="0" applyNumberFormat="1" applyFont="1" applyBorder="1" applyAlignment="1">
      <alignment vertical="top"/>
    </xf>
    <xf numFmtId="165" fontId="20" fillId="0" borderId="10" xfId="0" applyNumberFormat="1" applyFont="1" applyBorder="1" applyAlignment="1">
      <alignment vertical="top"/>
    </xf>
    <xf numFmtId="1" fontId="20" fillId="0" borderId="12" xfId="0" applyNumberFormat="1" applyFont="1" applyBorder="1" applyAlignment="1">
      <alignment vertical="top"/>
    </xf>
    <xf numFmtId="165" fontId="20" fillId="0" borderId="12" xfId="0" applyNumberFormat="1" applyFont="1" applyBorder="1" applyAlignment="1">
      <alignment vertical="top"/>
    </xf>
    <xf numFmtId="1" fontId="20" fillId="20" borderId="11" xfId="0" applyNumberFormat="1" applyFont="1" applyFill="1" applyBorder="1" applyAlignment="1">
      <alignment vertical="top"/>
    </xf>
    <xf numFmtId="165" fontId="20" fillId="20" borderId="11" xfId="0" applyNumberFormat="1" applyFont="1" applyFill="1" applyBorder="1" applyAlignment="1">
      <alignment vertical="top"/>
    </xf>
    <xf numFmtId="1" fontId="20" fillId="0" borderId="0" xfId="0" applyNumberFormat="1" applyFont="1" applyAlignment="1">
      <alignment vertical="top"/>
    </xf>
    <xf numFmtId="1" fontId="20" fillId="16" borderId="21" xfId="0" applyNumberFormat="1" applyFont="1" applyFill="1" applyBorder="1" applyAlignment="1">
      <alignment vertical="top"/>
    </xf>
    <xf numFmtId="1" fontId="20" fillId="0" borderId="14" xfId="0" applyNumberFormat="1" applyFont="1" applyBorder="1" applyAlignment="1">
      <alignment vertical="top"/>
    </xf>
    <xf numFmtId="1" fontId="20" fillId="0" borderId="19" xfId="0" applyNumberFormat="1" applyFont="1" applyBorder="1" applyAlignment="1">
      <alignment vertical="top"/>
    </xf>
    <xf numFmtId="1" fontId="20" fillId="0" borderId="15" xfId="0" applyNumberFormat="1" applyFont="1" applyBorder="1" applyAlignment="1">
      <alignment vertical="top"/>
    </xf>
    <xf numFmtId="1" fontId="20" fillId="0" borderId="22" xfId="0" applyNumberFormat="1" applyFont="1" applyBorder="1" applyAlignment="1">
      <alignment vertical="top"/>
    </xf>
    <xf numFmtId="1" fontId="20" fillId="0" borderId="17" xfId="0" applyNumberFormat="1" applyFont="1" applyBorder="1" applyAlignment="1">
      <alignment vertical="top"/>
    </xf>
    <xf numFmtId="1" fontId="20" fillId="20" borderId="13" xfId="0" applyNumberFormat="1" applyFont="1" applyFill="1" applyBorder="1" applyAlignment="1">
      <alignment vertical="top"/>
    </xf>
    <xf numFmtId="1" fontId="20" fillId="19" borderId="11" xfId="0" applyNumberFormat="1" applyFont="1" applyFill="1" applyBorder="1" applyAlignment="1">
      <alignment vertical="top"/>
    </xf>
    <xf numFmtId="165" fontId="20" fillId="19" borderId="11" xfId="0" applyNumberFormat="1" applyFont="1" applyFill="1" applyBorder="1" applyAlignment="1">
      <alignment vertical="top"/>
    </xf>
    <xf numFmtId="1" fontId="20" fillId="21" borderId="11" xfId="0" applyNumberFormat="1" applyFont="1" applyFill="1" applyBorder="1" applyAlignment="1">
      <alignment vertical="top"/>
    </xf>
    <xf numFmtId="165" fontId="20" fillId="14" borderId="11" xfId="0" applyNumberFormat="1" applyFont="1" applyFill="1" applyBorder="1" applyAlignment="1">
      <alignment vertical="top"/>
    </xf>
    <xf numFmtId="2" fontId="20" fillId="0" borderId="15" xfId="0" applyNumberFormat="1" applyFont="1" applyBorder="1" applyAlignment="1">
      <alignment vertical="top"/>
    </xf>
    <xf numFmtId="2" fontId="18" fillId="0" borderId="16" xfId="0" applyNumberFormat="1" applyFont="1" applyBorder="1" applyAlignment="1">
      <alignment horizontal="left" vertical="top"/>
    </xf>
    <xf numFmtId="164" fontId="20" fillId="0" borderId="15" xfId="0" applyFont="1" applyBorder="1" applyAlignment="1">
      <alignment horizontal="left" vertical="top" wrapText="1"/>
    </xf>
    <xf numFmtId="2" fontId="20" fillId="0" borderId="15" xfId="0" applyNumberFormat="1" applyFont="1" applyBorder="1" applyAlignment="1">
      <alignment vertical="top" wrapText="1"/>
    </xf>
    <xf numFmtId="2" fontId="18" fillId="0" borderId="15" xfId="0" applyNumberFormat="1" applyFont="1" applyBorder="1" applyAlignment="1">
      <alignment vertical="top" wrapText="1"/>
    </xf>
    <xf numFmtId="164" fontId="18" fillId="0" borderId="10" xfId="0" applyFont="1" applyBorder="1" applyAlignment="1">
      <alignment horizontal="center" vertical="top"/>
    </xf>
    <xf numFmtId="164" fontId="18" fillId="14" borderId="10" xfId="0" applyFont="1" applyFill="1" applyBorder="1" applyAlignment="1">
      <alignment horizontal="center" vertical="top"/>
    </xf>
    <xf numFmtId="164" fontId="18" fillId="18" borderId="10" xfId="0" applyFont="1" applyFill="1" applyBorder="1" applyAlignment="1">
      <alignment horizontal="center" vertical="top"/>
    </xf>
    <xf numFmtId="2" fontId="18" fillId="0" borderId="10" xfId="0" applyNumberFormat="1" applyFont="1" applyBorder="1" applyAlignment="1">
      <alignment horizontal="center" vertical="top"/>
    </xf>
    <xf numFmtId="2" fontId="18" fillId="0" borderId="12" xfId="0" applyNumberFormat="1" applyFont="1" applyBorder="1" applyAlignment="1">
      <alignment horizontal="center" vertical="top"/>
    </xf>
    <xf numFmtId="2" fontId="18" fillId="20" borderId="11" xfId="0" applyNumberFormat="1" applyFont="1" applyFill="1" applyBorder="1" applyAlignment="1">
      <alignment horizontal="center" vertical="top"/>
    </xf>
    <xf numFmtId="2" fontId="18" fillId="0" borderId="0" xfId="0" applyNumberFormat="1" applyFont="1" applyAlignment="1">
      <alignment horizontal="center" vertical="top"/>
    </xf>
    <xf numFmtId="2" fontId="18" fillId="16" borderId="21" xfId="0" applyNumberFormat="1" applyFont="1" applyFill="1" applyBorder="1" applyAlignment="1">
      <alignment horizontal="center" vertical="top"/>
    </xf>
    <xf numFmtId="2" fontId="18" fillId="0" borderId="11" xfId="0" applyNumberFormat="1" applyFont="1" applyBorder="1" applyAlignment="1">
      <alignment horizontal="center" vertical="top"/>
    </xf>
    <xf numFmtId="2" fontId="18" fillId="0" borderId="15" xfId="0" applyNumberFormat="1" applyFont="1" applyBorder="1" applyAlignment="1">
      <alignment horizontal="center" vertical="top"/>
    </xf>
    <xf numFmtId="164" fontId="18" fillId="0" borderId="11" xfId="0" applyFont="1" applyBorder="1" applyAlignment="1">
      <alignment horizontal="center" vertical="top"/>
    </xf>
    <xf numFmtId="164" fontId="19" fillId="0" borderId="0" xfId="0" applyFont="1" applyAlignment="1">
      <alignment horizontal="center" vertical="top"/>
    </xf>
    <xf numFmtId="164" fontId="19" fillId="0" borderId="19" xfId="0" applyFont="1" applyBorder="1" applyAlignment="1">
      <alignment horizontal="center" vertical="top"/>
    </xf>
    <xf numFmtId="164" fontId="18" fillId="20" borderId="11" xfId="0" applyFont="1" applyFill="1" applyBorder="1" applyAlignment="1">
      <alignment horizontal="center" vertical="top"/>
    </xf>
    <xf numFmtId="164" fontId="18" fillId="20" borderId="21" xfId="0" applyFont="1" applyFill="1" applyBorder="1" applyAlignment="1">
      <alignment horizontal="center" vertical="top"/>
    </xf>
    <xf numFmtId="164" fontId="19" fillId="0" borderId="11" xfId="0" applyFont="1" applyBorder="1" applyAlignment="1">
      <alignment horizontal="center" vertical="top"/>
    </xf>
    <xf numFmtId="164" fontId="19" fillId="0" borderId="13" xfId="0" applyFont="1" applyBorder="1" applyAlignment="1">
      <alignment horizontal="center" vertical="top"/>
    </xf>
    <xf numFmtId="2" fontId="18" fillId="0" borderId="13" xfId="0" applyNumberFormat="1" applyFont="1" applyBorder="1" applyAlignment="1">
      <alignment horizontal="center" vertical="top"/>
    </xf>
    <xf numFmtId="2" fontId="18" fillId="19" borderId="13" xfId="0" applyNumberFormat="1" applyFont="1" applyFill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top"/>
    </xf>
    <xf numFmtId="2" fontId="21" fillId="20" borderId="15" xfId="0" applyNumberFormat="1" applyFont="1" applyFill="1" applyBorder="1" applyAlignment="1">
      <alignment horizontal="center" vertical="top"/>
    </xf>
    <xf numFmtId="2" fontId="21" fillId="21" borderId="11" xfId="0" applyNumberFormat="1" applyFont="1" applyFill="1" applyBorder="1" applyAlignment="1">
      <alignment horizontal="center" vertical="top"/>
    </xf>
    <xf numFmtId="164" fontId="22" fillId="20" borderId="11" xfId="0" applyFont="1" applyFill="1" applyBorder="1" applyAlignment="1">
      <alignment horizontal="left" vertical="top" wrapText="1"/>
    </xf>
    <xf numFmtId="2" fontId="20" fillId="0" borderId="11" xfId="0" applyNumberFormat="1" applyFont="1" applyBorder="1" applyAlignment="1">
      <alignment horizontal="left" vertical="top"/>
    </xf>
    <xf numFmtId="1" fontId="22" fillId="20" borderId="11" xfId="0" applyNumberFormat="1" applyFont="1" applyFill="1" applyBorder="1" applyAlignment="1">
      <alignment horizontal="right"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R69"/>
  <sheetViews>
    <sheetView tabSelected="1" zoomScale="160" zoomScaleNormal="160" workbookViewId="0">
      <selection activeCell="C2" sqref="C2"/>
    </sheetView>
  </sheetViews>
  <sheetFormatPr defaultColWidth="8.8984375" defaultRowHeight="19.5" customHeight="1" x14ac:dyDescent="0.25"/>
  <cols>
    <col min="1" max="1" width="3.296875" style="51" customWidth="1"/>
    <col min="2" max="2" width="3.69921875" style="111" customWidth="1"/>
    <col min="3" max="3" width="41.3984375" style="52" customWidth="1"/>
    <col min="4" max="4" width="9.09765625" style="1" customWidth="1"/>
    <col min="5" max="5" width="3.3984375" style="50" customWidth="1"/>
    <col min="6" max="6" width="7.19921875" style="1" customWidth="1"/>
    <col min="7" max="7" width="3.8984375" style="1" customWidth="1"/>
    <col min="8" max="8" width="2.59765625" style="1" customWidth="1"/>
    <col min="9" max="9" width="6" style="1" customWidth="1"/>
    <col min="10" max="10" width="4.09765625" style="1" customWidth="1"/>
    <col min="11" max="256" width="9.8984375" style="1" customWidth="1"/>
    <col min="257" max="16384" width="8.8984375" style="1"/>
  </cols>
  <sheetData>
    <row r="1" spans="1:252" ht="23.65" customHeight="1" x14ac:dyDescent="0.25">
      <c r="A1" s="13" t="s">
        <v>56</v>
      </c>
      <c r="B1" s="100"/>
      <c r="C1" s="15" t="s">
        <v>61</v>
      </c>
      <c r="D1" s="14"/>
      <c r="E1" s="36"/>
      <c r="F1" s="14"/>
    </row>
    <row r="2" spans="1:252" ht="24" customHeight="1" x14ac:dyDescent="0.25">
      <c r="A2" s="13"/>
      <c r="B2" s="100"/>
      <c r="C2" s="15" t="s">
        <v>66</v>
      </c>
      <c r="D2" s="14"/>
      <c r="E2" s="36"/>
      <c r="F2" s="14"/>
    </row>
    <row r="3" spans="1:252" ht="19.5" customHeight="1" x14ac:dyDescent="0.25">
      <c r="A3" s="13"/>
      <c r="B3" s="100"/>
      <c r="C3" s="16"/>
      <c r="D3" s="14"/>
      <c r="E3" s="36"/>
      <c r="F3" s="14"/>
    </row>
    <row r="4" spans="1:252" ht="22.5" customHeight="1" x14ac:dyDescent="0.25">
      <c r="A4" s="17" t="s">
        <v>0</v>
      </c>
      <c r="B4" s="100" t="s">
        <v>1</v>
      </c>
      <c r="C4" s="16" t="s">
        <v>2</v>
      </c>
      <c r="D4" s="14"/>
      <c r="E4" s="36" t="s">
        <v>1</v>
      </c>
      <c r="F4" s="7" t="s">
        <v>1</v>
      </c>
    </row>
    <row r="5" spans="1:252" ht="19.5" customHeight="1" x14ac:dyDescent="0.25">
      <c r="A5" s="18"/>
      <c r="B5" s="101"/>
      <c r="C5" s="19" t="s">
        <v>3</v>
      </c>
      <c r="D5" s="20"/>
      <c r="E5" s="37"/>
      <c r="F5" s="20"/>
    </row>
    <row r="6" spans="1:252" ht="19.5" customHeight="1" x14ac:dyDescent="0.25">
      <c r="A6" s="21"/>
      <c r="B6" s="102"/>
      <c r="C6" s="23" t="s">
        <v>4</v>
      </c>
      <c r="D6" s="22"/>
      <c r="E6" s="38"/>
      <c r="F6" s="24"/>
    </row>
    <row r="7" spans="1:252" s="48" customFormat="1" ht="19.5" customHeight="1" x14ac:dyDescent="0.25">
      <c r="A7" s="13"/>
      <c r="B7" s="100"/>
      <c r="C7" s="16"/>
      <c r="D7" s="14"/>
      <c r="E7" s="36"/>
      <c r="F7" s="7"/>
      <c r="L7" s="49"/>
      <c r="R7" s="49"/>
      <c r="X7" s="49"/>
      <c r="AD7" s="49"/>
      <c r="AJ7" s="49"/>
      <c r="AP7" s="49"/>
      <c r="AV7" s="49"/>
      <c r="BB7" s="49"/>
      <c r="BH7" s="49"/>
      <c r="BN7" s="49"/>
      <c r="BT7" s="49"/>
      <c r="BZ7" s="49"/>
      <c r="CF7" s="49"/>
      <c r="CL7" s="49"/>
      <c r="CR7" s="49"/>
      <c r="CX7" s="49"/>
      <c r="DD7" s="49"/>
      <c r="DJ7" s="49"/>
      <c r="DP7" s="49"/>
      <c r="DV7" s="49"/>
      <c r="EB7" s="49"/>
      <c r="EH7" s="49"/>
      <c r="EN7" s="49"/>
      <c r="ET7" s="49"/>
      <c r="EZ7" s="49"/>
      <c r="FF7" s="49"/>
      <c r="FL7" s="49"/>
      <c r="FR7" s="49"/>
      <c r="FX7" s="49"/>
      <c r="GD7" s="49"/>
      <c r="GJ7" s="49"/>
      <c r="GP7" s="49"/>
      <c r="GV7" s="49"/>
      <c r="HB7" s="49"/>
      <c r="HH7" s="49"/>
      <c r="HN7" s="49"/>
      <c r="HT7" s="49"/>
      <c r="HZ7" s="49"/>
      <c r="IF7" s="49"/>
      <c r="IL7" s="49"/>
      <c r="IR7" s="49"/>
    </row>
    <row r="8" spans="1:252" ht="10.35" customHeight="1" x14ac:dyDescent="0.25">
      <c r="A8" s="25">
        <f>1</f>
        <v>1</v>
      </c>
      <c r="B8" s="103"/>
      <c r="C8" s="26" t="s">
        <v>5</v>
      </c>
      <c r="D8" s="43" t="s">
        <v>11</v>
      </c>
      <c r="E8" s="77">
        <v>5</v>
      </c>
      <c r="F8" s="78">
        <f>TIME(13,0,0)</f>
        <v>0.54166666666666663</v>
      </c>
    </row>
    <row r="9" spans="1:252" ht="10.35" customHeight="1" x14ac:dyDescent="0.25">
      <c r="A9" s="27">
        <f>2</f>
        <v>2</v>
      </c>
      <c r="B9" s="104" t="s">
        <v>6</v>
      </c>
      <c r="C9" s="72" t="s">
        <v>7</v>
      </c>
      <c r="D9" s="43" t="s">
        <v>11</v>
      </c>
      <c r="E9" s="79">
        <v>5</v>
      </c>
      <c r="F9" s="80">
        <f>F8+TIME(0,E8,0)</f>
        <v>0.54513888888888884</v>
      </c>
    </row>
    <row r="10" spans="1:252" ht="22.15" customHeight="1" x14ac:dyDescent="0.25">
      <c r="A10" s="68">
        <v>2.0099999999999998</v>
      </c>
      <c r="B10" s="105" t="s">
        <v>8</v>
      </c>
      <c r="C10" s="56" t="s">
        <v>60</v>
      </c>
      <c r="D10" s="43" t="s">
        <v>11</v>
      </c>
      <c r="E10" s="81">
        <v>2</v>
      </c>
      <c r="F10" s="82">
        <v>0.55208333333333326</v>
      </c>
    </row>
    <row r="11" spans="1:252" ht="11.25" customHeight="1" x14ac:dyDescent="0.25">
      <c r="A11" s="70"/>
      <c r="B11" s="106"/>
      <c r="C11" s="71"/>
      <c r="D11" s="95"/>
      <c r="E11" s="83"/>
      <c r="F11" s="82">
        <v>0.55208333333333326</v>
      </c>
    </row>
    <row r="12" spans="1:252" ht="10.35" customHeight="1" x14ac:dyDescent="0.25">
      <c r="A12" s="27">
        <f>3</f>
        <v>3</v>
      </c>
      <c r="B12" s="104" t="s">
        <v>8</v>
      </c>
      <c r="C12" s="72" t="s">
        <v>18</v>
      </c>
      <c r="D12" s="43" t="s">
        <v>11</v>
      </c>
      <c r="E12" s="79">
        <v>5</v>
      </c>
      <c r="F12" s="82">
        <v>0.55208333333333326</v>
      </c>
    </row>
    <row r="13" spans="1:252" ht="10.35" customHeight="1" x14ac:dyDescent="0.25">
      <c r="A13" s="33"/>
      <c r="B13" s="107"/>
      <c r="C13" s="35"/>
      <c r="D13" s="34"/>
      <c r="E13" s="84"/>
      <c r="F13" s="82">
        <f>F12+TIME(0,E12,0)</f>
        <v>0.55555555555555547</v>
      </c>
    </row>
    <row r="14" spans="1:252" ht="10.35" customHeight="1" x14ac:dyDescent="0.25">
      <c r="A14" s="3">
        <f>4</f>
        <v>4</v>
      </c>
      <c r="B14" s="108"/>
      <c r="C14" s="2" t="s">
        <v>9</v>
      </c>
      <c r="D14" s="5"/>
      <c r="E14" s="39"/>
      <c r="F14" s="82">
        <f t="shared" ref="F14:F66" si="0">F13+TIME(0,E13,0)</f>
        <v>0.55555555555555547</v>
      </c>
    </row>
    <row r="15" spans="1:252" ht="10.35" customHeight="1" x14ac:dyDescent="0.25">
      <c r="A15" s="3">
        <f>A14+0.01</f>
        <v>4.01</v>
      </c>
      <c r="B15" s="108" t="s">
        <v>8</v>
      </c>
      <c r="C15" s="46" t="s">
        <v>34</v>
      </c>
      <c r="D15" s="43" t="s">
        <v>62</v>
      </c>
      <c r="E15" s="85">
        <v>10</v>
      </c>
      <c r="F15" s="82">
        <f t="shared" si="0"/>
        <v>0.55555555555555547</v>
      </c>
    </row>
    <row r="16" spans="1:252" ht="10.35" customHeight="1" x14ac:dyDescent="0.25">
      <c r="A16" s="3">
        <f t="shared" ref="A16:A19" si="1">A15+0.01</f>
        <v>4.0199999999999996</v>
      </c>
      <c r="B16" s="108" t="s">
        <v>6</v>
      </c>
      <c r="C16" s="46" t="s">
        <v>46</v>
      </c>
      <c r="D16" s="43" t="s">
        <v>10</v>
      </c>
      <c r="E16" s="85">
        <v>30</v>
      </c>
      <c r="F16" s="82">
        <f t="shared" si="0"/>
        <v>0.56249999999999989</v>
      </c>
    </row>
    <row r="17" spans="1:6" ht="10.35" customHeight="1" x14ac:dyDescent="0.25">
      <c r="A17" s="3">
        <f t="shared" si="1"/>
        <v>4.0299999999999994</v>
      </c>
      <c r="B17" s="108" t="s">
        <v>6</v>
      </c>
      <c r="C17" s="46" t="s">
        <v>55</v>
      </c>
      <c r="D17" s="43" t="s">
        <v>44</v>
      </c>
      <c r="E17" s="85">
        <v>10</v>
      </c>
      <c r="F17" s="82">
        <f t="shared" si="0"/>
        <v>0.58333333333333326</v>
      </c>
    </row>
    <row r="18" spans="1:6" ht="10.35" customHeight="1" x14ac:dyDescent="0.25">
      <c r="A18" s="123">
        <f t="shared" si="1"/>
        <v>4.0399999999999991</v>
      </c>
      <c r="B18" s="109" t="s">
        <v>8</v>
      </c>
      <c r="C18" s="122" t="s">
        <v>67</v>
      </c>
      <c r="D18" s="122" t="s">
        <v>68</v>
      </c>
      <c r="E18" s="124">
        <v>5</v>
      </c>
      <c r="F18" s="82">
        <f t="shared" si="0"/>
        <v>0.59027777777777768</v>
      </c>
    </row>
    <row r="19" spans="1:6" ht="10.35" customHeight="1" x14ac:dyDescent="0.25">
      <c r="A19" s="123">
        <f t="shared" si="1"/>
        <v>4.0499999999999989</v>
      </c>
      <c r="B19" s="109" t="s">
        <v>8</v>
      </c>
      <c r="C19" s="122" t="s">
        <v>69</v>
      </c>
      <c r="D19" s="122" t="s">
        <v>68</v>
      </c>
      <c r="E19" s="124">
        <v>5</v>
      </c>
      <c r="F19" s="82">
        <f t="shared" si="0"/>
        <v>0.59374999999999989</v>
      </c>
    </row>
    <row r="20" spans="1:6" ht="8.25" customHeight="1" x14ac:dyDescent="0.25">
      <c r="A20" s="96"/>
      <c r="B20" s="109"/>
      <c r="C20" s="97"/>
      <c r="D20" s="55"/>
      <c r="E20" s="87"/>
      <c r="F20" s="82">
        <f t="shared" si="0"/>
        <v>0.5972222222222221</v>
      </c>
    </row>
    <row r="21" spans="1:6" ht="10.35" customHeight="1" x14ac:dyDescent="0.25">
      <c r="A21" s="3">
        <v>5</v>
      </c>
      <c r="B21" s="110"/>
      <c r="C21" s="11" t="s">
        <v>49</v>
      </c>
      <c r="D21" s="4"/>
      <c r="E21" s="39"/>
      <c r="F21" s="82">
        <f t="shared" si="0"/>
        <v>0.5972222222222221</v>
      </c>
    </row>
    <row r="22" spans="1:6" ht="10.35" customHeight="1" x14ac:dyDescent="0.25">
      <c r="A22" s="3">
        <f>A21+0.01</f>
        <v>5.01</v>
      </c>
      <c r="B22" s="108" t="s">
        <v>35</v>
      </c>
      <c r="C22" s="65" t="s">
        <v>22</v>
      </c>
      <c r="D22" s="9" t="s">
        <v>36</v>
      </c>
      <c r="E22" s="39"/>
      <c r="F22" s="82">
        <f t="shared" si="0"/>
        <v>0.5972222222222221</v>
      </c>
    </row>
    <row r="23" spans="1:6" ht="10.15" customHeight="1" x14ac:dyDescent="0.25">
      <c r="A23" s="3">
        <f>A22+0.01</f>
        <v>5.0199999999999996</v>
      </c>
      <c r="B23" s="108" t="s">
        <v>35</v>
      </c>
      <c r="C23" s="65" t="s">
        <v>23</v>
      </c>
      <c r="D23" s="9" t="s">
        <v>25</v>
      </c>
      <c r="E23" s="39"/>
      <c r="F23" s="82">
        <f t="shared" si="0"/>
        <v>0.5972222222222221</v>
      </c>
    </row>
    <row r="24" spans="1:6" ht="10.35" customHeight="1" x14ac:dyDescent="0.25">
      <c r="A24" s="3">
        <f>A23+0.01</f>
        <v>5.0299999999999994</v>
      </c>
      <c r="B24" s="108" t="s">
        <v>35</v>
      </c>
      <c r="C24" s="65" t="s">
        <v>24</v>
      </c>
      <c r="D24" s="9" t="s">
        <v>63</v>
      </c>
      <c r="E24" s="39"/>
      <c r="F24" s="82">
        <f t="shared" si="0"/>
        <v>0.5972222222222221</v>
      </c>
    </row>
    <row r="25" spans="1:6" ht="10.35" customHeight="1" x14ac:dyDescent="0.25">
      <c r="A25" s="3">
        <f>A24+0.01</f>
        <v>5.0399999999999991</v>
      </c>
      <c r="B25" s="108" t="s">
        <v>35</v>
      </c>
      <c r="C25" s="65" t="s">
        <v>26</v>
      </c>
      <c r="D25" s="9" t="s">
        <v>53</v>
      </c>
      <c r="E25" s="39"/>
      <c r="F25" s="82">
        <f t="shared" si="0"/>
        <v>0.5972222222222221</v>
      </c>
    </row>
    <row r="26" spans="1:6" ht="10.35" customHeight="1" x14ac:dyDescent="0.25">
      <c r="A26" s="3">
        <f>A25+0.01</f>
        <v>5.0499999999999989</v>
      </c>
      <c r="B26" s="108" t="s">
        <v>35</v>
      </c>
      <c r="C26" s="65" t="s">
        <v>21</v>
      </c>
      <c r="D26" s="9" t="s">
        <v>57</v>
      </c>
      <c r="E26" s="39"/>
      <c r="F26" s="82">
        <f>F25+TIME(0,E25,0)</f>
        <v>0.5972222222222221</v>
      </c>
    </row>
    <row r="27" spans="1:6" ht="10.35" customHeight="1" x14ac:dyDescent="0.25">
      <c r="A27" s="67"/>
      <c r="C27" s="1"/>
      <c r="E27" s="86"/>
      <c r="F27" s="82">
        <f t="shared" si="0"/>
        <v>0.5972222222222221</v>
      </c>
    </row>
    <row r="28" spans="1:6" ht="10.35" customHeight="1" x14ac:dyDescent="0.25">
      <c r="A28" s="29"/>
      <c r="B28" s="109"/>
      <c r="C28" s="53" t="s">
        <v>41</v>
      </c>
      <c r="D28" s="55"/>
      <c r="E28" s="87">
        <v>5</v>
      </c>
      <c r="F28" s="82">
        <f t="shared" si="0"/>
        <v>0.5972222222222221</v>
      </c>
    </row>
    <row r="29" spans="1:6" ht="10.35" customHeight="1" x14ac:dyDescent="0.25">
      <c r="A29" s="28"/>
      <c r="B29" s="112"/>
      <c r="E29" s="86"/>
      <c r="F29" s="82">
        <f t="shared" si="0"/>
        <v>0.60069444444444431</v>
      </c>
    </row>
    <row r="30" spans="1:6" ht="10.35" customHeight="1" x14ac:dyDescent="0.25">
      <c r="A30" s="3">
        <v>6</v>
      </c>
      <c r="B30" s="110"/>
      <c r="C30" s="2" t="s">
        <v>48</v>
      </c>
      <c r="D30" s="4"/>
      <c r="E30" s="39"/>
      <c r="F30" s="82">
        <f t="shared" si="0"/>
        <v>0.60069444444444431</v>
      </c>
    </row>
    <row r="31" spans="1:6" s="47" customFormat="1" ht="10.35" customHeight="1" x14ac:dyDescent="0.25">
      <c r="A31" s="3">
        <f>A30+0.01</f>
        <v>6.01</v>
      </c>
      <c r="B31" s="113" t="s">
        <v>6</v>
      </c>
      <c r="C31" s="65" t="s">
        <v>24</v>
      </c>
      <c r="D31" s="9" t="s">
        <v>63</v>
      </c>
      <c r="E31" s="39"/>
      <c r="F31" s="82">
        <f t="shared" si="0"/>
        <v>0.60069444444444431</v>
      </c>
    </row>
    <row r="32" spans="1:6" s="47" customFormat="1" ht="10.35" customHeight="1" x14ac:dyDescent="0.25">
      <c r="A32" s="68">
        <f>A30+0.01</f>
        <v>6.01</v>
      </c>
      <c r="B32" s="113" t="s">
        <v>6</v>
      </c>
      <c r="C32" s="65" t="s">
        <v>26</v>
      </c>
      <c r="D32" s="9" t="s">
        <v>53</v>
      </c>
      <c r="F32" s="82">
        <f t="shared" si="0"/>
        <v>0.60069444444444431</v>
      </c>
    </row>
    <row r="33" spans="1:6" s="47" customFormat="1" ht="10.35" customHeight="1" x14ac:dyDescent="0.25">
      <c r="A33" s="68">
        <f>A32+0.01</f>
        <v>6.02</v>
      </c>
      <c r="B33" s="113" t="s">
        <v>6</v>
      </c>
      <c r="C33" s="65" t="s">
        <v>20</v>
      </c>
      <c r="D33" s="9" t="s">
        <v>54</v>
      </c>
      <c r="E33" s="39"/>
      <c r="F33" s="82">
        <f t="shared" si="0"/>
        <v>0.60069444444444431</v>
      </c>
    </row>
    <row r="34" spans="1:6" ht="10.35" customHeight="1" x14ac:dyDescent="0.25">
      <c r="A34" s="3">
        <f>A33+0.01</f>
        <v>6.0299999999999994</v>
      </c>
      <c r="B34" s="113" t="s">
        <v>6</v>
      </c>
      <c r="C34" s="65" t="s">
        <v>21</v>
      </c>
      <c r="D34" s="9" t="s">
        <v>57</v>
      </c>
      <c r="E34" s="39"/>
      <c r="F34" s="82">
        <f t="shared" si="0"/>
        <v>0.60069444444444431</v>
      </c>
    </row>
    <row r="35" spans="1:6" ht="10.35" customHeight="1" x14ac:dyDescent="0.25">
      <c r="A35" s="3">
        <f t="shared" ref="A35" si="2">A34+0.01</f>
        <v>6.0399999999999991</v>
      </c>
      <c r="B35" s="113" t="s">
        <v>6</v>
      </c>
      <c r="C35" s="65" t="s">
        <v>27</v>
      </c>
      <c r="D35" s="9" t="s">
        <v>39</v>
      </c>
      <c r="E35" s="81"/>
      <c r="F35" s="82">
        <f t="shared" si="0"/>
        <v>0.60069444444444431</v>
      </c>
    </row>
    <row r="36" spans="1:6" ht="10.35" customHeight="1" x14ac:dyDescent="0.25">
      <c r="A36" s="3">
        <f>A35+0.01</f>
        <v>6.0499999999999989</v>
      </c>
      <c r="B36" s="113" t="s">
        <v>6</v>
      </c>
      <c r="C36" s="65" t="s">
        <v>22</v>
      </c>
      <c r="D36" s="9" t="s">
        <v>36</v>
      </c>
      <c r="E36" s="87"/>
      <c r="F36" s="82">
        <f t="shared" si="0"/>
        <v>0.60069444444444431</v>
      </c>
    </row>
    <row r="37" spans="1:6" ht="10.35" customHeight="1" x14ac:dyDescent="0.25">
      <c r="A37" s="3">
        <f>A36+0.01</f>
        <v>6.0599999999999987</v>
      </c>
      <c r="B37" s="113" t="s">
        <v>6</v>
      </c>
      <c r="C37" s="65" t="s">
        <v>23</v>
      </c>
      <c r="D37" s="9" t="s">
        <v>25</v>
      </c>
      <c r="E37" s="39"/>
      <c r="F37" s="82">
        <f t="shared" si="0"/>
        <v>0.60069444444444431</v>
      </c>
    </row>
    <row r="38" spans="1:6" ht="10.35" customHeight="1" x14ac:dyDescent="0.25">
      <c r="A38" s="64"/>
      <c r="B38" s="114"/>
      <c r="C38" s="1"/>
      <c r="E38" s="88"/>
      <c r="F38" s="82">
        <f t="shared" si="0"/>
        <v>0.60069444444444431</v>
      </c>
    </row>
    <row r="39" spans="1:6" ht="19.5" customHeight="1" x14ac:dyDescent="0.25">
      <c r="A39" s="3">
        <v>7</v>
      </c>
      <c r="B39" s="110"/>
      <c r="C39" s="2" t="s">
        <v>40</v>
      </c>
      <c r="D39" s="5"/>
      <c r="E39" s="40"/>
      <c r="F39" s="82">
        <f t="shared" si="0"/>
        <v>0.60069444444444431</v>
      </c>
    </row>
    <row r="40" spans="1:6" ht="10.35" customHeight="1" x14ac:dyDescent="0.25">
      <c r="A40" s="3">
        <f t="shared" ref="A40:A47" si="3">A39+0.01</f>
        <v>7.01</v>
      </c>
      <c r="B40" s="110"/>
      <c r="C40" s="69" t="s">
        <v>28</v>
      </c>
      <c r="D40" s="43" t="s">
        <v>11</v>
      </c>
      <c r="E40" s="63"/>
      <c r="F40" s="82">
        <f t="shared" si="0"/>
        <v>0.60069444444444431</v>
      </c>
    </row>
    <row r="41" spans="1:6" ht="10.35" customHeight="1" x14ac:dyDescent="0.25">
      <c r="A41" s="3">
        <f t="shared" ref="A41:A45" si="4">A40+0.01</f>
        <v>7.02</v>
      </c>
      <c r="B41" s="110"/>
      <c r="C41" s="65" t="s">
        <v>22</v>
      </c>
      <c r="D41" s="9" t="s">
        <v>36</v>
      </c>
      <c r="E41" s="89"/>
      <c r="F41" s="82">
        <f t="shared" si="0"/>
        <v>0.60069444444444431</v>
      </c>
    </row>
    <row r="42" spans="1:6" ht="10.35" customHeight="1" x14ac:dyDescent="0.25">
      <c r="A42" s="3">
        <f>A41+0.01</f>
        <v>7.0299999999999994</v>
      </c>
      <c r="B42" s="110"/>
      <c r="C42" s="46" t="s">
        <v>23</v>
      </c>
      <c r="D42" s="9" t="s">
        <v>25</v>
      </c>
      <c r="E42" s="39"/>
      <c r="F42" s="82">
        <f t="shared" si="0"/>
        <v>0.60069444444444431</v>
      </c>
    </row>
    <row r="43" spans="1:6" ht="10.35" customHeight="1" x14ac:dyDescent="0.25">
      <c r="A43" s="3">
        <f>A42+0.01</f>
        <v>7.0399999999999991</v>
      </c>
      <c r="B43" s="110"/>
      <c r="C43" s="65" t="s">
        <v>24</v>
      </c>
      <c r="D43" s="9" t="s">
        <v>63</v>
      </c>
      <c r="E43" s="39"/>
      <c r="F43" s="82">
        <f t="shared" si="0"/>
        <v>0.60069444444444431</v>
      </c>
    </row>
    <row r="44" spans="1:6" ht="10.35" customHeight="1" x14ac:dyDescent="0.25">
      <c r="A44" s="3">
        <f t="shared" si="4"/>
        <v>7.0499999999999989</v>
      </c>
      <c r="B44" s="115"/>
      <c r="C44" s="65" t="s">
        <v>26</v>
      </c>
      <c r="D44" s="9" t="s">
        <v>53</v>
      </c>
      <c r="E44" s="39"/>
      <c r="F44" s="82">
        <f t="shared" si="0"/>
        <v>0.60069444444444431</v>
      </c>
    </row>
    <row r="45" spans="1:6" ht="10.35" customHeight="1" x14ac:dyDescent="0.25">
      <c r="A45" s="3">
        <f t="shared" si="4"/>
        <v>7.0599999999999987</v>
      </c>
      <c r="B45" s="108"/>
      <c r="C45" s="65" t="s">
        <v>20</v>
      </c>
      <c r="D45" s="9" t="s">
        <v>54</v>
      </c>
      <c r="E45" s="39"/>
      <c r="F45" s="82">
        <f t="shared" si="0"/>
        <v>0.60069444444444431</v>
      </c>
    </row>
    <row r="46" spans="1:6" ht="10.35" customHeight="1" x14ac:dyDescent="0.25">
      <c r="A46" s="3">
        <f>A45+0.01</f>
        <v>7.0699999999999985</v>
      </c>
      <c r="B46" s="110"/>
      <c r="C46" s="65" t="s">
        <v>21</v>
      </c>
      <c r="D46" s="9" t="s">
        <v>57</v>
      </c>
      <c r="E46" s="39"/>
      <c r="F46" s="82">
        <f t="shared" si="0"/>
        <v>0.60069444444444431</v>
      </c>
    </row>
    <row r="47" spans="1:6" ht="10.35" customHeight="1" x14ac:dyDescent="0.25">
      <c r="A47" s="3">
        <f t="shared" si="3"/>
        <v>7.0799999999999983</v>
      </c>
      <c r="B47" s="116"/>
      <c r="C47" s="65" t="s">
        <v>27</v>
      </c>
      <c r="D47" s="9" t="s">
        <v>39</v>
      </c>
      <c r="E47" s="39"/>
      <c r="F47" s="82">
        <f t="shared" si="0"/>
        <v>0.60069444444444431</v>
      </c>
    </row>
    <row r="48" spans="1:6" ht="10.35" customHeight="1" x14ac:dyDescent="0.25">
      <c r="A48" s="3"/>
      <c r="B48" s="115"/>
      <c r="C48" s="12"/>
      <c r="D48" s="12"/>
      <c r="E48" s="39"/>
      <c r="F48" s="82">
        <f t="shared" si="0"/>
        <v>0.60069444444444431</v>
      </c>
    </row>
    <row r="49" spans="1:9" ht="10.35" customHeight="1" x14ac:dyDescent="0.25">
      <c r="A49" s="3">
        <v>8</v>
      </c>
      <c r="B49" s="110"/>
      <c r="C49" s="2" t="s">
        <v>12</v>
      </c>
      <c r="D49" s="4"/>
      <c r="E49" s="62"/>
      <c r="F49" s="82">
        <f t="shared" si="0"/>
        <v>0.60069444444444431</v>
      </c>
      <c r="I49" s="6"/>
    </row>
    <row r="50" spans="1:9" ht="10.35" customHeight="1" x14ac:dyDescent="0.25">
      <c r="A50" s="3">
        <f t="shared" ref="A50" si="5">A49+0.01</f>
        <v>8.01</v>
      </c>
      <c r="B50" s="110" t="s">
        <v>8</v>
      </c>
      <c r="C50" s="2" t="s">
        <v>31</v>
      </c>
      <c r="D50" s="9"/>
      <c r="E50" s="39"/>
      <c r="F50" s="82">
        <f t="shared" si="0"/>
        <v>0.60069444444444431</v>
      </c>
      <c r="I50" s="6"/>
    </row>
    <row r="51" spans="1:9" ht="10.35" customHeight="1" x14ac:dyDescent="0.25">
      <c r="A51" s="3">
        <f>A50+0.01</f>
        <v>8.02</v>
      </c>
      <c r="B51" s="110"/>
      <c r="C51" s="2" t="s">
        <v>29</v>
      </c>
      <c r="D51" s="9"/>
      <c r="E51" s="39"/>
      <c r="F51" s="82">
        <f t="shared" si="0"/>
        <v>0.60069444444444431</v>
      </c>
      <c r="I51" s="6"/>
    </row>
    <row r="52" spans="1:9" ht="10.35" customHeight="1" x14ac:dyDescent="0.25">
      <c r="A52" s="10">
        <f>A51+0.001</f>
        <v>8.020999999999999</v>
      </c>
      <c r="B52" s="110" t="s">
        <v>8</v>
      </c>
      <c r="C52" s="73" t="s">
        <v>42</v>
      </c>
      <c r="D52" s="41" t="s">
        <v>58</v>
      </c>
      <c r="E52" s="39">
        <v>3</v>
      </c>
      <c r="F52" s="82">
        <f t="shared" si="0"/>
        <v>0.60069444444444431</v>
      </c>
      <c r="I52" s="6"/>
    </row>
    <row r="53" spans="1:9" ht="10.35" customHeight="1" x14ac:dyDescent="0.25">
      <c r="A53" s="10">
        <f>A52+0.001</f>
        <v>8.0219999999999985</v>
      </c>
      <c r="B53" s="110" t="s">
        <v>8</v>
      </c>
      <c r="C53" s="73" t="s">
        <v>37</v>
      </c>
      <c r="D53" s="41" t="s">
        <v>36</v>
      </c>
      <c r="E53" s="39">
        <v>3</v>
      </c>
      <c r="F53" s="82">
        <f t="shared" si="0"/>
        <v>0.60277777777777763</v>
      </c>
      <c r="I53" s="6"/>
    </row>
    <row r="54" spans="1:9" ht="10.35" customHeight="1" x14ac:dyDescent="0.25">
      <c r="A54" s="10">
        <f>A53+0.001</f>
        <v>8.0229999999999979</v>
      </c>
      <c r="B54" s="110" t="s">
        <v>8</v>
      </c>
      <c r="C54" s="74" t="s">
        <v>38</v>
      </c>
      <c r="D54" s="42" t="s">
        <v>43</v>
      </c>
      <c r="E54" s="39">
        <v>3</v>
      </c>
      <c r="F54" s="82">
        <f t="shared" si="0"/>
        <v>0.60486111111111096</v>
      </c>
      <c r="I54" s="6"/>
    </row>
    <row r="55" spans="1:9" ht="10.35" customHeight="1" x14ac:dyDescent="0.25">
      <c r="A55" s="10">
        <f>A54+0.001</f>
        <v>8.0239999999999974</v>
      </c>
      <c r="B55" s="110" t="s">
        <v>8</v>
      </c>
      <c r="C55" s="74" t="s">
        <v>47</v>
      </c>
      <c r="D55" s="42" t="s">
        <v>57</v>
      </c>
      <c r="E55" s="39">
        <v>3</v>
      </c>
      <c r="F55" s="82">
        <f t="shared" si="0"/>
        <v>0.60694444444444429</v>
      </c>
      <c r="I55" s="6"/>
    </row>
    <row r="56" spans="1:9" ht="10.35" customHeight="1" x14ac:dyDescent="0.25">
      <c r="A56" s="8">
        <f>A51+0.01</f>
        <v>8.0299999999999994</v>
      </c>
      <c r="B56" s="108"/>
      <c r="C56" s="30" t="s">
        <v>30</v>
      </c>
      <c r="D56" s="31"/>
      <c r="E56" s="85"/>
      <c r="F56" s="82">
        <f t="shared" si="0"/>
        <v>0.60902777777777761</v>
      </c>
      <c r="I56" s="6"/>
    </row>
    <row r="57" spans="1:9" ht="10.35" customHeight="1" x14ac:dyDescent="0.25">
      <c r="A57" s="10">
        <f t="shared" ref="A57:A61" si="6">A56+0.001</f>
        <v>8.0309999999999988</v>
      </c>
      <c r="B57" s="108" t="s">
        <v>8</v>
      </c>
      <c r="C57" s="75" t="s">
        <v>32</v>
      </c>
      <c r="D57" s="9" t="s">
        <v>64</v>
      </c>
      <c r="E57" s="85"/>
      <c r="F57" s="82">
        <f t="shared" si="0"/>
        <v>0.60902777777777761</v>
      </c>
      <c r="I57" s="6"/>
    </row>
    <row r="58" spans="1:9" ht="10.35" customHeight="1" x14ac:dyDescent="0.25">
      <c r="A58" s="10">
        <f>A57+0.001</f>
        <v>8.0319999999999983</v>
      </c>
      <c r="B58" s="110" t="s">
        <v>8</v>
      </c>
      <c r="C58" s="75" t="s">
        <v>33</v>
      </c>
      <c r="D58" s="9" t="s">
        <v>44</v>
      </c>
      <c r="E58" s="81">
        <v>2</v>
      </c>
      <c r="F58" s="82">
        <f t="shared" si="0"/>
        <v>0.60902777777777761</v>
      </c>
      <c r="I58" s="6"/>
    </row>
    <row r="59" spans="1:9" ht="10.35" customHeight="1" x14ac:dyDescent="0.25">
      <c r="A59" s="10">
        <f t="shared" si="6"/>
        <v>8.0329999999999977</v>
      </c>
      <c r="B59" s="105" t="s">
        <v>8</v>
      </c>
      <c r="C59" s="76" t="s">
        <v>13</v>
      </c>
      <c r="D59" s="44" t="s">
        <v>10</v>
      </c>
      <c r="E59" s="39">
        <v>0</v>
      </c>
      <c r="F59" s="82">
        <f t="shared" si="0"/>
        <v>0.6104166666666665</v>
      </c>
    </row>
    <row r="60" spans="1:9" ht="10.35" customHeight="1" x14ac:dyDescent="0.25">
      <c r="A60" s="10">
        <f t="shared" si="6"/>
        <v>8.0339999999999971</v>
      </c>
      <c r="B60" s="117" t="s">
        <v>8</v>
      </c>
      <c r="C60" s="73" t="s">
        <v>19</v>
      </c>
      <c r="D60" s="41" t="s">
        <v>14</v>
      </c>
      <c r="E60" s="90">
        <v>0</v>
      </c>
      <c r="F60" s="82">
        <f t="shared" si="0"/>
        <v>0.6104166666666665</v>
      </c>
    </row>
    <row r="61" spans="1:9" ht="10.35" customHeight="1" x14ac:dyDescent="0.25">
      <c r="A61" s="32">
        <f t="shared" si="6"/>
        <v>8.0349999999999966</v>
      </c>
      <c r="B61" s="118" t="s">
        <v>16</v>
      </c>
      <c r="C61" s="66" t="s">
        <v>17</v>
      </c>
      <c r="D61" s="45" t="s">
        <v>14</v>
      </c>
      <c r="E61" s="91">
        <v>0</v>
      </c>
      <c r="F61" s="92">
        <f t="shared" si="0"/>
        <v>0.6104166666666665</v>
      </c>
    </row>
    <row r="62" spans="1:9" ht="10.5" customHeight="1" x14ac:dyDescent="0.25">
      <c r="A62" s="3">
        <f>A56+0.01</f>
        <v>8.0399999999999991</v>
      </c>
      <c r="B62" s="105" t="s">
        <v>8</v>
      </c>
      <c r="C62" s="56" t="s">
        <v>59</v>
      </c>
      <c r="D62" s="41" t="s">
        <v>10</v>
      </c>
      <c r="E62" s="39">
        <v>5</v>
      </c>
      <c r="F62" s="82">
        <f t="shared" si="0"/>
        <v>0.6104166666666665</v>
      </c>
    </row>
    <row r="63" spans="1:9" ht="11.45" customHeight="1" x14ac:dyDescent="0.25">
      <c r="A63" s="3">
        <f t="shared" ref="A63:A65" si="7">A62+0.01</f>
        <v>8.0499999999999989</v>
      </c>
      <c r="B63" s="108" t="s">
        <v>8</v>
      </c>
      <c r="C63" s="60" t="s">
        <v>65</v>
      </c>
      <c r="D63" s="41" t="s">
        <v>10</v>
      </c>
      <c r="E63" s="39">
        <v>5</v>
      </c>
      <c r="F63" s="82">
        <f t="shared" si="0"/>
        <v>0.61388888888888871</v>
      </c>
    </row>
    <row r="64" spans="1:9" ht="10.35" customHeight="1" x14ac:dyDescent="0.25">
      <c r="A64" s="3">
        <f>A63+0.01</f>
        <v>8.0599999999999987</v>
      </c>
      <c r="B64" s="108" t="s">
        <v>8</v>
      </c>
      <c r="C64" s="60" t="s">
        <v>45</v>
      </c>
      <c r="D64" s="41" t="s">
        <v>14</v>
      </c>
      <c r="E64" s="39">
        <v>5</v>
      </c>
      <c r="F64" s="82">
        <f t="shared" si="0"/>
        <v>0.61736111111111092</v>
      </c>
    </row>
    <row r="65" spans="1:6" ht="10.35" customHeight="1" x14ac:dyDescent="0.25">
      <c r="A65" s="3">
        <f t="shared" si="7"/>
        <v>8.0699999999999985</v>
      </c>
      <c r="B65" s="119" t="s">
        <v>50</v>
      </c>
      <c r="C65" s="61" t="s">
        <v>52</v>
      </c>
      <c r="D65" s="43" t="s">
        <v>11</v>
      </c>
      <c r="E65" s="39">
        <v>1</v>
      </c>
      <c r="F65" s="82">
        <f t="shared" si="0"/>
        <v>0.62083333333333313</v>
      </c>
    </row>
    <row r="66" spans="1:6" ht="10.35" customHeight="1" x14ac:dyDescent="0.25">
      <c r="A66" s="64"/>
      <c r="B66" s="109"/>
      <c r="C66" s="98"/>
      <c r="D66" s="95"/>
      <c r="E66" s="83"/>
      <c r="F66" s="82">
        <f t="shared" si="0"/>
        <v>0.62152777777777757</v>
      </c>
    </row>
    <row r="67" spans="1:6" ht="10.35" customHeight="1" x14ac:dyDescent="0.25">
      <c r="A67" s="3">
        <v>9</v>
      </c>
      <c r="B67" s="108"/>
      <c r="C67" s="60" t="s">
        <v>51</v>
      </c>
      <c r="D67" s="43" t="s">
        <v>11</v>
      </c>
      <c r="E67" s="39"/>
      <c r="F67" s="82">
        <f t="shared" ref="F67:F68" si="8">F66+TIME(0,E66,0)</f>
        <v>0.62152777777777757</v>
      </c>
    </row>
    <row r="68" spans="1:6" ht="10.35" customHeight="1" x14ac:dyDescent="0.25">
      <c r="A68" s="28"/>
      <c r="B68" s="120"/>
      <c r="C68" s="99"/>
      <c r="D68" s="54"/>
      <c r="E68" s="6"/>
      <c r="F68" s="82">
        <f t="shared" si="8"/>
        <v>0.62152777777777757</v>
      </c>
    </row>
    <row r="69" spans="1:6" s="6" customFormat="1" ht="11.45" customHeight="1" x14ac:dyDescent="0.25">
      <c r="A69" s="57">
        <v>10</v>
      </c>
      <c r="B69" s="121"/>
      <c r="C69" s="58" t="s">
        <v>15</v>
      </c>
      <c r="D69" s="59" t="s">
        <v>11</v>
      </c>
      <c r="E69" s="93">
        <v>0</v>
      </c>
      <c r="F69" s="94">
        <f>TIME(17,0,0)</f>
        <v>0.70833333333333337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Company>-2021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2024-06-09T13:14:16Z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