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143" documentId="8_{148B79E8-9F9E-416E-87CD-7BB673EC208E}" xr6:coauthVersionLast="47" xr6:coauthVersionMax="47" xr10:uidLastSave="{F35F751C-0875-436E-8738-8B93D2B1170B}"/>
  <bookViews>
    <workbookView xWindow="-22380" yWindow="1575" windowWidth="19905" windowHeight="20175" xr2:uid="{00000000-000D-0000-FFFF-FFFF00000000}"/>
  </bookViews>
  <sheets>
    <sheet name="EC_Closing_Agenda" sheetId="1" r:id="rId1"/>
  </sheets>
  <definedNames>
    <definedName name="_xlnm.Print_Area" localSheetId="0">EC_Closing_Agenda!$A$1:$F$100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9" i="1" s="1"/>
  <c r="F37" i="1"/>
  <c r="A37" i="1"/>
  <c r="A38" i="1" s="1"/>
  <c r="A48" i="1"/>
  <c r="A50" i="1" s="1"/>
  <c r="A52" i="1" s="1"/>
  <c r="A53" i="1" s="1"/>
  <c r="A54" i="1" s="1"/>
  <c r="A55" i="1" s="1"/>
  <c r="A49" i="1" l="1"/>
  <c r="A51" i="1"/>
  <c r="F96" i="1" l="1"/>
  <c r="F8" i="1" l="1"/>
  <c r="A77" i="1" l="1"/>
  <c r="F9" i="1" l="1"/>
  <c r="A25" i="1"/>
  <c r="A78" i="1"/>
  <c r="A60" i="1"/>
  <c r="A61" i="1" s="1"/>
  <c r="A19" i="1"/>
  <c r="A12" i="1"/>
  <c r="A9" i="1"/>
  <c r="A8" i="1"/>
  <c r="A20" i="1" l="1"/>
  <c r="A21" i="1" s="1"/>
  <c r="A22" i="1" s="1"/>
  <c r="A62" i="1"/>
  <c r="A63" i="1" s="1"/>
  <c r="A64" i="1" s="1"/>
  <c r="A65" i="1" s="1"/>
  <c r="A66" i="1" s="1"/>
  <c r="A67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83" i="1"/>
  <c r="A89" i="1" s="1"/>
  <c r="A90" i="1" s="1"/>
  <c r="A91" i="1" s="1"/>
  <c r="A79" i="1"/>
  <c r="A80" i="1" s="1"/>
  <c r="A81" i="1" s="1"/>
  <c r="A82" i="1" s="1"/>
  <c r="A56" i="1" l="1"/>
  <c r="A36" i="1"/>
  <c r="A39" i="1" s="1"/>
  <c r="A40" i="1" s="1"/>
  <c r="A41" i="1" s="1"/>
  <c r="A92" i="1"/>
  <c r="A68" i="1"/>
  <c r="A69" i="1" s="1"/>
  <c r="A70" i="1" s="1"/>
  <c r="A84" i="1"/>
  <c r="A85" i="1" s="1"/>
  <c r="A71" i="1" l="1"/>
  <c r="A42" i="1"/>
  <c r="A43" i="1" s="1"/>
  <c r="F18" i="1"/>
  <c r="F19" i="1" s="1"/>
  <c r="F20" i="1" s="1"/>
  <c r="F21" i="1" s="1"/>
  <c r="F22" i="1" s="1"/>
  <c r="F23" i="1" s="1"/>
  <c r="A86" i="1"/>
  <c r="A87" i="1" s="1"/>
  <c r="A88" i="1" s="1"/>
  <c r="A73" i="1" l="1"/>
  <c r="A72" i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40" i="1" l="1"/>
  <c r="F41" i="1" s="1"/>
  <c r="F42" i="1" s="1"/>
  <c r="F43" i="1" l="1"/>
  <c r="F44" i="1" s="1"/>
  <c r="F45" i="1" l="1"/>
  <c r="F46" i="1" s="1"/>
  <c r="F47" i="1" s="1"/>
  <c r="F48" i="1" s="1"/>
  <c r="F49" i="1" s="1"/>
  <c r="F50" i="1" s="1"/>
  <c r="F52" i="1" l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51" i="1"/>
  <c r="F63" i="1" l="1"/>
  <c r="F64" i="1" s="1"/>
  <c r="F65" i="1" s="1"/>
  <c r="F66" i="1" s="1"/>
  <c r="F67" i="1" s="1"/>
  <c r="F68" i="1" s="1"/>
  <c r="F69" i="1" s="1"/>
  <c r="F70" i="1" s="1"/>
  <c r="F71" i="1" s="1"/>
  <c r="F72" i="1" l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</calcChain>
</file>

<file path=xl/sharedStrings.xml><?xml version="1.0" encoding="utf-8"?>
<sst xmlns="http://schemas.openxmlformats.org/spreadsheetml/2006/main" count="199" uniqueCount="96">
  <si>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</si>
  <si>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</si>
  <si>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</si>
  <si>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</si>
  <si>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</si>
  <si>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</si>
  <si>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</si>
  <si>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</si>
  <si>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</si>
  <si>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</si>
  <si>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</si>
  <si>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</si>
  <si>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</si>
  <si>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</si>
  <si>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</si>
  <si>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</si>
  <si>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</si>
  <si>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</si>
  <si>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</si>
  <si>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</si>
  <si>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</si>
  <si>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</si>
  <si>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</si>
  <si>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</si>
  <si>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</si>
  <si>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</si>
  <si>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</si>
  <si>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</si>
  <si>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</si>
  <si>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</si>
  <si>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</si>
  <si>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</si>
  <si>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</si>
  <si>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</si>
  <si>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</si>
  <si>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</si>
  <si>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</si>
  <si>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</si>
  <si>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</si>
  <si>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</si>
  <si>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</si>
  <si>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</si>
  <si>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</si>
  <si>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</si>
  <si>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</si>
  <si>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</si>
  <si>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</si>
  <si>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</si>
  <si>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</si>
  <si>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</si>
  <si>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</si>
  <si>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</si>
  <si>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</si>
  <si>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</si>
  <si>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</si>
  <si>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</si>
  <si>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</si>
  <si>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</si>
  <si>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</si>
  <si>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</si>
  <si>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>Yee</t>
  </si>
  <si>
    <t xml:space="preserve">Announcement of 802 EC Interim Telecons
</t>
  </si>
  <si>
    <t>AGENDA  -  IEEE 802 LMSC EXECUTIVE COMMITTEE MEETING
IEEE 802 LMSC 135th Plenary Session</t>
  </si>
  <si>
    <t xml:space="preserve">Friday  (1:00 pm to 6:00 pm MDST)
15 Mar 2024
</t>
  </si>
  <si>
    <t xml:space="preserve">IEEE-SA Participation / Copyright Policies 
Reference - https://ieee802.org/sapolicies.shtml </t>
  </si>
  <si>
    <t>WG and TAG Officer Confirmations</t>
  </si>
  <si>
    <t>EC Chair Election</t>
  </si>
  <si>
    <t>Confirmation of EC Appointed Positions</t>
  </si>
  <si>
    <t>Confirmation of SC Chairs</t>
  </si>
  <si>
    <t>Shellhammer</t>
  </si>
  <si>
    <t>R1</t>
  </si>
  <si>
    <t>ME*</t>
  </si>
  <si>
    <t>To Standards Association Ballot, IEEE P802.15.4 Revision</t>
  </si>
  <si>
    <t>To NesCom, IEEE P802.11bf PAR modification</t>
  </si>
  <si>
    <t>To NesCom, IEEE P802.11bp PAR</t>
  </si>
  <si>
    <t>MI*</t>
  </si>
  <si>
    <t xml:space="preserve">1st Study Group Rechartering, 802.11 Integrated Millimeter Wave (IMMW) Study Group
Motion: Grant the first rechartering of the 802.11 Integrated Millimeter Wave (IMMW) Study Group.
M: Stanley     S: Rosdahl
    </t>
  </si>
  <si>
    <t xml:space="preserve">Call for Tutorials for Jul 2024 Plenary </t>
  </si>
  <si>
    <t>Approve document for submission to the US Federal Communications Commission (FCC)</t>
  </si>
  <si>
    <t xml:space="preserve">To Standards Association Ballot, IEEE/IEC 60802 </t>
  </si>
  <si>
    <t xml:space="preserve">To RevCom (conditional), IEEE P802.1DC </t>
  </si>
  <si>
    <t>To Standards Association Ballot, IEEE P802-rev</t>
  </si>
  <si>
    <t>To Standards Association Ballot, IEEE P802.1Qdy</t>
  </si>
  <si>
    <t xml:space="preserve">To RevCom (conditional), IEEE P802.1Qdj </t>
  </si>
  <si>
    <t xml:space="preserve">To RevCom (conditional), IEEE P802.1ASdm </t>
  </si>
  <si>
    <t xml:space="preserve">To RevCom (conditional), IEEE P802.1ASdn </t>
  </si>
  <si>
    <t xml:space="preserve">To RevCom (conditional), IEEE P802.1Qdx </t>
  </si>
  <si>
    <t>Approval of liaison to SC6</t>
  </si>
  <si>
    <t>Approval of liaison to ITU-T SG15</t>
  </si>
  <si>
    <t>Approval of liaison to ITU-T SG13</t>
  </si>
  <si>
    <t>Approval of liaison to BBF</t>
  </si>
  <si>
    <t>Approval of liaison to IEEE 1588</t>
  </si>
  <si>
    <t xml:space="preserve">2nd Study Group Rechartering, IEEE 802.3 Ethernet for Automotive Imaging Sensors Study Group </t>
  </si>
  <si>
    <t>To NesCom, IEEE P802.3dm Asymmetrical Electrical Automotive Ethernet PAR</t>
  </si>
  <si>
    <t>To NesCom, IEEE P802.1ASeb PAR</t>
  </si>
  <si>
    <t>To NesCom, IEEE P802.3cw 400 Gb/s over DWDM systems PAR 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</si>
</sst>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9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3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2" fontId="18" fillId="0" borderId="24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/>
    </xf>
    <xf numFmtId="2" fontId="18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/>
    </xf>
    <xf numFmtId="2" fontId="20" fillId="0" borderId="12" xfId="0" applyNumberFormat="1" applyFont="1" applyBorder="1" applyAlignment="1">
      <alignment vertical="top" wrapText="1"/>
    </xf>
    <xf numFmtId="2" fontId="18" fillId="0" borderId="0" xfId="0" applyNumberFormat="1" applyFont="1" applyAlignment="1">
      <alignment horizontal="left" vertical="top"/>
    </xf>
    <xf numFmtId="2" fontId="20" fillId="20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6" fontId="18" fillId="19" borderId="19" xfId="0" applyNumberFormat="1" applyFont="1" applyFill="1" applyBorder="1" applyAlignment="1">
      <alignment horizontal="left"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" fontId="18" fillId="19" borderId="19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6" fontId="18" fillId="20" borderId="19" xfId="0" applyNumberFormat="1" applyFont="1" applyFill="1" applyBorder="1" applyAlignment="1">
      <alignment horizontal="left" vertical="top"/>
    </xf>
    <xf numFmtId="164" fontId="18" fillId="19" borderId="11" xfId="0" applyFont="1" applyFill="1" applyBorder="1" applyAlignment="1">
      <alignment vertical="top"/>
    </xf>
    <xf numFmtId="164" fontId="19" fillId="20" borderId="11" xfId="0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6"/>
  <sheetViews>
    <sheetView tabSelected="1" zoomScale="160" zoomScaleNormal="160" workbookViewId="0">
      <selection activeCell="C38" sqref="C38"/>
    </sheetView>
  </sheetViews>
  <sheetFormatPr defaultColWidth="8.89453125" defaultRowHeight="19.5" customHeight="1" x14ac:dyDescent="0.5"/>
  <cols>
    <col min="1" max="1" width="4.578125" style="73" customWidth="1"/>
    <col min="2" max="2" width="3.68359375" style="1" customWidth="1"/>
    <col min="3" max="3" width="41.41796875" style="74" customWidth="1"/>
    <col min="4" max="4" width="9.1015625" style="1" customWidth="1"/>
    <col min="5" max="5" width="3.41796875" style="72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70</v>
      </c>
      <c r="B1" s="15"/>
      <c r="C1" s="16" t="s">
        <v>62</v>
      </c>
      <c r="D1" s="15"/>
      <c r="E1" s="44"/>
      <c r="F1" s="15"/>
    </row>
    <row r="2" spans="1:252" ht="24" customHeight="1" x14ac:dyDescent="0.5">
      <c r="A2" s="14"/>
      <c r="B2" s="15"/>
      <c r="C2" s="16" t="s">
        <v>63</v>
      </c>
      <c r="D2" s="15"/>
      <c r="E2" s="44"/>
      <c r="F2" s="15"/>
    </row>
    <row r="3" spans="1:252" ht="19.5" customHeight="1" x14ac:dyDescent="0.5">
      <c r="A3" s="14"/>
      <c r="B3" s="15"/>
      <c r="C3" s="17"/>
      <c r="D3" s="15"/>
      <c r="E3" s="44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4" t="s">
        <v>1</v>
      </c>
      <c r="F4" s="8" t="s">
        <v>1</v>
      </c>
    </row>
    <row r="5" spans="1:252" ht="19.5" customHeight="1" x14ac:dyDescent="0.5">
      <c r="A5" s="19"/>
      <c r="B5" s="20"/>
      <c r="C5" s="21" t="s">
        <v>3</v>
      </c>
      <c r="D5" s="22"/>
      <c r="E5" s="45"/>
      <c r="F5" s="22"/>
    </row>
    <row r="6" spans="1:252" ht="19.5" customHeight="1" x14ac:dyDescent="0.5">
      <c r="A6" s="23"/>
      <c r="B6" s="24"/>
      <c r="C6" s="25" t="s">
        <v>4</v>
      </c>
      <c r="D6" s="24"/>
      <c r="E6" s="46"/>
      <c r="F6" s="26"/>
    </row>
    <row r="7" spans="1:252" s="70" customFormat="1" ht="19.5" customHeight="1" x14ac:dyDescent="0.5">
      <c r="A7" s="14"/>
      <c r="B7" s="15"/>
      <c r="C7" s="17"/>
      <c r="D7" s="15"/>
      <c r="E7" s="44"/>
      <c r="F7" s="8"/>
      <c r="L7" s="71"/>
      <c r="R7" s="71"/>
      <c r="X7" s="71"/>
      <c r="AD7" s="71"/>
      <c r="AJ7" s="71"/>
      <c r="AP7" s="71"/>
      <c r="AV7" s="71"/>
      <c r="BB7" s="71"/>
      <c r="BH7" s="71"/>
      <c r="BN7" s="71"/>
      <c r="BT7" s="71"/>
      <c r="BZ7" s="71"/>
      <c r="CF7" s="71"/>
      <c r="CL7" s="71"/>
      <c r="CR7" s="71"/>
      <c r="CX7" s="71"/>
      <c r="DD7" s="71"/>
      <c r="DJ7" s="71"/>
      <c r="DP7" s="71"/>
      <c r="DV7" s="71"/>
      <c r="EB7" s="71"/>
      <c r="EH7" s="71"/>
      <c r="EN7" s="71"/>
      <c r="ET7" s="71"/>
      <c r="EZ7" s="71"/>
      <c r="FF7" s="71"/>
      <c r="FL7" s="71"/>
      <c r="FR7" s="71"/>
      <c r="FX7" s="71"/>
      <c r="GD7" s="71"/>
      <c r="GJ7" s="71"/>
      <c r="GP7" s="71"/>
      <c r="GV7" s="71"/>
      <c r="HB7" s="71"/>
      <c r="HH7" s="71"/>
      <c r="HN7" s="71"/>
      <c r="HT7" s="71"/>
      <c r="HZ7" s="71"/>
      <c r="IF7" s="71"/>
      <c r="IL7" s="71"/>
      <c r="IR7" s="71"/>
    </row>
    <row r="8" spans="1:252" ht="10.25" customHeight="1" x14ac:dyDescent="0.5">
      <c r="A8" s="27">
        <f>1</f>
        <v>1</v>
      </c>
      <c r="B8" s="28"/>
      <c r="C8" s="29" t="s">
        <v>5</v>
      </c>
      <c r="D8" s="62" t="s">
        <v>6</v>
      </c>
      <c r="E8" s="44">
        <v>5</v>
      </c>
      <c r="F8" s="8">
        <f>TIME(13,0,0)</f>
        <v>0.54166666666666663</v>
      </c>
    </row>
    <row r="9" spans="1:252" ht="10.25" customHeight="1" x14ac:dyDescent="0.5">
      <c r="A9" s="30">
        <f>2</f>
        <v>2</v>
      </c>
      <c r="B9" s="31" t="s">
        <v>7</v>
      </c>
      <c r="C9" s="110" t="s">
        <v>8</v>
      </c>
      <c r="D9" s="63" t="s">
        <v>6</v>
      </c>
      <c r="E9" s="47">
        <v>5</v>
      </c>
      <c r="F9" s="66">
        <f>F8+TIME(0,E8,0)</f>
        <v>0.54513888888888884</v>
      </c>
    </row>
    <row r="10" spans="1:252" ht="22.15" customHeight="1" x14ac:dyDescent="0.5">
      <c r="A10" s="103">
        <v>2.0099999999999998</v>
      </c>
      <c r="B10" s="40" t="s">
        <v>9</v>
      </c>
      <c r="C10" s="83" t="s">
        <v>64</v>
      </c>
      <c r="D10" s="112" t="s">
        <v>6</v>
      </c>
      <c r="E10" s="52">
        <v>2</v>
      </c>
      <c r="F10" s="68">
        <v>0.55208333333333326</v>
      </c>
    </row>
    <row r="11" spans="1:252" ht="11.25" customHeight="1" x14ac:dyDescent="0.5">
      <c r="A11" s="106"/>
      <c r="B11" s="107"/>
      <c r="C11" s="108"/>
      <c r="D11" s="109"/>
      <c r="E11" s="79"/>
      <c r="F11" s="68">
        <v>0.55208333333333326</v>
      </c>
    </row>
    <row r="12" spans="1:252" ht="10.25" customHeight="1" x14ac:dyDescent="0.5">
      <c r="A12" s="30">
        <f>3</f>
        <v>3</v>
      </c>
      <c r="B12" s="31" t="s">
        <v>9</v>
      </c>
      <c r="C12" s="110" t="s">
        <v>19</v>
      </c>
      <c r="D12" s="63" t="s">
        <v>6</v>
      </c>
      <c r="E12" s="47">
        <v>5</v>
      </c>
      <c r="F12" s="68">
        <v>0.55208333333333326</v>
      </c>
    </row>
    <row r="13" spans="1:252" ht="10.25" customHeight="1" x14ac:dyDescent="0.5">
      <c r="A13" s="3">
        <v>3.01</v>
      </c>
      <c r="B13" s="117" t="s">
        <v>7</v>
      </c>
      <c r="C13" s="118" t="s">
        <v>65</v>
      </c>
      <c r="D13" s="117" t="s">
        <v>6</v>
      </c>
      <c r="E13" s="119">
        <v>15</v>
      </c>
      <c r="F13" s="68">
        <v>0.55694444444444435</v>
      </c>
    </row>
    <row r="14" spans="1:252" ht="10.25" customHeight="1" x14ac:dyDescent="0.5">
      <c r="A14" s="3">
        <v>3.0199999999999996</v>
      </c>
      <c r="B14" s="117" t="s">
        <v>7</v>
      </c>
      <c r="C14" s="118" t="s">
        <v>66</v>
      </c>
      <c r="D14" s="117" t="s">
        <v>12</v>
      </c>
      <c r="E14" s="119">
        <v>5</v>
      </c>
      <c r="F14" s="68">
        <v>0.56736111111111098</v>
      </c>
    </row>
    <row r="15" spans="1:252" ht="10.25" customHeight="1" x14ac:dyDescent="0.5">
      <c r="A15" s="3">
        <v>3.0299999999999994</v>
      </c>
      <c r="B15" s="117" t="s">
        <v>7</v>
      </c>
      <c r="C15" s="118" t="s">
        <v>67</v>
      </c>
      <c r="D15" s="117" t="s">
        <v>6</v>
      </c>
      <c r="E15" s="119">
        <v>10</v>
      </c>
      <c r="F15" s="68">
        <v>0.57083333333333319</v>
      </c>
    </row>
    <row r="16" spans="1:252" ht="10.25" customHeight="1" x14ac:dyDescent="0.5">
      <c r="A16" s="3">
        <v>3.0399999999999991</v>
      </c>
      <c r="B16" s="117" t="s">
        <v>7</v>
      </c>
      <c r="C16" s="118" t="s">
        <v>68</v>
      </c>
      <c r="D16" s="117" t="s">
        <v>6</v>
      </c>
      <c r="E16" s="119">
        <v>3</v>
      </c>
      <c r="F16" s="68">
        <v>0.57777777777777761</v>
      </c>
    </row>
    <row r="17" spans="1:6" ht="10.25" customHeight="1" x14ac:dyDescent="0.5">
      <c r="A17" s="111"/>
      <c r="B17" s="107"/>
      <c r="C17" s="108"/>
      <c r="D17" s="109"/>
      <c r="E17" s="79"/>
      <c r="F17" s="68"/>
    </row>
    <row r="18" spans="1:6" ht="10.25" customHeight="1" x14ac:dyDescent="0.5">
      <c r="A18" s="41"/>
      <c r="B18" s="42"/>
      <c r="C18" s="43"/>
      <c r="D18" s="42"/>
      <c r="E18" s="48"/>
      <c r="F18" s="68">
        <f>F12+TIME(0,E12,0)</f>
        <v>0.55555555555555547</v>
      </c>
    </row>
    <row r="19" spans="1:6" ht="10.25" customHeight="1" x14ac:dyDescent="0.5">
      <c r="A19" s="3">
        <f>4</f>
        <v>4</v>
      </c>
      <c r="B19" s="5"/>
      <c r="C19" s="2" t="s">
        <v>10</v>
      </c>
      <c r="D19" s="5"/>
      <c r="E19" s="49"/>
      <c r="F19" s="68">
        <f t="shared" ref="F19:F93" si="0">F18+TIME(0,E18,0)</f>
        <v>0.55555555555555547</v>
      </c>
    </row>
    <row r="20" spans="1:6" ht="10.25" customHeight="1" x14ac:dyDescent="0.5">
      <c r="A20" s="3">
        <f>A19+0.01</f>
        <v>4.01</v>
      </c>
      <c r="B20" s="5" t="s">
        <v>9</v>
      </c>
      <c r="C20" s="61" t="s">
        <v>36</v>
      </c>
      <c r="D20" s="58" t="s">
        <v>46</v>
      </c>
      <c r="E20" s="55">
        <v>10</v>
      </c>
      <c r="F20" s="68">
        <f t="shared" si="0"/>
        <v>0.55555555555555547</v>
      </c>
    </row>
    <row r="21" spans="1:6" ht="10.25" customHeight="1" x14ac:dyDescent="0.5">
      <c r="A21" s="3">
        <f t="shared" ref="A21:A22" si="1">A20+0.01</f>
        <v>4.0199999999999996</v>
      </c>
      <c r="B21" s="5" t="s">
        <v>7</v>
      </c>
      <c r="C21" s="61" t="s">
        <v>48</v>
      </c>
      <c r="D21" s="58" t="s">
        <v>11</v>
      </c>
      <c r="E21" s="55">
        <v>30</v>
      </c>
      <c r="F21" s="68">
        <f t="shared" si="0"/>
        <v>0.56249999999999989</v>
      </c>
    </row>
    <row r="22" spans="1:6" ht="10.25" customHeight="1" x14ac:dyDescent="0.5">
      <c r="A22" s="3">
        <f t="shared" si="1"/>
        <v>4.0299999999999994</v>
      </c>
      <c r="B22" s="5" t="s">
        <v>7</v>
      </c>
      <c r="C22" s="61" t="s">
        <v>57</v>
      </c>
      <c r="D22" s="58" t="s">
        <v>12</v>
      </c>
      <c r="E22" s="55">
        <v>10</v>
      </c>
      <c r="F22" s="68">
        <f t="shared" si="0"/>
        <v>0.58333333333333326</v>
      </c>
    </row>
    <row r="23" spans="1:6" ht="15" customHeight="1" x14ac:dyDescent="0.5">
      <c r="A23" s="3"/>
      <c r="B23" s="5"/>
      <c r="C23" s="61"/>
      <c r="D23" s="58"/>
      <c r="E23" s="49"/>
      <c r="F23" s="68">
        <f t="shared" si="0"/>
        <v>0.59027777777777768</v>
      </c>
    </row>
    <row r="24" spans="1:6" ht="10.25" customHeight="1" x14ac:dyDescent="0.5">
      <c r="A24" s="3">
        <v>5</v>
      </c>
      <c r="B24" s="4"/>
      <c r="C24" s="12" t="s">
        <v>51</v>
      </c>
      <c r="D24" s="4"/>
      <c r="E24" s="49"/>
      <c r="F24" s="68">
        <f t="shared" si="0"/>
        <v>0.59027777777777768</v>
      </c>
    </row>
    <row r="25" spans="1:6" ht="10.25" customHeight="1" x14ac:dyDescent="0.5">
      <c r="A25" s="3">
        <f>A24+0.01</f>
        <v>5.01</v>
      </c>
      <c r="B25" s="5" t="s">
        <v>37</v>
      </c>
      <c r="C25" s="100" t="s">
        <v>22</v>
      </c>
      <c r="D25" s="10" t="s">
        <v>69</v>
      </c>
      <c r="E25" s="49"/>
      <c r="F25" s="68">
        <f t="shared" si="0"/>
        <v>0.59027777777777768</v>
      </c>
    </row>
    <row r="26" spans="1:6" ht="10.15" customHeight="1" x14ac:dyDescent="0.5">
      <c r="A26" s="3">
        <f>A25+0.01</f>
        <v>5.0199999999999996</v>
      </c>
      <c r="C26" s="100" t="s">
        <v>23</v>
      </c>
      <c r="E26" s="49"/>
      <c r="F26" s="68">
        <f t="shared" si="0"/>
        <v>0.59027777777777768</v>
      </c>
    </row>
    <row r="27" spans="1:6" ht="10.15" customHeight="1" x14ac:dyDescent="0.5">
      <c r="A27" s="125">
        <f t="shared" ref="A27:A35" si="2">A26+0.001</f>
        <v>5.0209999999999999</v>
      </c>
      <c r="B27" s="5" t="s">
        <v>37</v>
      </c>
      <c r="C27" s="115" t="s">
        <v>94</v>
      </c>
      <c r="D27" s="10" t="s">
        <v>38</v>
      </c>
      <c r="E27" s="49">
        <v>3</v>
      </c>
      <c r="F27" s="68">
        <f t="shared" si="0"/>
        <v>0.59027777777777768</v>
      </c>
    </row>
    <row r="28" spans="1:6" ht="10.15" customHeight="1" x14ac:dyDescent="0.5">
      <c r="A28" s="125">
        <f t="shared" si="2"/>
        <v>5.0220000000000002</v>
      </c>
      <c r="B28" s="5" t="s">
        <v>37</v>
      </c>
      <c r="C28" s="115" t="s">
        <v>79</v>
      </c>
      <c r="D28" s="10" t="s">
        <v>38</v>
      </c>
      <c r="E28" s="49">
        <v>3</v>
      </c>
      <c r="F28" s="68">
        <f t="shared" si="0"/>
        <v>0.59236111111111101</v>
      </c>
    </row>
    <row r="29" spans="1:6" ht="10.15" customHeight="1" x14ac:dyDescent="0.5">
      <c r="A29" s="125">
        <f t="shared" si="2"/>
        <v>5.0230000000000006</v>
      </c>
      <c r="B29" s="5" t="s">
        <v>37</v>
      </c>
      <c r="C29" s="115" t="s">
        <v>81</v>
      </c>
      <c r="D29" s="10" t="s">
        <v>38</v>
      </c>
      <c r="E29" s="49">
        <v>3</v>
      </c>
      <c r="F29" s="68">
        <f t="shared" si="0"/>
        <v>0.59444444444444433</v>
      </c>
    </row>
    <row r="30" spans="1:6" ht="10.15" customHeight="1" x14ac:dyDescent="0.5">
      <c r="A30" s="125">
        <f t="shared" si="2"/>
        <v>5.0240000000000009</v>
      </c>
      <c r="B30" s="5" t="s">
        <v>37</v>
      </c>
      <c r="C30" s="115" t="s">
        <v>82</v>
      </c>
      <c r="D30" s="10" t="s">
        <v>38</v>
      </c>
      <c r="E30" s="49">
        <v>3</v>
      </c>
      <c r="F30" s="68">
        <f t="shared" si="0"/>
        <v>0.59652777777777766</v>
      </c>
    </row>
    <row r="31" spans="1:6" ht="10.15" customHeight="1" x14ac:dyDescent="0.5">
      <c r="A31" s="125">
        <f t="shared" si="2"/>
        <v>5.0250000000000012</v>
      </c>
      <c r="B31" s="5" t="s">
        <v>37</v>
      </c>
      <c r="C31" s="115" t="s">
        <v>80</v>
      </c>
      <c r="D31" s="10" t="s">
        <v>38</v>
      </c>
      <c r="E31" s="49">
        <v>3</v>
      </c>
      <c r="F31" s="68">
        <f t="shared" si="0"/>
        <v>0.59861111111111098</v>
      </c>
    </row>
    <row r="32" spans="1:6" ht="10.15" customHeight="1" x14ac:dyDescent="0.5">
      <c r="A32" s="125">
        <f t="shared" si="2"/>
        <v>5.0260000000000016</v>
      </c>
      <c r="B32" s="5" t="s">
        <v>37</v>
      </c>
      <c r="C32" s="115" t="s">
        <v>83</v>
      </c>
      <c r="D32" s="10" t="s">
        <v>38</v>
      </c>
      <c r="E32" s="49">
        <v>3</v>
      </c>
      <c r="F32" s="68">
        <f t="shared" si="0"/>
        <v>0.60069444444444431</v>
      </c>
    </row>
    <row r="33" spans="1:6" ht="10.15" customHeight="1" x14ac:dyDescent="0.5">
      <c r="A33" s="125">
        <f t="shared" si="2"/>
        <v>5.0270000000000019</v>
      </c>
      <c r="B33" s="5" t="s">
        <v>37</v>
      </c>
      <c r="C33" s="115" t="s">
        <v>84</v>
      </c>
      <c r="D33" s="10" t="s">
        <v>38</v>
      </c>
      <c r="E33" s="49">
        <v>3</v>
      </c>
      <c r="F33" s="68">
        <f t="shared" si="0"/>
        <v>0.60277777777777763</v>
      </c>
    </row>
    <row r="34" spans="1:6" ht="10.15" customHeight="1" x14ac:dyDescent="0.5">
      <c r="A34" s="125">
        <f t="shared" si="2"/>
        <v>5.0280000000000022</v>
      </c>
      <c r="B34" s="5" t="s">
        <v>37</v>
      </c>
      <c r="C34" s="115" t="s">
        <v>85</v>
      </c>
      <c r="D34" s="10" t="s">
        <v>38</v>
      </c>
      <c r="E34" s="49">
        <v>3</v>
      </c>
      <c r="F34" s="68">
        <f t="shared" si="0"/>
        <v>0.60486111111111096</v>
      </c>
    </row>
    <row r="35" spans="1:6" ht="10.15" customHeight="1" x14ac:dyDescent="0.5">
      <c r="A35" s="125">
        <f t="shared" si="2"/>
        <v>5.0290000000000026</v>
      </c>
      <c r="B35" s="5" t="s">
        <v>37</v>
      </c>
      <c r="C35" s="115" t="s">
        <v>86</v>
      </c>
      <c r="D35" s="10" t="s">
        <v>38</v>
      </c>
      <c r="E35" s="49">
        <v>3</v>
      </c>
      <c r="F35" s="68">
        <f t="shared" si="0"/>
        <v>0.60694444444444429</v>
      </c>
    </row>
    <row r="36" spans="1:6" ht="10.25" customHeight="1" x14ac:dyDescent="0.5">
      <c r="A36" s="3">
        <f>A26+0.01</f>
        <v>5.0299999999999994</v>
      </c>
      <c r="C36" s="100" t="s">
        <v>24</v>
      </c>
      <c r="E36" s="50"/>
      <c r="F36" s="68">
        <f t="shared" si="0"/>
        <v>0.60902777777777761</v>
      </c>
    </row>
    <row r="37" spans="1:6" ht="10.25" customHeight="1" x14ac:dyDescent="0.5">
      <c r="A37" s="125">
        <f t="shared" ref="A37:A38" si="3">A36+0.001</f>
        <v>5.0309999999999997</v>
      </c>
      <c r="B37" s="5" t="s">
        <v>37</v>
      </c>
      <c r="C37" s="115" t="s">
        <v>93</v>
      </c>
      <c r="D37" s="10" t="s">
        <v>26</v>
      </c>
      <c r="E37" s="50">
        <v>3</v>
      </c>
      <c r="F37" s="68">
        <f t="shared" si="0"/>
        <v>0.60902777777777761</v>
      </c>
    </row>
    <row r="38" spans="1:6" ht="20.65" customHeight="1" x14ac:dyDescent="0.5">
      <c r="A38" s="125">
        <f t="shared" si="3"/>
        <v>5.032</v>
      </c>
      <c r="B38" s="5" t="s">
        <v>37</v>
      </c>
      <c r="C38" s="115" t="s">
        <v>95</v>
      </c>
      <c r="D38" s="10" t="s">
        <v>26</v>
      </c>
      <c r="E38" s="50">
        <v>3</v>
      </c>
      <c r="F38" s="68">
        <f t="shared" si="0"/>
        <v>0.61111111111111094</v>
      </c>
    </row>
    <row r="39" spans="1:6" ht="10.25" customHeight="1" x14ac:dyDescent="0.5">
      <c r="A39" s="3">
        <f>A36+0.01</f>
        <v>5.0399999999999991</v>
      </c>
      <c r="C39" s="100" t="s">
        <v>25</v>
      </c>
      <c r="E39" s="49"/>
      <c r="F39" s="68">
        <f t="shared" si="0"/>
        <v>0.61319444444444426</v>
      </c>
    </row>
    <row r="40" spans="1:6" ht="10.25" customHeight="1" x14ac:dyDescent="0.5">
      <c r="A40" s="125">
        <f t="shared" ref="A40:A41" si="4">A39+0.001</f>
        <v>5.0409999999999995</v>
      </c>
      <c r="B40" s="5" t="s">
        <v>37</v>
      </c>
      <c r="C40" s="115" t="s">
        <v>73</v>
      </c>
      <c r="D40" s="10" t="s">
        <v>45</v>
      </c>
      <c r="E40" s="49">
        <v>3</v>
      </c>
      <c r="F40" s="68">
        <f t="shared" si="0"/>
        <v>0.61319444444444426</v>
      </c>
    </row>
    <row r="41" spans="1:6" ht="10.25" customHeight="1" x14ac:dyDescent="0.5">
      <c r="A41" s="125">
        <f t="shared" si="4"/>
        <v>5.0419999999999998</v>
      </c>
      <c r="B41" s="5" t="s">
        <v>37</v>
      </c>
      <c r="C41" s="115" t="s">
        <v>74</v>
      </c>
      <c r="D41" s="10" t="s">
        <v>45</v>
      </c>
      <c r="E41" s="49">
        <v>3</v>
      </c>
      <c r="F41" s="68">
        <f t="shared" si="0"/>
        <v>0.61527777777777759</v>
      </c>
    </row>
    <row r="42" spans="1:6" ht="10.25" customHeight="1" x14ac:dyDescent="0.5">
      <c r="A42" s="3">
        <f>A39+0.01</f>
        <v>5.0499999999999989</v>
      </c>
      <c r="B42" s="13"/>
      <c r="C42" s="100" t="s">
        <v>27</v>
      </c>
      <c r="E42" s="49"/>
      <c r="F42" s="68">
        <f t="shared" si="0"/>
        <v>0.61736111111111092</v>
      </c>
    </row>
    <row r="43" spans="1:6" ht="10.15" customHeight="1" x14ac:dyDescent="0.5">
      <c r="A43" s="120">
        <f>A42+0.001</f>
        <v>5.0509999999999993</v>
      </c>
      <c r="B43" s="121" t="s">
        <v>71</v>
      </c>
      <c r="C43" s="124" t="s">
        <v>72</v>
      </c>
      <c r="D43" s="122" t="s">
        <v>55</v>
      </c>
      <c r="E43" s="123">
        <v>0</v>
      </c>
      <c r="F43" s="105">
        <f t="shared" ref="F43:F44" si="5">F42+TIME(0,E42,0)</f>
        <v>0.61736111111111092</v>
      </c>
    </row>
    <row r="44" spans="1:6" ht="10.25" customHeight="1" x14ac:dyDescent="0.5">
      <c r="A44" s="102"/>
      <c r="E44" s="51"/>
      <c r="F44" s="68">
        <f t="shared" si="5"/>
        <v>0.61736111111111092</v>
      </c>
    </row>
    <row r="45" spans="1:6" ht="10.25" customHeight="1" x14ac:dyDescent="0.5">
      <c r="A45" s="34"/>
      <c r="B45" s="76"/>
      <c r="C45" s="75" t="s">
        <v>43</v>
      </c>
      <c r="D45" s="77"/>
      <c r="E45" s="78">
        <v>5</v>
      </c>
      <c r="F45" s="68">
        <f t="shared" si="0"/>
        <v>0.61736111111111092</v>
      </c>
    </row>
    <row r="46" spans="1:6" ht="10.25" customHeight="1" x14ac:dyDescent="0.5">
      <c r="A46" s="32"/>
      <c r="B46" s="33"/>
      <c r="E46" s="51"/>
      <c r="F46" s="68">
        <f t="shared" si="0"/>
        <v>0.62083333333333313</v>
      </c>
    </row>
    <row r="47" spans="1:6" ht="10.25" customHeight="1" x14ac:dyDescent="0.5">
      <c r="A47" s="3">
        <v>6</v>
      </c>
      <c r="B47" s="4"/>
      <c r="C47" s="2" t="s">
        <v>50</v>
      </c>
      <c r="D47" s="4"/>
      <c r="E47" s="49"/>
      <c r="F47" s="68">
        <f t="shared" si="0"/>
        <v>0.62083333333333313</v>
      </c>
    </row>
    <row r="48" spans="1:6" s="69" customFormat="1" ht="10.25" customHeight="1" x14ac:dyDescent="0.5">
      <c r="A48" s="3">
        <f t="shared" ref="A48:A55" si="6">A47+0.01</f>
        <v>6.01</v>
      </c>
      <c r="C48" s="100" t="s">
        <v>24</v>
      </c>
      <c r="E48" s="49"/>
      <c r="F48" s="68">
        <f t="shared" si="0"/>
        <v>0.62083333333333313</v>
      </c>
    </row>
    <row r="49" spans="1:6" s="69" customFormat="1" ht="10.25" customHeight="1" x14ac:dyDescent="0.5">
      <c r="A49" s="125">
        <f t="shared" ref="A49" si="7">A48+0.001</f>
        <v>6.0110000000000001</v>
      </c>
      <c r="B49" s="67" t="s">
        <v>7</v>
      </c>
      <c r="C49" s="115" t="s">
        <v>92</v>
      </c>
      <c r="D49" s="10" t="s">
        <v>26</v>
      </c>
      <c r="E49" s="49">
        <v>3</v>
      </c>
      <c r="F49" s="68">
        <f t="shared" si="0"/>
        <v>0.62083333333333313</v>
      </c>
    </row>
    <row r="50" spans="1:6" s="69" customFormat="1" ht="10.25" customHeight="1" x14ac:dyDescent="0.5">
      <c r="A50" s="3">
        <f>A48+0.01</f>
        <v>6.02</v>
      </c>
      <c r="B50" s="67"/>
      <c r="C50" s="100" t="s">
        <v>25</v>
      </c>
      <c r="D50" s="127"/>
      <c r="E50" s="127"/>
      <c r="F50" s="68">
        <f t="shared" si="0"/>
        <v>0.62291666666666645</v>
      </c>
    </row>
    <row r="51" spans="1:6" s="69" customFormat="1" ht="49.9" customHeight="1" x14ac:dyDescent="0.5">
      <c r="A51" s="120">
        <f>A50+0.001</f>
        <v>6.0209999999999999</v>
      </c>
      <c r="B51" s="126" t="s">
        <v>75</v>
      </c>
      <c r="C51" s="124" t="s">
        <v>76</v>
      </c>
      <c r="D51" s="122" t="s">
        <v>45</v>
      </c>
      <c r="E51" s="123">
        <v>0</v>
      </c>
      <c r="F51" s="105">
        <f t="shared" si="0"/>
        <v>0.62291666666666645</v>
      </c>
    </row>
    <row r="52" spans="1:6" s="69" customFormat="1" ht="10.25" customHeight="1" x14ac:dyDescent="0.5">
      <c r="A52" s="3">
        <f>A50+0.01</f>
        <v>6.0299999999999994</v>
      </c>
      <c r="B52" s="67" t="s">
        <v>7</v>
      </c>
      <c r="C52" s="100" t="s">
        <v>27</v>
      </c>
      <c r="D52" s="10" t="s">
        <v>55</v>
      </c>
      <c r="E52" s="49"/>
      <c r="F52" s="68">
        <f>F50+TIME(0,E50,0)</f>
        <v>0.62291666666666645</v>
      </c>
    </row>
    <row r="53" spans="1:6" ht="10.25" customHeight="1" x14ac:dyDescent="0.5">
      <c r="A53" s="3">
        <f t="shared" si="6"/>
        <v>6.0399999999999991</v>
      </c>
      <c r="B53" s="67" t="s">
        <v>7</v>
      </c>
      <c r="C53" s="100" t="s">
        <v>21</v>
      </c>
      <c r="D53" s="10" t="s">
        <v>56</v>
      </c>
      <c r="E53" s="49"/>
      <c r="F53" s="68">
        <f t="shared" si="0"/>
        <v>0.62291666666666645</v>
      </c>
    </row>
    <row r="54" spans="1:6" ht="10.25" customHeight="1" x14ac:dyDescent="0.5">
      <c r="A54" s="3">
        <f t="shared" si="6"/>
        <v>6.0499999999999989</v>
      </c>
      <c r="B54" s="67" t="s">
        <v>7</v>
      </c>
      <c r="C54" s="100" t="s">
        <v>22</v>
      </c>
      <c r="D54" s="10" t="s">
        <v>69</v>
      </c>
      <c r="E54" s="52"/>
      <c r="F54" s="68">
        <f t="shared" si="0"/>
        <v>0.62291666666666645</v>
      </c>
    </row>
    <row r="55" spans="1:6" ht="10.25" customHeight="1" x14ac:dyDescent="0.5">
      <c r="A55" s="3">
        <f t="shared" si="6"/>
        <v>6.0599999999999987</v>
      </c>
      <c r="B55" s="67" t="s">
        <v>7</v>
      </c>
      <c r="C55" s="100" t="s">
        <v>29</v>
      </c>
      <c r="D55" s="10" t="s">
        <v>41</v>
      </c>
      <c r="E55" s="78"/>
      <c r="F55" s="68">
        <f t="shared" si="0"/>
        <v>0.62291666666666645</v>
      </c>
    </row>
    <row r="56" spans="1:6" ht="10.25" customHeight="1" x14ac:dyDescent="0.5">
      <c r="A56" s="3">
        <f>A55+0.01</f>
        <v>6.0699999999999985</v>
      </c>
      <c r="B56" s="67" t="s">
        <v>7</v>
      </c>
      <c r="C56" s="100" t="s">
        <v>23</v>
      </c>
      <c r="D56" s="10" t="s">
        <v>38</v>
      </c>
      <c r="E56" s="49"/>
      <c r="F56" s="68">
        <f t="shared" si="0"/>
        <v>0.62291666666666645</v>
      </c>
    </row>
    <row r="57" spans="1:6" ht="10.25" customHeight="1" x14ac:dyDescent="0.5">
      <c r="A57" s="94"/>
      <c r="B57" s="95"/>
      <c r="E57" s="96"/>
      <c r="F57" s="68">
        <f t="shared" si="0"/>
        <v>0.62291666666666645</v>
      </c>
    </row>
    <row r="58" spans="1:6" ht="10.25" customHeight="1" x14ac:dyDescent="0.5">
      <c r="A58" s="32"/>
      <c r="B58" s="33"/>
      <c r="C58" s="97"/>
      <c r="D58" s="33"/>
      <c r="E58" s="98"/>
      <c r="F58" s="68">
        <f t="shared" si="0"/>
        <v>0.62291666666666645</v>
      </c>
    </row>
    <row r="59" spans="1:6" ht="19.5" customHeight="1" x14ac:dyDescent="0.5">
      <c r="A59" s="3">
        <v>7</v>
      </c>
      <c r="B59" s="4"/>
      <c r="C59" s="2" t="s">
        <v>42</v>
      </c>
      <c r="D59" s="5"/>
      <c r="E59" s="53"/>
      <c r="F59" s="68">
        <f t="shared" si="0"/>
        <v>0.62291666666666645</v>
      </c>
    </row>
    <row r="60" spans="1:6" ht="10.25" customHeight="1" x14ac:dyDescent="0.5">
      <c r="A60" s="3">
        <f t="shared" ref="A60" si="8">A59+0.01</f>
        <v>7.01</v>
      </c>
      <c r="B60" s="4"/>
      <c r="C60" s="100" t="s">
        <v>29</v>
      </c>
      <c r="D60" s="10" t="s">
        <v>41</v>
      </c>
      <c r="E60" s="93"/>
      <c r="F60" s="68">
        <f t="shared" si="0"/>
        <v>0.62291666666666645</v>
      </c>
    </row>
    <row r="61" spans="1:6" ht="10.25" customHeight="1" x14ac:dyDescent="0.5">
      <c r="A61" s="3">
        <f t="shared" ref="A61:A70" si="9">A60+0.01</f>
        <v>7.02</v>
      </c>
      <c r="B61" s="4"/>
      <c r="C61" s="104" t="s">
        <v>30</v>
      </c>
      <c r="D61" s="10" t="s">
        <v>6</v>
      </c>
      <c r="E61" s="54"/>
      <c r="F61" s="68">
        <f t="shared" si="0"/>
        <v>0.62291666666666645</v>
      </c>
    </row>
    <row r="62" spans="1:6" ht="10.25" customHeight="1" x14ac:dyDescent="0.5">
      <c r="A62" s="3">
        <f>A61+0.01</f>
        <v>7.0299999999999994</v>
      </c>
      <c r="B62" s="4"/>
      <c r="C62" s="100" t="s">
        <v>23</v>
      </c>
      <c r="E62" s="49"/>
      <c r="F62" s="68">
        <f t="shared" si="0"/>
        <v>0.62291666666666645</v>
      </c>
    </row>
    <row r="63" spans="1:6" ht="10.25" customHeight="1" x14ac:dyDescent="0.5">
      <c r="A63" s="125">
        <f t="shared" ref="A63:A67" si="10">A62+0.001</f>
        <v>7.0309999999999997</v>
      </c>
      <c r="B63" s="5" t="s">
        <v>37</v>
      </c>
      <c r="C63" s="128" t="s">
        <v>87</v>
      </c>
      <c r="D63" s="10" t="s">
        <v>38</v>
      </c>
      <c r="E63" s="49">
        <v>3</v>
      </c>
      <c r="F63" s="68">
        <f t="shared" si="0"/>
        <v>0.62291666666666645</v>
      </c>
    </row>
    <row r="64" spans="1:6" ht="10.25" customHeight="1" x14ac:dyDescent="0.5">
      <c r="A64" s="125">
        <f t="shared" si="10"/>
        <v>7.032</v>
      </c>
      <c r="B64" s="5" t="s">
        <v>37</v>
      </c>
      <c r="C64" s="128" t="s">
        <v>88</v>
      </c>
      <c r="D64" s="10" t="s">
        <v>38</v>
      </c>
      <c r="E64" s="49">
        <v>3</v>
      </c>
      <c r="F64" s="68">
        <f t="shared" si="0"/>
        <v>0.62499999999999978</v>
      </c>
    </row>
    <row r="65" spans="1:9" ht="10.25" customHeight="1" x14ac:dyDescent="0.5">
      <c r="A65" s="125">
        <f t="shared" si="10"/>
        <v>7.0330000000000004</v>
      </c>
      <c r="B65" s="5" t="s">
        <v>37</v>
      </c>
      <c r="C65" s="128" t="s">
        <v>89</v>
      </c>
      <c r="D65" s="10" t="s">
        <v>38</v>
      </c>
      <c r="E65" s="49">
        <v>3</v>
      </c>
      <c r="F65" s="68">
        <f t="shared" si="0"/>
        <v>0.6270833333333331</v>
      </c>
    </row>
    <row r="66" spans="1:9" ht="10.25" customHeight="1" x14ac:dyDescent="0.5">
      <c r="A66" s="125">
        <f t="shared" si="10"/>
        <v>7.0340000000000007</v>
      </c>
      <c r="B66" s="5" t="s">
        <v>37</v>
      </c>
      <c r="C66" s="128" t="s">
        <v>90</v>
      </c>
      <c r="D66" s="10" t="s">
        <v>38</v>
      </c>
      <c r="E66" s="49">
        <v>3</v>
      </c>
      <c r="F66" s="68">
        <f t="shared" si="0"/>
        <v>0.62916666666666643</v>
      </c>
    </row>
    <row r="67" spans="1:9" ht="10.25" customHeight="1" x14ac:dyDescent="0.5">
      <c r="A67" s="125">
        <f t="shared" si="10"/>
        <v>7.035000000000001</v>
      </c>
      <c r="B67" s="5" t="s">
        <v>37</v>
      </c>
      <c r="C67" s="128" t="s">
        <v>91</v>
      </c>
      <c r="D67" s="10" t="s">
        <v>38</v>
      </c>
      <c r="E67" s="49">
        <v>3</v>
      </c>
      <c r="F67" s="68">
        <f t="shared" si="0"/>
        <v>0.63124999999999976</v>
      </c>
    </row>
    <row r="68" spans="1:9" ht="10.25" customHeight="1" x14ac:dyDescent="0.5">
      <c r="A68" s="3">
        <f>A62+0.01</f>
        <v>7.0399999999999991</v>
      </c>
      <c r="B68" s="4"/>
      <c r="C68" s="61" t="s">
        <v>24</v>
      </c>
      <c r="D68" s="10" t="s">
        <v>26</v>
      </c>
      <c r="E68" s="49"/>
      <c r="F68" s="68">
        <f t="shared" si="0"/>
        <v>0.63333333333333308</v>
      </c>
    </row>
    <row r="69" spans="1:9" ht="10.25" customHeight="1" x14ac:dyDescent="0.5">
      <c r="A69" s="3">
        <f t="shared" si="9"/>
        <v>7.0499999999999989</v>
      </c>
      <c r="B69" s="13"/>
      <c r="C69" s="100" t="s">
        <v>25</v>
      </c>
      <c r="D69" s="10" t="s">
        <v>45</v>
      </c>
      <c r="E69" s="49"/>
      <c r="F69" s="68">
        <f t="shared" si="0"/>
        <v>0.63333333333333308</v>
      </c>
    </row>
    <row r="70" spans="1:9" ht="10.25" customHeight="1" x14ac:dyDescent="0.5">
      <c r="A70" s="3">
        <f t="shared" si="9"/>
        <v>7.0599999999999987</v>
      </c>
      <c r="B70" s="5"/>
      <c r="C70" s="100" t="s">
        <v>27</v>
      </c>
      <c r="D70" s="10" t="s">
        <v>55</v>
      </c>
      <c r="E70" s="49"/>
      <c r="F70" s="68">
        <f t="shared" si="0"/>
        <v>0.63333333333333308</v>
      </c>
    </row>
    <row r="71" spans="1:9" ht="10.25" customHeight="1" x14ac:dyDescent="0.5">
      <c r="A71" s="3">
        <f>A70+0.01</f>
        <v>7.0699999999999985</v>
      </c>
      <c r="B71" s="4"/>
      <c r="C71" s="100" t="s">
        <v>21</v>
      </c>
      <c r="E71" s="49"/>
      <c r="F71" s="68">
        <f t="shared" si="0"/>
        <v>0.63333333333333308</v>
      </c>
    </row>
    <row r="72" spans="1:9" ht="10.25" customHeight="1" x14ac:dyDescent="0.5">
      <c r="A72" s="125">
        <f t="shared" ref="A72" si="11">A71+0.001</f>
        <v>7.0709999999999988</v>
      </c>
      <c r="B72" s="5" t="s">
        <v>37</v>
      </c>
      <c r="C72" s="100" t="s">
        <v>78</v>
      </c>
      <c r="D72" s="10" t="s">
        <v>56</v>
      </c>
      <c r="E72" s="49">
        <v>5</v>
      </c>
      <c r="F72" s="68">
        <f t="shared" si="0"/>
        <v>0.63333333333333308</v>
      </c>
    </row>
    <row r="73" spans="1:9" ht="10.25" customHeight="1" x14ac:dyDescent="0.5">
      <c r="A73" s="3">
        <f>A71+0.01</f>
        <v>7.0799999999999983</v>
      </c>
      <c r="B73" s="99"/>
      <c r="C73" s="100" t="s">
        <v>22</v>
      </c>
      <c r="D73" s="10" t="s">
        <v>69</v>
      </c>
      <c r="E73" s="49"/>
      <c r="F73" s="68">
        <f t="shared" si="0"/>
        <v>0.63680555555555529</v>
      </c>
    </row>
    <row r="74" spans="1:9" ht="10.25" customHeight="1" x14ac:dyDescent="0.5">
      <c r="A74" s="3"/>
      <c r="E74" s="49"/>
      <c r="F74" s="68">
        <f t="shared" si="0"/>
        <v>0.63680555555555529</v>
      </c>
    </row>
    <row r="75" spans="1:9" ht="10.25" customHeight="1" x14ac:dyDescent="0.5">
      <c r="A75" s="3"/>
      <c r="B75" s="13"/>
      <c r="C75" s="13"/>
      <c r="D75" s="13"/>
      <c r="E75" s="49"/>
      <c r="F75" s="68">
        <f t="shared" si="0"/>
        <v>0.63680555555555529</v>
      </c>
    </row>
    <row r="76" spans="1:9" ht="10.25" customHeight="1" x14ac:dyDescent="0.5">
      <c r="A76" s="3">
        <v>8</v>
      </c>
      <c r="B76" s="4"/>
      <c r="C76" s="2" t="s">
        <v>13</v>
      </c>
      <c r="D76" s="4"/>
      <c r="E76" s="92"/>
      <c r="F76" s="68">
        <f t="shared" si="0"/>
        <v>0.63680555555555529</v>
      </c>
      <c r="I76" s="6"/>
    </row>
    <row r="77" spans="1:9" ht="10.25" customHeight="1" x14ac:dyDescent="0.5">
      <c r="A77" s="3">
        <f t="shared" ref="A77" si="12">A76+0.01</f>
        <v>8.01</v>
      </c>
      <c r="B77" s="4" t="s">
        <v>9</v>
      </c>
      <c r="C77" s="2" t="s">
        <v>33</v>
      </c>
      <c r="D77" s="10"/>
      <c r="E77" s="49"/>
      <c r="F77" s="68">
        <f t="shared" si="0"/>
        <v>0.63680555555555529</v>
      </c>
      <c r="I77" s="6"/>
    </row>
    <row r="78" spans="1:9" ht="10.25" customHeight="1" x14ac:dyDescent="0.5">
      <c r="A78" s="3">
        <f>A77+0.01</f>
        <v>8.02</v>
      </c>
      <c r="B78" s="4"/>
      <c r="C78" s="2" t="s">
        <v>31</v>
      </c>
      <c r="D78" s="10"/>
      <c r="E78" s="49"/>
      <c r="F78" s="68">
        <f t="shared" si="0"/>
        <v>0.63680555555555529</v>
      </c>
      <c r="I78" s="6"/>
    </row>
    <row r="79" spans="1:9" ht="10.25" customHeight="1" x14ac:dyDescent="0.5">
      <c r="A79" s="11">
        <f>A78+0.001</f>
        <v>8.020999999999999</v>
      </c>
      <c r="B79" s="4" t="s">
        <v>9</v>
      </c>
      <c r="C79" s="113" t="s">
        <v>44</v>
      </c>
      <c r="D79" s="56" t="s">
        <v>60</v>
      </c>
      <c r="E79" s="49">
        <v>3</v>
      </c>
      <c r="F79" s="68">
        <f t="shared" si="0"/>
        <v>0.63680555555555529</v>
      </c>
      <c r="I79" s="6"/>
    </row>
    <row r="80" spans="1:9" ht="10.25" customHeight="1" x14ac:dyDescent="0.5">
      <c r="A80" s="11">
        <f>A79+0.001</f>
        <v>8.0219999999999985</v>
      </c>
      <c r="B80" s="4" t="s">
        <v>9</v>
      </c>
      <c r="C80" s="113" t="s">
        <v>39</v>
      </c>
      <c r="D80" s="56" t="s">
        <v>38</v>
      </c>
      <c r="E80" s="49">
        <v>3</v>
      </c>
      <c r="F80" s="68">
        <f t="shared" si="0"/>
        <v>0.63888888888888862</v>
      </c>
      <c r="I80" s="6"/>
    </row>
    <row r="81" spans="1:9" ht="10.25" customHeight="1" x14ac:dyDescent="0.5">
      <c r="A81" s="11">
        <f>A80+0.001</f>
        <v>8.0229999999999979</v>
      </c>
      <c r="B81" s="4" t="s">
        <v>9</v>
      </c>
      <c r="C81" s="114" t="s">
        <v>40</v>
      </c>
      <c r="D81" s="57" t="s">
        <v>45</v>
      </c>
      <c r="E81" s="49">
        <v>3</v>
      </c>
      <c r="F81" s="68">
        <f t="shared" si="0"/>
        <v>0.64097222222222194</v>
      </c>
      <c r="I81" s="6"/>
    </row>
    <row r="82" spans="1:9" ht="10.25" customHeight="1" x14ac:dyDescent="0.5">
      <c r="A82" s="11">
        <f>A81+0.001</f>
        <v>8.0239999999999974</v>
      </c>
      <c r="B82" s="4" t="s">
        <v>9</v>
      </c>
      <c r="C82" s="114" t="s">
        <v>49</v>
      </c>
      <c r="D82" s="57" t="s">
        <v>58</v>
      </c>
      <c r="E82" s="49">
        <v>3</v>
      </c>
      <c r="F82" s="68">
        <f t="shared" si="0"/>
        <v>0.64305555555555527</v>
      </c>
      <c r="I82" s="6"/>
    </row>
    <row r="83" spans="1:9" ht="10.25" customHeight="1" x14ac:dyDescent="0.5">
      <c r="A83" s="9">
        <f>A78+0.01</f>
        <v>8.0299999999999994</v>
      </c>
      <c r="B83" s="5"/>
      <c r="C83" s="35" t="s">
        <v>32</v>
      </c>
      <c r="D83" s="36"/>
      <c r="E83" s="55"/>
      <c r="F83" s="68">
        <f t="shared" si="0"/>
        <v>0.6451388888888886</v>
      </c>
      <c r="I83" s="6"/>
    </row>
    <row r="84" spans="1:9" ht="10.25" customHeight="1" x14ac:dyDescent="0.5">
      <c r="A84" s="11">
        <f t="shared" ref="A84:A88" si="13">A83+0.001</f>
        <v>8.0309999999999988</v>
      </c>
      <c r="B84" s="5" t="s">
        <v>9</v>
      </c>
      <c r="C84" s="115" t="s">
        <v>34</v>
      </c>
      <c r="D84" s="10" t="s">
        <v>59</v>
      </c>
      <c r="E84" s="55"/>
      <c r="F84" s="68">
        <f t="shared" si="0"/>
        <v>0.6451388888888886</v>
      </c>
      <c r="I84" s="6"/>
    </row>
    <row r="85" spans="1:9" ht="10.25" customHeight="1" x14ac:dyDescent="0.5">
      <c r="A85" s="11">
        <f>A84+0.001</f>
        <v>8.0319999999999983</v>
      </c>
      <c r="B85" s="4" t="s">
        <v>9</v>
      </c>
      <c r="C85" s="115" t="s">
        <v>35</v>
      </c>
      <c r="D85" s="10" t="s">
        <v>28</v>
      </c>
      <c r="E85" s="52">
        <v>2</v>
      </c>
      <c r="F85" s="68">
        <f t="shared" si="0"/>
        <v>0.6451388888888886</v>
      </c>
      <c r="I85" s="6"/>
    </row>
    <row r="86" spans="1:9" ht="10.25" customHeight="1" x14ac:dyDescent="0.5">
      <c r="A86" s="11">
        <f t="shared" si="13"/>
        <v>8.0329999999999977</v>
      </c>
      <c r="B86" s="40" t="s">
        <v>9</v>
      </c>
      <c r="C86" s="116" t="s">
        <v>14</v>
      </c>
      <c r="D86" s="59" t="s">
        <v>11</v>
      </c>
      <c r="E86" s="49">
        <v>5</v>
      </c>
      <c r="F86" s="68">
        <f t="shared" si="0"/>
        <v>0.64652777777777748</v>
      </c>
    </row>
    <row r="87" spans="1:9" ht="10.25" customHeight="1" x14ac:dyDescent="0.5">
      <c r="A87" s="11">
        <f t="shared" si="13"/>
        <v>8.0339999999999971</v>
      </c>
      <c r="B87" s="39" t="s">
        <v>9</v>
      </c>
      <c r="C87" s="113" t="s">
        <v>20</v>
      </c>
      <c r="D87" s="56" t="s">
        <v>15</v>
      </c>
      <c r="E87" s="64">
        <v>0</v>
      </c>
      <c r="F87" s="68">
        <f t="shared" si="0"/>
        <v>0.64999999999999969</v>
      </c>
    </row>
    <row r="88" spans="1:9" ht="10.25" customHeight="1" x14ac:dyDescent="0.5">
      <c r="A88" s="37">
        <f t="shared" si="13"/>
        <v>8.0349999999999966</v>
      </c>
      <c r="B88" s="38" t="s">
        <v>17</v>
      </c>
      <c r="C88" s="101" t="s">
        <v>18</v>
      </c>
      <c r="D88" s="60" t="s">
        <v>15</v>
      </c>
      <c r="E88" s="65">
        <v>0</v>
      </c>
      <c r="F88" s="105">
        <f t="shared" si="0"/>
        <v>0.64999999999999969</v>
      </c>
    </row>
    <row r="89" spans="1:9" ht="11.65" customHeight="1" x14ac:dyDescent="0.5">
      <c r="A89" s="3">
        <f>A83+0.01</f>
        <v>8.0399999999999991</v>
      </c>
      <c r="B89" s="40" t="s">
        <v>9</v>
      </c>
      <c r="C89" s="83" t="s">
        <v>61</v>
      </c>
      <c r="D89" s="56" t="s">
        <v>11</v>
      </c>
      <c r="E89" s="49">
        <v>5</v>
      </c>
      <c r="F89" s="68">
        <f t="shared" si="0"/>
        <v>0.64999999999999969</v>
      </c>
    </row>
    <row r="90" spans="1:9" ht="11.45" customHeight="1" x14ac:dyDescent="0.5">
      <c r="A90" s="3">
        <f t="shared" ref="A90:A92" si="14">A89+0.01</f>
        <v>8.0499999999999989</v>
      </c>
      <c r="B90" s="5" t="s">
        <v>9</v>
      </c>
      <c r="C90" s="90" t="s">
        <v>77</v>
      </c>
      <c r="D90" s="56" t="s">
        <v>11</v>
      </c>
      <c r="E90" s="49">
        <v>5</v>
      </c>
      <c r="F90" s="68">
        <f t="shared" si="0"/>
        <v>0.6534722222222219</v>
      </c>
    </row>
    <row r="91" spans="1:9" ht="10.25" customHeight="1" x14ac:dyDescent="0.5">
      <c r="A91" s="3">
        <f>A90+0.01</f>
        <v>8.0599999999999987</v>
      </c>
      <c r="B91" s="5" t="s">
        <v>9</v>
      </c>
      <c r="C91" s="90" t="s">
        <v>47</v>
      </c>
      <c r="D91" s="56" t="s">
        <v>15</v>
      </c>
      <c r="E91" s="49">
        <v>5</v>
      </c>
      <c r="F91" s="68">
        <f t="shared" si="0"/>
        <v>0.65694444444444411</v>
      </c>
    </row>
    <row r="92" spans="1:9" ht="10.25" customHeight="1" x14ac:dyDescent="0.5">
      <c r="A92" s="3">
        <f t="shared" si="14"/>
        <v>8.0699999999999985</v>
      </c>
      <c r="B92" s="80" t="s">
        <v>52</v>
      </c>
      <c r="C92" s="91" t="s">
        <v>54</v>
      </c>
      <c r="D92" s="56" t="s">
        <v>6</v>
      </c>
      <c r="E92" s="49">
        <v>1</v>
      </c>
      <c r="F92" s="68">
        <f t="shared" si="0"/>
        <v>0.66041666666666632</v>
      </c>
    </row>
    <row r="93" spans="1:9" ht="10.25" customHeight="1" x14ac:dyDescent="0.5">
      <c r="A93" s="9"/>
      <c r="B93" s="80"/>
      <c r="C93" s="91"/>
      <c r="D93" s="57"/>
      <c r="E93" s="79"/>
      <c r="F93" s="68">
        <f t="shared" si="0"/>
        <v>0.66111111111111076</v>
      </c>
    </row>
    <row r="94" spans="1:9" ht="10.25" customHeight="1" x14ac:dyDescent="0.5">
      <c r="A94" s="3">
        <v>9</v>
      </c>
      <c r="B94" s="5"/>
      <c r="C94" s="90" t="s">
        <v>53</v>
      </c>
      <c r="D94" s="56" t="s">
        <v>6</v>
      </c>
      <c r="E94" s="49"/>
      <c r="F94" s="68">
        <f t="shared" ref="F94:F95" si="15">F93+TIME(0,E93,0)</f>
        <v>0.66111111111111076</v>
      </c>
    </row>
    <row r="95" spans="1:9" ht="10.25" customHeight="1" x14ac:dyDescent="0.5">
      <c r="A95" s="7"/>
      <c r="B95" s="81"/>
      <c r="C95" s="82"/>
      <c r="D95" s="39"/>
      <c r="E95" s="6"/>
      <c r="F95" s="68">
        <f t="shared" si="15"/>
        <v>0.66111111111111076</v>
      </c>
    </row>
    <row r="96" spans="1:9" s="6" customFormat="1" ht="11.45" customHeight="1" x14ac:dyDescent="0.5">
      <c r="A96" s="84">
        <v>10</v>
      </c>
      <c r="B96" s="85"/>
      <c r="C96" s="86" t="s">
        <v>16</v>
      </c>
      <c r="D96" s="87" t="s">
        <v>6</v>
      </c>
      <c r="E96" s="88">
        <v>0</v>
      </c>
      <c r="F96" s="89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2024-03-07T18:35:33Z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