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905/"/>
    </mc:Choice>
  </mc:AlternateContent>
  <xr:revisionPtr revIDLastSave="13" documentId="8_{0968785B-7AFC-41E3-9E21-1F7D715924E7}" xr6:coauthVersionLast="47" xr6:coauthVersionMax="47" xr10:uidLastSave="{4D0AA3E6-6187-43A0-A891-EA582C7D4F99}"/>
  <bookViews>
    <workbookView xWindow="-42570" yWindow="3585" windowWidth="23010" windowHeight="19395" xr2:uid="{00000000-000D-0000-FFFF-FFFF00000000}"/>
  </bookViews>
  <sheets>
    <sheet name="EC Telecon Tues 10 Jan Agenda" sheetId="1" r:id="rId1"/>
    <sheet name="EC Roster - Vote Calculator" sheetId="2" r:id="rId2"/>
  </sheets>
  <definedNames>
    <definedName name="_xlnm.Print_Area" localSheetId="0">'EC Telecon Tues 10 Jan Agenda'!$A$1:$G$35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24" i="1" s="1"/>
  <c r="F25" i="1" s="1"/>
  <c r="A23" i="1"/>
  <c r="A24" i="1" s="1"/>
  <c r="A18" i="1"/>
  <c r="F8" i="1"/>
  <c r="A33" i="1" l="1"/>
  <c r="A35" i="1"/>
  <c r="A28" i="1" l="1"/>
  <c r="A29" i="1" s="1"/>
  <c r="A30" i="1" s="1"/>
  <c r="A31" i="1" s="1"/>
  <c r="A26" i="1"/>
  <c r="A20" i="1"/>
  <c r="A21" i="1" s="1"/>
  <c r="A22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6" i="1" s="1"/>
  <c r="F17" i="1" s="1"/>
  <c r="F18" i="1" s="1"/>
  <c r="F19" i="1" l="1"/>
  <c r="F20" i="1" s="1"/>
  <c r="F21" i="1" l="1"/>
  <c r="F22" i="1" s="1"/>
  <c r="F26" i="1" l="1"/>
  <c r="F27" i="1" s="1"/>
  <c r="F28" i="1" s="1"/>
  <c r="F29" i="1" l="1"/>
  <c r="F30" i="1" s="1"/>
  <c r="F31" i="1" s="1"/>
  <c r="F32" i="1" s="1"/>
  <c r="F33" i="1" s="1"/>
  <c r="F34" i="1" s="1"/>
</calcChain>
</file>

<file path=xl/sharedStrings.xml><?xml version="1.0" encoding="utf-8"?>
<sst xmlns="http://schemas.openxmlformats.org/spreadsheetml/2006/main" count="122" uniqueCount="87">
  <si>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</si>
  <si>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</si>
  <si>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</si>
  <si>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</si>
  <si>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</si>
  <si>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</si>
  <si>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</si>
  <si>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</si>
  <si>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</si>
  <si>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</si>
  <si>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</si>
  <si>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</si>
  <si>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</si>
  <si>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</si>
  <si>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</si>
  <si>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</si>
  <si>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</si>
  <si>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</si>
  <si>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</si>
  <si>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</si>
  <si>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</si>
  <si>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</si>
  <si>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</si>
  <si>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</si>
  <si>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</si>
  <si>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</si>
  <si>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</si>
  <si>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</si>
  <si>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</si>
  <si>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</si>
  <si>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</si>
  <si>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</si>
  <si>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</si>
  <si>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</si>
  <si>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</si>
  <si>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</si>
  <si>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</si>
  <si>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</si>
  <si>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</si>
  <si>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</si>
  <si>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</si>
  <si>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</si>
  <si>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</si>
  <si>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</si>
  <si>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</si>
  <si>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</si>
  <si>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</si>
  <si>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</si>
  <si>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</si>
  <si>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</si>
  <si>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</si>
  <si>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</si>
  <si>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</si>
  <si>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</si>
  <si>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</si>
  <si>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</si>
  <si>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</si>
  <si>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</si>
  <si>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</si>
  <si>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</si>
  <si>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</si>
  <si>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</si>
  <si>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</si>
  <si>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</si>
  <si>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</si>
  <si>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</si>
  <si>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</si>
  <si>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</si>
  <si>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</si>
  <si>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</si>
  <si>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Tuesday 1900-2100 UTC,05 Sept 2023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</si>
  <si>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 xml:space="preserve">Jul 2023 Opening - https://mentor.ieee.org/802-ec/dcn/23/ec-23-0127-00-00EC-jul-2023-plenary-802-ec-opening-mtg-minutes.pdf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Jul 2023 Closing - https://mentor.ieee.org/802-ec/dcn/23/ec-23-0151-00-00EC-jul-2023-plenary-802-ec-closing-mtg-minutes.pdf
M: D'Ambrosia     S:</t>
    </r>
  </si>
  <si>
    <t>d</t>
  </si>
  <si>
    <t>Discussion on the updated preamble text to administrations</t>
  </si>
  <si>
    <t>Au</t>
  </si>
  <si>
    <t>ME</t>
  </si>
  <si>
    <t>Approve communication to Czech Republic Czech Telecommunications Office (CTU)</t>
  </si>
  <si>
    <t xml:space="preserve">Update - IEEE 802 Milestond Status and plaque text
</t>
  </si>
  <si>
    <t>Thompson</t>
  </si>
  <si>
    <t>Update - EC Action Item Summary
Reference - https://mentor.ieee.org/802-ec/dcn/19/ec-19-0085-82-00EC-ec-action-items-ongoing.pdf</t>
  </si>
  <si>
    <t>Haasz</t>
  </si>
  <si>
    <t>Transitioning from using SA PIN to Customer ID numbers as the personal identifier</t>
  </si>
  <si>
    <t>A general status update on IMAT (Requested by 802 at the next scheduled task force meeting)</t>
  </si>
  <si>
    <t>Public Visibility Standing Committee - Permissions Process</t>
  </si>
  <si>
    <t>R4</t>
  </si>
  <si>
    <t>Approve communication to Ministry of Industry and Information Technology (MIIT) of the People’s Republic of China</t>
  </si>
  <si>
    <t>Third Update on the IEEE SA Position Statement “Intelligent Spectrum Allocation and Management”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</si>
</sst>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11" zoomScale="140" zoomScaleNormal="140" zoomScaleSheetLayoutView="110" workbookViewId="0">
      <selection activeCell="C24" sqref="C24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84</v>
      </c>
      <c r="B1" s="48"/>
      <c r="C1" s="119" t="s">
        <v>68</v>
      </c>
      <c r="D1" s="49"/>
      <c r="E1" s="50"/>
      <c r="F1" s="51"/>
    </row>
    <row r="2" spans="1:9" x14ac:dyDescent="0.45">
      <c r="A2" s="54"/>
      <c r="B2" s="107"/>
      <c r="C2" s="116" t="s">
        <v>70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34" si="0">F8+TIME(0,E8,0)</f>
        <v>0.62847222222222221</v>
      </c>
      <c r="G9" s="133"/>
      <c r="H9" s="133"/>
      <c r="I9" s="133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61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ht="94.15" x14ac:dyDescent="0.45">
      <c r="A11" s="122">
        <f t="shared" si="1"/>
        <v>2.0199999999999996</v>
      </c>
      <c r="B11" s="123" t="s">
        <v>69</v>
      </c>
      <c r="C11" s="124" t="s">
        <v>71</v>
      </c>
      <c r="D11" s="125" t="s">
        <v>56</v>
      </c>
      <c r="E11" s="126">
        <v>0</v>
      </c>
      <c r="F11" s="127">
        <f t="shared" si="0"/>
        <v>0.6333333333333333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0.6333333333333333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0.6333333333333333</v>
      </c>
    </row>
    <row r="14" spans="1:9" x14ac:dyDescent="0.45">
      <c r="A14" s="113">
        <f t="shared" ref="A14:A16" si="2">A13+0.01</f>
        <v>3.01</v>
      </c>
      <c r="B14" s="76" t="s">
        <v>7</v>
      </c>
      <c r="C14" s="77" t="s">
        <v>64</v>
      </c>
      <c r="D14" s="77" t="s">
        <v>0</v>
      </c>
      <c r="E14" s="56">
        <v>10</v>
      </c>
      <c r="F14" s="101">
        <f t="shared" si="0"/>
        <v>0.63680555555555551</v>
      </c>
    </row>
    <row r="15" spans="1:9" x14ac:dyDescent="0.45">
      <c r="A15" s="113">
        <f t="shared" si="2"/>
        <v>3.0199999999999996</v>
      </c>
      <c r="B15" s="76" t="s">
        <v>8</v>
      </c>
      <c r="C15" s="77" t="s">
        <v>62</v>
      </c>
      <c r="D15" s="77" t="s">
        <v>63</v>
      </c>
      <c r="E15" s="56">
        <v>10</v>
      </c>
      <c r="F15" s="101">
        <f t="shared" si="0"/>
        <v>0.64374999999999993</v>
      </c>
    </row>
    <row r="16" spans="1:9" ht="25.5" x14ac:dyDescent="0.45">
      <c r="A16" s="113">
        <f t="shared" si="2"/>
        <v>3.0299999999999994</v>
      </c>
      <c r="B16" s="76" t="s">
        <v>8</v>
      </c>
      <c r="C16" s="77" t="s">
        <v>77</v>
      </c>
      <c r="D16" s="77" t="s">
        <v>78</v>
      </c>
      <c r="E16" s="56">
        <v>10</v>
      </c>
      <c r="F16" s="101">
        <f t="shared" si="0"/>
        <v>0.65069444444444435</v>
      </c>
    </row>
    <row r="17" spans="1:10" x14ac:dyDescent="0.45">
      <c r="A17" s="113"/>
      <c r="B17" s="76"/>
      <c r="C17" s="77"/>
      <c r="D17" s="77"/>
      <c r="E17" s="56"/>
      <c r="F17" s="101">
        <f t="shared" si="0"/>
        <v>0.65763888888888877</v>
      </c>
    </row>
    <row r="18" spans="1:10" ht="43.15" customHeight="1" x14ac:dyDescent="0.45">
      <c r="A18" s="113">
        <f>3.09</f>
        <v>3.09</v>
      </c>
      <c r="B18" s="76" t="s">
        <v>58</v>
      </c>
      <c r="C18" s="77" t="s">
        <v>79</v>
      </c>
      <c r="D18" s="77" t="s">
        <v>56</v>
      </c>
      <c r="E18" s="56">
        <v>5</v>
      </c>
      <c r="F18" s="101">
        <f t="shared" si="0"/>
        <v>0.65763888888888877</v>
      </c>
    </row>
    <row r="19" spans="1:10" x14ac:dyDescent="0.45">
      <c r="A19" s="75"/>
      <c r="B19" s="76"/>
      <c r="C19" s="77"/>
      <c r="D19" s="77"/>
      <c r="E19" s="56"/>
      <c r="F19" s="101">
        <f t="shared" si="0"/>
        <v>0.66111111111111098</v>
      </c>
    </row>
    <row r="20" spans="1:10" x14ac:dyDescent="0.45">
      <c r="A20" s="108">
        <f>4</f>
        <v>4</v>
      </c>
      <c r="B20" s="76"/>
      <c r="C20" s="82" t="s">
        <v>59</v>
      </c>
      <c r="D20" s="77"/>
      <c r="E20" s="56"/>
      <c r="F20" s="101">
        <f t="shared" si="0"/>
        <v>0.66111111111111098</v>
      </c>
    </row>
    <row r="21" spans="1:10" x14ac:dyDescent="0.45">
      <c r="A21" s="113">
        <f t="shared" ref="A21:A24" si="3">A20+0.01</f>
        <v>4.01</v>
      </c>
      <c r="B21" s="76" t="s">
        <v>58</v>
      </c>
      <c r="C21" s="80" t="s">
        <v>73</v>
      </c>
      <c r="D21" s="77" t="s">
        <v>74</v>
      </c>
      <c r="E21" s="81">
        <v>15</v>
      </c>
      <c r="F21" s="101">
        <f t="shared" si="0"/>
        <v>0.66111111111111098</v>
      </c>
    </row>
    <row r="22" spans="1:10" ht="25.5" x14ac:dyDescent="0.45">
      <c r="A22" s="113">
        <f t="shared" si="3"/>
        <v>4.0199999999999996</v>
      </c>
      <c r="B22" s="76" t="s">
        <v>75</v>
      </c>
      <c r="C22" s="80" t="s">
        <v>76</v>
      </c>
      <c r="D22" s="77" t="s">
        <v>74</v>
      </c>
      <c r="E22" s="81">
        <v>5</v>
      </c>
      <c r="F22" s="101">
        <f t="shared" si="0"/>
        <v>0.67152777777777761</v>
      </c>
    </row>
    <row r="23" spans="1:10" ht="38.25" x14ac:dyDescent="0.45">
      <c r="A23" s="113">
        <f t="shared" si="3"/>
        <v>4.0299999999999994</v>
      </c>
      <c r="B23" s="76" t="s">
        <v>75</v>
      </c>
      <c r="C23" s="80" t="s">
        <v>85</v>
      </c>
      <c r="D23" s="77" t="s">
        <v>74</v>
      </c>
      <c r="E23" s="81">
        <v>5</v>
      </c>
      <c r="F23" s="101">
        <f t="shared" si="0"/>
        <v>0.67499999999999982</v>
      </c>
    </row>
    <row r="24" spans="1:10" ht="25.5" x14ac:dyDescent="0.45">
      <c r="A24" s="113">
        <f t="shared" si="3"/>
        <v>4.0399999999999991</v>
      </c>
      <c r="B24" s="76" t="s">
        <v>58</v>
      </c>
      <c r="C24" s="80" t="s">
        <v>86</v>
      </c>
      <c r="D24" s="77" t="s">
        <v>74</v>
      </c>
      <c r="E24" s="81">
        <v>15</v>
      </c>
      <c r="F24" s="101">
        <f t="shared" si="0"/>
        <v>0.67847222222222203</v>
      </c>
    </row>
    <row r="25" spans="1:10" x14ac:dyDescent="0.45">
      <c r="A25" s="128"/>
      <c r="B25" s="76"/>
      <c r="C25" s="80"/>
      <c r="D25" s="77"/>
      <c r="E25" s="81"/>
      <c r="F25" s="101">
        <f t="shared" si="0"/>
        <v>0.68888888888888866</v>
      </c>
    </row>
    <row r="26" spans="1:10" x14ac:dyDescent="0.45">
      <c r="A26" s="108">
        <f>5</f>
        <v>5</v>
      </c>
      <c r="B26" s="76"/>
      <c r="C26" s="79" t="s">
        <v>45</v>
      </c>
      <c r="D26" s="77"/>
      <c r="E26" s="56"/>
      <c r="F26" s="101">
        <f t="shared" si="0"/>
        <v>0.68888888888888866</v>
      </c>
      <c r="G26" s="84"/>
      <c r="H26" s="83"/>
      <c r="I26" s="84"/>
      <c r="J26" s="84"/>
    </row>
    <row r="27" spans="1:10" x14ac:dyDescent="0.45">
      <c r="A27" s="78"/>
      <c r="B27" s="76"/>
      <c r="C27" s="77"/>
      <c r="D27" s="77"/>
      <c r="E27" s="56"/>
      <c r="F27" s="101">
        <f t="shared" si="0"/>
        <v>0.68888888888888866</v>
      </c>
      <c r="G27" s="84"/>
      <c r="H27" s="84"/>
      <c r="I27" s="84"/>
      <c r="J27" s="84"/>
    </row>
    <row r="28" spans="1:10" x14ac:dyDescent="0.45">
      <c r="A28" s="108">
        <f>6</f>
        <v>6</v>
      </c>
      <c r="B28" s="76"/>
      <c r="C28" s="79" t="s">
        <v>60</v>
      </c>
      <c r="D28" s="77"/>
      <c r="E28" s="56"/>
      <c r="F28" s="101">
        <f t="shared" si="0"/>
        <v>0.68888888888888866</v>
      </c>
      <c r="G28" s="84"/>
      <c r="H28" s="84"/>
      <c r="I28" s="84"/>
      <c r="J28" s="84"/>
    </row>
    <row r="29" spans="1:10" ht="25.5" x14ac:dyDescent="0.45">
      <c r="A29" s="113">
        <f t="shared" ref="A29:A31" si="4">A28+0.01</f>
        <v>6.01</v>
      </c>
      <c r="B29" s="76" t="s">
        <v>8</v>
      </c>
      <c r="C29" s="77" t="s">
        <v>81</v>
      </c>
      <c r="D29" s="77" t="s">
        <v>80</v>
      </c>
      <c r="E29" s="56">
        <v>10</v>
      </c>
      <c r="F29" s="101">
        <f t="shared" si="0"/>
        <v>0.68888888888888866</v>
      </c>
      <c r="G29" s="84"/>
      <c r="H29" s="84"/>
      <c r="I29" s="84"/>
      <c r="J29" s="84"/>
    </row>
    <row r="30" spans="1:10" ht="25.5" x14ac:dyDescent="0.45">
      <c r="A30" s="113">
        <f t="shared" si="4"/>
        <v>6.02</v>
      </c>
      <c r="B30" s="76" t="s">
        <v>8</v>
      </c>
      <c r="C30" s="77" t="s">
        <v>82</v>
      </c>
      <c r="D30" s="77" t="s">
        <v>80</v>
      </c>
      <c r="E30" s="56">
        <v>10</v>
      </c>
      <c r="F30" s="101">
        <f t="shared" si="0"/>
        <v>0.69583333333333308</v>
      </c>
      <c r="G30" s="84"/>
      <c r="H30" s="84"/>
      <c r="I30" s="84"/>
      <c r="J30" s="84"/>
    </row>
    <row r="31" spans="1:10" x14ac:dyDescent="0.45">
      <c r="A31" s="113">
        <f t="shared" si="4"/>
        <v>6.0299999999999994</v>
      </c>
      <c r="B31" s="76" t="s">
        <v>8</v>
      </c>
      <c r="C31" s="77" t="s">
        <v>83</v>
      </c>
      <c r="D31" s="77" t="s">
        <v>80</v>
      </c>
      <c r="E31" s="56">
        <v>10</v>
      </c>
      <c r="F31" s="101">
        <f t="shared" si="0"/>
        <v>0.7027777777777775</v>
      </c>
      <c r="G31" s="84"/>
      <c r="H31" s="84"/>
      <c r="I31" s="84"/>
      <c r="J31" s="84"/>
    </row>
    <row r="32" spans="1:10" x14ac:dyDescent="0.35">
      <c r="A32" s="75"/>
      <c r="B32" s="76"/>
      <c r="C32" s="86"/>
      <c r="D32" s="87"/>
      <c r="E32" s="88"/>
      <c r="F32" s="101">
        <f t="shared" si="0"/>
        <v>0.70972222222222192</v>
      </c>
      <c r="G32" s="84"/>
      <c r="H32" s="84"/>
      <c r="I32" s="84"/>
      <c r="J32" s="84"/>
    </row>
    <row r="33" spans="1:10" ht="25.5" x14ac:dyDescent="0.45">
      <c r="A33" s="108">
        <f>9</f>
        <v>9</v>
      </c>
      <c r="B33" s="76"/>
      <c r="C33" s="89" t="s">
        <v>31</v>
      </c>
      <c r="D33" s="77" t="s">
        <v>32</v>
      </c>
      <c r="E33" s="90">
        <v>5</v>
      </c>
      <c r="F33" s="101">
        <f t="shared" si="0"/>
        <v>0.70972222222222192</v>
      </c>
      <c r="G33" s="84"/>
      <c r="H33" s="84"/>
      <c r="I33" s="84"/>
      <c r="J33" s="84"/>
    </row>
    <row r="34" spans="1:10" x14ac:dyDescent="0.45">
      <c r="A34" s="108"/>
      <c r="B34" s="129"/>
      <c r="C34" s="130"/>
      <c r="D34" s="131"/>
      <c r="E34" s="132"/>
      <c r="F34" s="101">
        <f t="shared" si="0"/>
        <v>0.71319444444444413</v>
      </c>
      <c r="G34" s="84"/>
      <c r="H34" s="84"/>
      <c r="I34" s="84"/>
      <c r="J34" s="84"/>
    </row>
    <row r="35" spans="1:10" ht="14.65" customHeight="1" thickBot="1" x14ac:dyDescent="0.5">
      <c r="A35" s="114">
        <f>10</f>
        <v>10</v>
      </c>
      <c r="B35" s="91" t="s">
        <v>7</v>
      </c>
      <c r="C35" s="92" t="s">
        <v>35</v>
      </c>
      <c r="D35" s="93" t="s">
        <v>1</v>
      </c>
      <c r="E35" s="94"/>
      <c r="F35" s="95">
        <v>0.70833333333333337</v>
      </c>
      <c r="G35" s="96"/>
      <c r="H35" s="84"/>
    </row>
    <row r="39" spans="1:10" x14ac:dyDescent="0.45">
      <c r="C39" s="98"/>
    </row>
    <row r="40" spans="1:10" x14ac:dyDescent="0.45">
      <c r="C40" s="98"/>
    </row>
    <row r="46" spans="1:10" x14ac:dyDescent="0.45">
      <c r="C46" s="53" t="s">
        <v>72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65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66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67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10 Jan Agenda</vt:lpstr>
      <vt:lpstr>EC Roster - Vote Calculator</vt:lpstr>
      <vt:lpstr>'EC Telecon Tues 10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2023-09-05T17:16:18Z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