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1213/"/>
    </mc:Choice>
  </mc:AlternateContent>
  <xr:revisionPtr revIDLastSave="12" documentId="8_{2317D015-09FC-47DD-9576-B1262EC92CA4}" xr6:coauthVersionLast="47" xr6:coauthVersionMax="47" xr10:uidLastSave="{63C80A0B-9FE9-4178-93A3-CF0EB43F5903}"/>
  <bookViews>
    <workbookView xWindow="-26880" yWindow="585" windowWidth="18285" windowHeight="22110" xr2:uid="{00000000-000D-0000-FFFF-FFFF00000000}"/>
  </bookViews>
  <sheets>
    <sheet name="EC Telecon Tues 13 Dec Agenda" sheetId="1" r:id="rId1"/>
    <sheet name="EC Roster - Vote Calculator" sheetId="2" r:id="rId2"/>
  </sheets>
  <definedNames>
    <definedName name="_xlnm.Print_Area" localSheetId="0">'EC Telecon Tues 13 Dec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A16" i="1"/>
  <c r="F8" i="1"/>
  <c r="A25" i="1" l="1"/>
  <c r="A27" i="1"/>
  <c r="A23" i="1" l="1"/>
  <c r="A21" i="1"/>
  <c r="A18" i="1"/>
  <c r="A19" i="1" s="1"/>
  <c r="A12" i="1"/>
  <c r="A13" i="1" s="1"/>
  <c r="A14" i="1" s="1"/>
  <c r="A15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2" i="1" l="1"/>
  <c r="F13" i="1" s="1"/>
  <c r="F14" i="1" s="1"/>
  <c r="F10" i="1"/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</calcChain>
</file>

<file path=xl/sharedStrings.xml><?xml version="1.0" encoding="utf-8"?>
<sst xmlns="http://schemas.openxmlformats.org/spreadsheetml/2006/main" count="93" uniqueCount="69">
  <si>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</si>
  <si>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</si>
  <si>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</si>
  <si>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</si>
  <si>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</si>
  <si>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</si>
  <si>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</si>
  <si>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</si>
  <si>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</si>
  <si>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</si>
  <si>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</si>
  <si>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</si>
  <si>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</si>
  <si>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</si>
  <si>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</si>
  <si>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</si>
  <si>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</si>
  <si>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</si>
  <si>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</si>
  <si>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</si>
  <si>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</si>
  <si>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</si>
  <si>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</si>
  <si>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</si>
  <si>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</si>
  <si>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</si>
  <si>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</si>
  <si>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</si>
  <si>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</si>
  <si>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</si>
  <si>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</si>
  <si>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</si>
  <si>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</si>
  <si>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</si>
  <si>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</si>
  <si>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</si>
  <si>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</si>
  <si>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</si>
  <si>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</si>
  <si>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</si>
  <si>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</si>
  <si>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</si>
  <si>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</si>
  <si>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</si>
  <si>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</si>
  <si>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</si>
  <si>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</si>
  <si>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</si>
  <si>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</si>
  <si>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</si>
  <si>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</si>
  <si>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</si>
  <si>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</si>
  <si>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</si>
  <si>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</si>
  <si>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</si>
  <si>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</si>
  <si>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</si>
  <si>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</si>
  <si>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</si>
  <si>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</si>
  <si>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</si>
  <si>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</si>
  <si>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13 Dec 2022</t>
  </si>
  <si>
    <t>Future Venues Subcommittee Scope Change</t>
  </si>
  <si>
    <t>D'Ambrosia / Myles</t>
  </si>
  <si>
    <t>R1</t>
  </si>
  <si>
    <t>Confirmation 802.15 VC - Ann Krieger</t>
  </si>
  <si>
    <t>Powell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</si>
</sst>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 indent="2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140" zoomScaleNormal="140" zoomScaleSheetLayoutView="110" workbookViewId="0">
      <selection activeCell="C35" sqref="C35"/>
    </sheetView>
  </sheetViews>
  <sheetFormatPr defaultColWidth="8.86328125" defaultRowHeight="12.75" x14ac:dyDescent="0.45"/>
  <cols>
    <col min="1" max="1" width="5.73046875" style="53" customWidth="1"/>
    <col min="2" max="2" width="7.73046875" style="97" customWidth="1"/>
    <col min="3" max="3" width="53" style="53" customWidth="1"/>
    <col min="4" max="4" width="13.59765625" style="53" customWidth="1"/>
    <col min="5" max="5" width="5.265625" style="97" customWidth="1"/>
    <col min="6" max="6" width="10.73046875" style="53" customWidth="1"/>
    <col min="7" max="7" width="9.86328125" style="52" customWidth="1"/>
    <col min="8" max="8" width="13.26562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66</v>
      </c>
      <c r="B1" s="48"/>
      <c r="C1" s="120" t="s">
        <v>62</v>
      </c>
      <c r="D1" s="49"/>
      <c r="E1" s="50"/>
      <c r="F1" s="51"/>
    </row>
    <row r="2" spans="1:9" x14ac:dyDescent="0.45">
      <c r="A2" s="54"/>
      <c r="B2" s="107"/>
      <c r="C2" s="117" t="s">
        <v>63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26" si="0">F8+TIME(0,E8,0)</f>
        <v>0.62847222222222221</v>
      </c>
      <c r="G9" s="123"/>
      <c r="H9" s="123"/>
      <c r="I9" s="123"/>
    </row>
    <row r="10" spans="1:9" ht="25.5" x14ac:dyDescent="0.45">
      <c r="A10" s="118">
        <f t="shared" ref="A10" si="1">A9+0.01</f>
        <v>2.0099999999999998</v>
      </c>
      <c r="B10" s="121" t="s">
        <v>8</v>
      </c>
      <c r="C10" s="122" t="s">
        <v>53</v>
      </c>
      <c r="D10" s="112" t="s">
        <v>1</v>
      </c>
      <c r="E10" s="116">
        <v>2</v>
      </c>
      <c r="F10" s="119">
        <f t="shared" si="0"/>
        <v>0.63194444444444442</v>
      </c>
      <c r="H10" s="52"/>
      <c r="I10" s="52"/>
    </row>
    <row r="11" spans="1:9" s="85" customFormat="1" x14ac:dyDescent="0.45">
      <c r="A11" s="109"/>
      <c r="B11" s="110"/>
      <c r="C11" s="111"/>
      <c r="D11" s="112"/>
      <c r="E11" s="116"/>
      <c r="F11" s="113"/>
      <c r="G11" s="106"/>
      <c r="H11" s="106"/>
      <c r="I11" s="106"/>
    </row>
    <row r="12" spans="1:9" x14ac:dyDescent="0.4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01">
        <f>F9+TIME(0,E9,0)</f>
        <v>0.63194444444444442</v>
      </c>
    </row>
    <row r="13" spans="1:9" x14ac:dyDescent="0.45">
      <c r="A13" s="114">
        <f t="shared" ref="A13:A15" si="2">A12+0.01</f>
        <v>3.01</v>
      </c>
      <c r="B13" s="76" t="s">
        <v>7</v>
      </c>
      <c r="C13" s="77" t="s">
        <v>56</v>
      </c>
      <c r="D13" s="77" t="s">
        <v>0</v>
      </c>
      <c r="E13" s="56">
        <v>10</v>
      </c>
      <c r="F13" s="101">
        <f t="shared" si="0"/>
        <v>0.63541666666666663</v>
      </c>
    </row>
    <row r="14" spans="1:9" x14ac:dyDescent="0.45">
      <c r="A14" s="114">
        <f t="shared" si="2"/>
        <v>3.0199999999999996</v>
      </c>
      <c r="B14" s="76" t="s">
        <v>8</v>
      </c>
      <c r="C14" s="77" t="s">
        <v>54</v>
      </c>
      <c r="D14" s="77" t="s">
        <v>55</v>
      </c>
      <c r="E14" s="56">
        <v>10</v>
      </c>
      <c r="F14" s="101">
        <f t="shared" si="0"/>
        <v>0.64236111111111105</v>
      </c>
    </row>
    <row r="15" spans="1:9" ht="25.5" x14ac:dyDescent="0.45">
      <c r="A15" s="114">
        <f t="shared" si="2"/>
        <v>3.0299999999999994</v>
      </c>
      <c r="B15" s="76" t="s">
        <v>50</v>
      </c>
      <c r="C15" s="77" t="s">
        <v>64</v>
      </c>
      <c r="D15" s="77" t="s">
        <v>65</v>
      </c>
      <c r="E15" s="56">
        <v>30</v>
      </c>
      <c r="F15" s="101">
        <f t="shared" si="0"/>
        <v>0.64930555555555547</v>
      </c>
    </row>
    <row r="16" spans="1:9" ht="31.9" customHeight="1" x14ac:dyDescent="0.45">
      <c r="A16" s="114">
        <f>3.09</f>
        <v>3.09</v>
      </c>
      <c r="B16" s="76" t="s">
        <v>50</v>
      </c>
      <c r="C16" s="77" t="s">
        <v>57</v>
      </c>
      <c r="D16" s="77" t="s">
        <v>48</v>
      </c>
      <c r="E16" s="56">
        <v>5</v>
      </c>
      <c r="F16" s="101">
        <f t="shared" si="0"/>
        <v>0.67013888888888884</v>
      </c>
    </row>
    <row r="17" spans="1:10" x14ac:dyDescent="0.45">
      <c r="A17" s="75"/>
      <c r="B17" s="76"/>
      <c r="C17" s="77"/>
      <c r="D17" s="77"/>
      <c r="E17" s="56"/>
      <c r="F17" s="101">
        <f t="shared" si="0"/>
        <v>0.67361111111111105</v>
      </c>
    </row>
    <row r="18" spans="1:10" x14ac:dyDescent="0.45">
      <c r="A18" s="108">
        <f>4</f>
        <v>4</v>
      </c>
      <c r="B18" s="76"/>
      <c r="C18" s="82" t="s">
        <v>51</v>
      </c>
      <c r="D18" s="77"/>
      <c r="E18" s="56"/>
      <c r="F18" s="101">
        <f t="shared" si="0"/>
        <v>0.67361111111111105</v>
      </c>
    </row>
    <row r="19" spans="1:10" x14ac:dyDescent="0.45">
      <c r="A19" s="114">
        <f t="shared" ref="A19" si="3">A18+0.01</f>
        <v>4.01</v>
      </c>
      <c r="B19" s="76" t="s">
        <v>7</v>
      </c>
      <c r="C19" s="77" t="s">
        <v>67</v>
      </c>
      <c r="D19" s="77" t="s">
        <v>68</v>
      </c>
      <c r="E19" s="56">
        <v>5</v>
      </c>
      <c r="F19" s="101">
        <f t="shared" si="0"/>
        <v>0.67361111111111105</v>
      </c>
    </row>
    <row r="20" spans="1:10" x14ac:dyDescent="0.45">
      <c r="A20" s="78"/>
      <c r="B20" s="76"/>
      <c r="C20" s="80"/>
      <c r="D20" s="77"/>
      <c r="E20" s="81"/>
      <c r="F20" s="101">
        <f t="shared" si="0"/>
        <v>0.67708333333333326</v>
      </c>
    </row>
    <row r="21" spans="1:10" x14ac:dyDescent="0.45">
      <c r="A21" s="108">
        <f>5</f>
        <v>5</v>
      </c>
      <c r="B21" s="76"/>
      <c r="C21" s="79" t="s">
        <v>38</v>
      </c>
      <c r="D21" s="77"/>
      <c r="E21" s="56"/>
      <c r="F21" s="101">
        <f t="shared" si="0"/>
        <v>0.67708333333333326</v>
      </c>
      <c r="G21" s="84"/>
      <c r="H21" s="83"/>
      <c r="I21" s="84"/>
      <c r="J21" s="84"/>
    </row>
    <row r="22" spans="1:10" x14ac:dyDescent="0.45">
      <c r="A22" s="78"/>
      <c r="B22" s="76"/>
      <c r="C22" s="77"/>
      <c r="D22" s="77"/>
      <c r="E22" s="56"/>
      <c r="F22" s="101">
        <f t="shared" si="0"/>
        <v>0.67708333333333326</v>
      </c>
      <c r="G22" s="84"/>
      <c r="H22" s="84"/>
      <c r="I22" s="84"/>
      <c r="J22" s="84"/>
    </row>
    <row r="23" spans="1:10" x14ac:dyDescent="0.45">
      <c r="A23" s="108">
        <f>6</f>
        <v>6</v>
      </c>
      <c r="B23" s="76"/>
      <c r="C23" s="79" t="s">
        <v>52</v>
      </c>
      <c r="D23" s="77"/>
      <c r="E23" s="56"/>
      <c r="F23" s="101">
        <f t="shared" si="0"/>
        <v>0.67708333333333326</v>
      </c>
      <c r="G23" s="84"/>
      <c r="H23" s="84"/>
      <c r="I23" s="84"/>
      <c r="J23" s="84"/>
    </row>
    <row r="24" spans="1:10" x14ac:dyDescent="0.35">
      <c r="A24" s="75"/>
      <c r="B24" s="76"/>
      <c r="C24" s="86"/>
      <c r="D24" s="87"/>
      <c r="E24" s="88"/>
      <c r="F24" s="101">
        <f t="shared" si="0"/>
        <v>0.67708333333333326</v>
      </c>
      <c r="G24" s="84"/>
      <c r="H24" s="84"/>
      <c r="I24" s="84"/>
      <c r="J24" s="84"/>
    </row>
    <row r="25" spans="1:10" ht="25.5" x14ac:dyDescent="0.45">
      <c r="A25" s="108">
        <f>9</f>
        <v>9</v>
      </c>
      <c r="B25" s="76"/>
      <c r="C25" s="89" t="s">
        <v>30</v>
      </c>
      <c r="D25" s="77" t="s">
        <v>31</v>
      </c>
      <c r="E25" s="90">
        <v>5</v>
      </c>
      <c r="F25" s="101">
        <f t="shared" si="0"/>
        <v>0.67708333333333326</v>
      </c>
      <c r="G25" s="84"/>
      <c r="H25" s="84"/>
      <c r="I25" s="84"/>
      <c r="J25" s="84"/>
    </row>
    <row r="26" spans="1:10" x14ac:dyDescent="0.45">
      <c r="A26" s="108"/>
      <c r="B26" s="124"/>
      <c r="C26" s="125"/>
      <c r="D26" s="126"/>
      <c r="E26" s="127"/>
      <c r="F26" s="101">
        <f t="shared" si="0"/>
        <v>0.68055555555555547</v>
      </c>
      <c r="G26" s="84"/>
      <c r="H26" s="84"/>
      <c r="I26" s="84"/>
      <c r="J26" s="84"/>
    </row>
    <row r="27" spans="1:10" ht="14.45" customHeight="1" thickBot="1" x14ac:dyDescent="0.5">
      <c r="A27" s="115">
        <f>10</f>
        <v>10</v>
      </c>
      <c r="B27" s="91" t="s">
        <v>7</v>
      </c>
      <c r="C27" s="92" t="s">
        <v>33</v>
      </c>
      <c r="D27" s="93" t="s">
        <v>1</v>
      </c>
      <c r="E27" s="94"/>
      <c r="F27" s="95">
        <v>0.70833333333333337</v>
      </c>
      <c r="G27" s="96"/>
      <c r="H27" s="84"/>
    </row>
    <row r="31" spans="1:10" x14ac:dyDescent="0.45">
      <c r="C31" s="98"/>
    </row>
    <row r="32" spans="1:10" x14ac:dyDescent="0.45">
      <c r="C32" s="98"/>
      <c r="D32" s="53" t="s">
        <v>58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25" sqref="C24:C25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49</v>
      </c>
      <c r="F2" s="17"/>
      <c r="G2" s="19" t="s">
        <v>42</v>
      </c>
      <c r="H2" s="20" t="s">
        <v>40</v>
      </c>
      <c r="I2" s="21" t="s">
        <v>43</v>
      </c>
    </row>
    <row r="3" spans="1:9" x14ac:dyDescent="0.4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29</v>
      </c>
      <c r="C8" s="2" t="s">
        <v>47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59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46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60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61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41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">
      <c r="A18">
        <v>18</v>
      </c>
      <c r="B18" s="3" t="s">
        <v>45</v>
      </c>
      <c r="C18" s="4" t="s">
        <v>44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13 Dec Agenda</vt:lpstr>
      <vt:lpstr>EC Roster - Vote Calculator</vt:lpstr>
      <vt:lpstr>'EC Telecon Tues 13 Dec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2022-12-03T14:52:05Z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