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1004/"/>
    </mc:Choice>
  </mc:AlternateContent>
  <xr:revisionPtr revIDLastSave="18" documentId="8_{258ED052-C5D4-447C-AE7A-FF2926FE0073}" xr6:coauthVersionLast="47" xr6:coauthVersionMax="47" xr10:uidLastSave="{51062E1E-33B6-4D28-9ECB-019F2A679E00}"/>
  <bookViews>
    <workbookView xWindow="-98" yWindow="-98" windowWidth="28996" windowHeight="15675" xr2:uid="{00000000-000D-0000-FFFF-FFFF00000000}"/>
  </bookViews>
  <sheets>
    <sheet name="EC Telecon Tues 04 Oct Agenda" sheetId="1" r:id="rId1"/>
    <sheet name="EC Roster - Vote Calculator" sheetId="2" r:id="rId2"/>
  </sheets>
  <definedNames>
    <definedName name="_xlnm.Print_Area" localSheetId="0">'EC Telecon Tues 04 Oct Agenda'!$A$1:$G$32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31" i="1" l="1"/>
  <c r="A32" i="1"/>
  <c r="A27" i="1" l="1"/>
  <c r="A28" i="1" s="1"/>
  <c r="A29" i="1" s="1"/>
  <c r="A25" i="1"/>
  <c r="A16" i="1"/>
  <c r="A17" i="1" s="1"/>
  <c r="A18" i="1" s="1"/>
  <c r="A19" i="1" s="1"/>
  <c r="A20" i="1" s="1"/>
  <c r="A21" i="1" s="1"/>
  <c r="A22" i="1" s="1"/>
  <c r="A23" i="1" s="1"/>
  <c r="A12" i="1"/>
  <c r="A9" i="1"/>
  <c r="A10" i="1" s="1"/>
  <c r="A8" i="1"/>
  <c r="A13" i="1" l="1"/>
  <c r="A14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l="1"/>
  <c r="F15" i="1" s="1"/>
  <c r="F16" i="1" s="1"/>
  <c r="F17" i="1" l="1"/>
  <c r="F18" i="1" s="1"/>
  <c r="F19" i="1" l="1"/>
  <c r="F20" i="1" s="1"/>
  <c r="F21" i="1" s="1"/>
  <c r="F22" i="1" s="1"/>
  <c r="F23" i="1" l="1"/>
  <c r="F24" i="1" s="1"/>
  <c r="F25" i="1" s="1"/>
  <c r="F26" i="1" s="1"/>
  <c r="F27" i="1" s="1"/>
  <c r="F28" i="1" l="1"/>
  <c r="F29" i="1" s="1"/>
  <c r="F30" i="1" s="1"/>
  <c r="F31" i="1" s="1"/>
</calcChain>
</file>

<file path=xl/sharedStrings.xml><?xml version="1.0" encoding="utf-8"?>
<sst xmlns="http://schemas.openxmlformats.org/spreadsheetml/2006/main" count="119" uniqueCount="86">
  <si>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</si>
  <si>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</si>
  <si>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</si>
  <si>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</si>
  <si>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</si>
  <si>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</si>
  <si>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</si>
  <si>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</si>
  <si>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</si>
  <si>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</si>
  <si>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</si>
  <si>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</si>
  <si>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</si>
  <si>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</si>
  <si>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</si>
  <si>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</si>
  <si>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</si>
  <si>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</si>
  <si>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</si>
  <si>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</si>
  <si>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</si>
  <si>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</si>
  <si>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</si>
  <si>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</si>
  <si>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</si>
  <si>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</si>
  <si>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</si>
  <si>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</si>
  <si>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</si>
  <si>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</si>
  <si>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</si>
  <si>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</si>
  <si>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</si>
  <si>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</si>
  <si>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</si>
  <si>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</si>
  <si>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</si>
  <si>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</si>
  <si>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</si>
  <si>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</si>
  <si>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</si>
  <si>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</si>
  <si>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</si>
  <si>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</si>
  <si>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</si>
  <si>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</si>
  <si>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</si>
  <si>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</si>
  <si>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</si>
  <si>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</si>
  <si>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</si>
  <si>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</si>
  <si>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</si>
  <si>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</si>
  <si>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</si>
  <si>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</si>
  <si>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</si>
  <si>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</si>
  <si>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</si>
  <si>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</si>
  <si>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</si>
  <si>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 xml:space="preserve">Future Venue Update 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</si>
  <si>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</si>
  <si>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</si>
  <si>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</si>
  <si>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</si>
  <si>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</si>
  <si>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4 Oct 2022</t>
  </si>
  <si>
    <t>ME*</t>
  </si>
  <si>
    <t>Healey</t>
  </si>
  <si>
    <t>Responses to ISO/IEC/IEEE 8802-3:2021/Amd 12, ISO/IEC/IEEE 8802-3:2021/Amd 13 and ISO/IEC/IEEE 8802-3:2021/Amd 14 FDIS ballot comments
Motion: Approve the liaison letter from the IEEE 802.3 Working Group to ISO/IEC JTC 1/SC 6 regarding responses to ISO/IEC/IEEE 8802-3:2021/Amd 12 (IEEE Std 802.3cv-2021), ISO/IEC/IEEE 8802-3:2021/Amd 13 (IEEE Std 802.3cp-2021) and ISO/IEC/IEEE 8802-3:2021/Amd 14 (IEEE Std 802.3ct-2021) FDIS ballot comments at &lt;https://mentor.ieee.org/802-ec/dcn/22/ec-22-0195-00-00EC-ieee-802-3-responses-to-fdis-ballot-comments.pdf  &gt; granting the IEEE 802.3 Chair (or his delegate) editorial license.
M: Healey     S: D'Ambrosia</t>
  </si>
  <si>
    <t>Submission of IEEE Std 802.3-2022 to ISO/IEC JTC 1/SC 6 for information under the PSDO agreement
Motion: Approve submission of IEEE Std 802.3-2022 Standard for Ethernet to ISO/IEC JTC 1/SC 6 for information under the PSDO agreement.
M: Healey     S: D'Ambrosia</t>
  </si>
  <si>
    <t>MI*</t>
  </si>
  <si>
    <t>Approval of Minutes
     - 06 Sept 2022 802 EC monthly teleconference - https://mentor.ieee.org/802-ec/dcn/22/ec-22-0175-01-00EC-06-sept-2022-802-ec-monthly-teleconference-minutes.pdf
M: D'Ambrosia     S: Marks</t>
  </si>
  <si>
    <t>Plenary Tutorials &amp; Public Visibility Efforts</t>
  </si>
  <si>
    <t>Update - EC Action Item Summary
https://mentor.ieee.org/802-ec/dcn/19/ec-19-0085-69-00EC-ec-action-items-ongoing.pdf</t>
  </si>
  <si>
    <t>ME</t>
  </si>
  <si>
    <t>Stanley</t>
  </si>
  <si>
    <t xml:space="preserve">To RevCom, P802.11az </t>
  </si>
  <si>
    <t xml:space="preserve">To SA Ballot, P802.11bc D4.0 </t>
  </si>
  <si>
    <t>Agenda Items from WG / TAG Chairs</t>
  </si>
  <si>
    <t>Au</t>
  </si>
  <si>
    <t>Approval, IEEE 802 Submission to Norway Nikom's Consultation</t>
  </si>
  <si>
    <t>R5</t>
  </si>
  <si>
    <t>To RevCom  (conditional), P802.11bd</t>
  </si>
  <si>
    <t xml:space="preserve">To Sa Ballot, P802.11bb D4.0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</si>
</sst>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165" fontId="12" fillId="3" borderId="13" xfId="0" applyNumberFormat="1" applyFont="1" applyFill="1" applyBorder="1" applyAlignment="1">
      <alignment horizontal="right" vertical="top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7" fillId="4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 indent="2"/>
    </xf>
    <xf numFmtId="165" fontId="14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topLeftCell="A12" zoomScale="140" zoomScaleNormal="140" zoomScaleSheetLayoutView="110" workbookViewId="0">
      <selection activeCell="I22" sqref="I22"/>
    </sheetView>
  </sheetViews>
  <sheetFormatPr defaultColWidth="8.86328125" defaultRowHeight="12.75" x14ac:dyDescent="0.45"/>
  <cols>
    <col min="1" max="1" width="5.73046875" style="53" customWidth="1"/>
    <col min="2" max="2" width="7.73046875" style="97" customWidth="1"/>
    <col min="3" max="3" width="53" style="53" customWidth="1"/>
    <col min="4" max="4" width="13.59765625" style="53" customWidth="1"/>
    <col min="5" max="5" width="5.265625" style="97" customWidth="1"/>
    <col min="6" max="6" width="10.73046875" style="53" customWidth="1"/>
    <col min="7" max="7" width="9.86328125" style="52" customWidth="1"/>
    <col min="8" max="8" width="13.26562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83</v>
      </c>
      <c r="B1" s="48"/>
      <c r="C1" s="119" t="s">
        <v>66</v>
      </c>
      <c r="D1" s="49"/>
      <c r="E1" s="50"/>
      <c r="F1" s="51"/>
    </row>
    <row r="2" spans="1:9" x14ac:dyDescent="0.45">
      <c r="A2" s="54"/>
      <c r="B2" s="107"/>
      <c r="C2" s="116" t="s">
        <v>67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31" si="0">F8+TIME(0,E8,0)</f>
        <v>0.62847222222222221</v>
      </c>
      <c r="G9" s="130"/>
      <c r="H9" s="130"/>
      <c r="I9" s="130"/>
    </row>
    <row r="10" spans="1:9" ht="25.5" x14ac:dyDescent="0.45">
      <c r="A10" s="117">
        <f t="shared" ref="A10" si="1">A9+0.01</f>
        <v>2.0099999999999998</v>
      </c>
      <c r="B10" s="120" t="s">
        <v>8</v>
      </c>
      <c r="C10" s="121" t="s">
        <v>60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s="85" customFormat="1" x14ac:dyDescent="0.45">
      <c r="A11" s="109"/>
      <c r="B11" s="110"/>
      <c r="C11" s="111"/>
      <c r="D11" s="112"/>
      <c r="E11" s="115"/>
      <c r="F11" s="118">
        <f t="shared" si="0"/>
        <v>0.6333333333333333</v>
      </c>
      <c r="G11" s="106"/>
      <c r="H11" s="106"/>
      <c r="I11" s="106"/>
    </row>
    <row r="12" spans="1:9" x14ac:dyDescent="0.4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18">
        <f t="shared" si="0"/>
        <v>0.6333333333333333</v>
      </c>
    </row>
    <row r="13" spans="1:9" ht="63.75" x14ac:dyDescent="0.45">
      <c r="A13" s="122">
        <f t="shared" ref="A13:A14" si="2">A12+0.01</f>
        <v>3.01</v>
      </c>
      <c r="B13" s="123" t="s">
        <v>72</v>
      </c>
      <c r="C13" s="124" t="s">
        <v>73</v>
      </c>
      <c r="D13" s="124" t="s">
        <v>56</v>
      </c>
      <c r="E13" s="73">
        <v>0</v>
      </c>
      <c r="F13" s="125">
        <f>F12+TIME(0,E26,0)</f>
        <v>0.6333333333333333</v>
      </c>
    </row>
    <row r="14" spans="1:9" ht="38.25" x14ac:dyDescent="0.45">
      <c r="A14" s="117">
        <f t="shared" si="2"/>
        <v>3.0199999999999996</v>
      </c>
      <c r="B14" s="76" t="s">
        <v>58</v>
      </c>
      <c r="C14" s="77" t="s">
        <v>75</v>
      </c>
      <c r="D14" s="77" t="s">
        <v>56</v>
      </c>
      <c r="E14" s="56">
        <v>5</v>
      </c>
      <c r="F14" s="118">
        <f t="shared" si="0"/>
        <v>0.6333333333333333</v>
      </c>
    </row>
    <row r="15" spans="1:9" x14ac:dyDescent="0.45">
      <c r="A15" s="75"/>
      <c r="B15" s="76"/>
      <c r="C15" s="77"/>
      <c r="D15" s="77"/>
      <c r="E15" s="56"/>
      <c r="F15" s="101">
        <f>F14+TIME(0,E30,0)</f>
        <v>0.6333333333333333</v>
      </c>
    </row>
    <row r="16" spans="1:9" x14ac:dyDescent="0.45">
      <c r="A16" s="108">
        <f>4</f>
        <v>4</v>
      </c>
      <c r="B16" s="76"/>
      <c r="C16" s="82" t="s">
        <v>80</v>
      </c>
      <c r="D16" s="77"/>
      <c r="E16" s="56"/>
      <c r="F16" s="101">
        <f t="shared" si="0"/>
        <v>0.6333333333333333</v>
      </c>
    </row>
    <row r="17" spans="1:10" ht="153" x14ac:dyDescent="0.45">
      <c r="A17" s="122">
        <f t="shared" ref="A17:A23" si="3">A16+0.01</f>
        <v>4.01</v>
      </c>
      <c r="B17" s="123" t="s">
        <v>68</v>
      </c>
      <c r="C17" s="126" t="s">
        <v>70</v>
      </c>
      <c r="D17" s="124" t="s">
        <v>69</v>
      </c>
      <c r="E17" s="73">
        <v>0</v>
      </c>
      <c r="F17" s="125">
        <f t="shared" si="0"/>
        <v>0.6333333333333333</v>
      </c>
    </row>
    <row r="18" spans="1:10" ht="76.5" x14ac:dyDescent="0.45">
      <c r="A18" s="122">
        <f t="shared" si="3"/>
        <v>4.0199999999999996</v>
      </c>
      <c r="B18" s="123" t="s">
        <v>68</v>
      </c>
      <c r="C18" s="126" t="s">
        <v>71</v>
      </c>
      <c r="D18" s="124" t="s">
        <v>69</v>
      </c>
      <c r="E18" s="73">
        <v>0</v>
      </c>
      <c r="F18" s="125">
        <f t="shared" si="0"/>
        <v>0.6333333333333333</v>
      </c>
    </row>
    <row r="19" spans="1:10" s="85" customFormat="1" x14ac:dyDescent="0.45">
      <c r="A19" s="122">
        <f t="shared" si="3"/>
        <v>4.0299999999999994</v>
      </c>
      <c r="B19" s="123" t="s">
        <v>68</v>
      </c>
      <c r="C19" s="126" t="s">
        <v>78</v>
      </c>
      <c r="D19" s="124" t="s">
        <v>77</v>
      </c>
      <c r="E19" s="73">
        <v>0</v>
      </c>
      <c r="F19" s="131">
        <f t="shared" si="0"/>
        <v>0.6333333333333333</v>
      </c>
      <c r="G19" s="106"/>
    </row>
    <row r="20" spans="1:10" s="85" customFormat="1" x14ac:dyDescent="0.45">
      <c r="A20" s="122">
        <f t="shared" si="3"/>
        <v>4.0399999999999991</v>
      </c>
      <c r="B20" s="123" t="s">
        <v>68</v>
      </c>
      <c r="C20" s="126" t="s">
        <v>84</v>
      </c>
      <c r="D20" s="124" t="s">
        <v>77</v>
      </c>
      <c r="E20" s="73">
        <v>0</v>
      </c>
      <c r="F20" s="131">
        <f t="shared" si="0"/>
        <v>0.6333333333333333</v>
      </c>
      <c r="G20" s="106"/>
    </row>
    <row r="21" spans="1:10" s="85" customFormat="1" x14ac:dyDescent="0.45">
      <c r="A21" s="122">
        <f t="shared" si="3"/>
        <v>4.0499999999999989</v>
      </c>
      <c r="B21" s="123" t="s">
        <v>68</v>
      </c>
      <c r="C21" s="126" t="s">
        <v>79</v>
      </c>
      <c r="D21" s="124" t="s">
        <v>77</v>
      </c>
      <c r="E21" s="73">
        <v>0</v>
      </c>
      <c r="F21" s="131">
        <f t="shared" si="0"/>
        <v>0.6333333333333333</v>
      </c>
      <c r="G21" s="106"/>
    </row>
    <row r="22" spans="1:10" s="85" customFormat="1" x14ac:dyDescent="0.45">
      <c r="A22" s="122">
        <f t="shared" si="3"/>
        <v>4.0599999999999987</v>
      </c>
      <c r="B22" s="123" t="s">
        <v>68</v>
      </c>
      <c r="C22" s="126" t="s">
        <v>85</v>
      </c>
      <c r="D22" s="124" t="s">
        <v>77</v>
      </c>
      <c r="E22" s="73">
        <v>0</v>
      </c>
      <c r="F22" s="131">
        <f t="shared" si="0"/>
        <v>0.6333333333333333</v>
      </c>
      <c r="G22" s="106"/>
    </row>
    <row r="23" spans="1:10" s="85" customFormat="1" x14ac:dyDescent="0.45">
      <c r="A23" s="113">
        <f t="shared" si="3"/>
        <v>4.0699999999999985</v>
      </c>
      <c r="B23" s="127" t="s">
        <v>76</v>
      </c>
      <c r="C23" s="128" t="s">
        <v>82</v>
      </c>
      <c r="D23" s="129" t="s">
        <v>81</v>
      </c>
      <c r="E23" s="81">
        <v>5</v>
      </c>
      <c r="F23" s="118">
        <f t="shared" si="0"/>
        <v>0.6333333333333333</v>
      </c>
      <c r="G23" s="106"/>
    </row>
    <row r="24" spans="1:10" x14ac:dyDescent="0.45">
      <c r="A24" s="78"/>
      <c r="B24" s="76"/>
      <c r="C24" s="80"/>
      <c r="D24" s="77"/>
      <c r="E24" s="81"/>
      <c r="F24" s="118">
        <f t="shared" si="0"/>
        <v>0.63680555555555551</v>
      </c>
    </row>
    <row r="25" spans="1:10" x14ac:dyDescent="0.45">
      <c r="A25" s="108">
        <f>5</f>
        <v>5</v>
      </c>
      <c r="B25" s="76"/>
      <c r="C25" s="79" t="s">
        <v>45</v>
      </c>
      <c r="D25" s="77"/>
      <c r="E25" s="56"/>
      <c r="F25" s="101">
        <f t="shared" si="0"/>
        <v>0.63680555555555551</v>
      </c>
      <c r="G25" s="84"/>
      <c r="H25" s="83"/>
      <c r="I25" s="84"/>
      <c r="J25" s="84"/>
    </row>
    <row r="26" spans="1:10" x14ac:dyDescent="0.45">
      <c r="A26" s="78"/>
      <c r="B26" s="76"/>
      <c r="C26" s="77"/>
      <c r="D26" s="77"/>
      <c r="E26" s="56"/>
      <c r="F26" s="101">
        <f t="shared" si="0"/>
        <v>0.63680555555555551</v>
      </c>
      <c r="G26" s="84"/>
      <c r="H26" s="84"/>
      <c r="I26" s="84"/>
      <c r="J26" s="84"/>
    </row>
    <row r="27" spans="1:10" x14ac:dyDescent="0.45">
      <c r="A27" s="108">
        <f>6</f>
        <v>6</v>
      </c>
      <c r="B27" s="76"/>
      <c r="C27" s="79" t="s">
        <v>59</v>
      </c>
      <c r="D27" s="77"/>
      <c r="E27" s="56"/>
      <c r="F27" s="101">
        <f t="shared" si="0"/>
        <v>0.63680555555555551</v>
      </c>
      <c r="G27" s="84"/>
      <c r="H27" s="84"/>
      <c r="I27" s="84"/>
      <c r="J27" s="84"/>
    </row>
    <row r="28" spans="1:10" x14ac:dyDescent="0.45">
      <c r="A28" s="113">
        <f t="shared" ref="A28:A29" si="4">A27+0.01</f>
        <v>6.01</v>
      </c>
      <c r="B28" s="76" t="s">
        <v>58</v>
      </c>
      <c r="C28" s="77" t="s">
        <v>74</v>
      </c>
      <c r="D28" s="77" t="s">
        <v>56</v>
      </c>
      <c r="E28" s="56">
        <v>5</v>
      </c>
      <c r="F28" s="101">
        <f t="shared" si="0"/>
        <v>0.63680555555555551</v>
      </c>
      <c r="G28" s="84"/>
      <c r="H28" s="84"/>
      <c r="I28" s="84"/>
      <c r="J28" s="84"/>
    </row>
    <row r="29" spans="1:10" x14ac:dyDescent="0.45">
      <c r="A29" s="113">
        <f t="shared" si="4"/>
        <v>6.02</v>
      </c>
      <c r="B29" s="76" t="s">
        <v>7</v>
      </c>
      <c r="C29" s="77" t="s">
        <v>61</v>
      </c>
      <c r="D29" s="77" t="s">
        <v>0</v>
      </c>
      <c r="E29" s="56">
        <v>10</v>
      </c>
      <c r="F29" s="101">
        <f t="shared" si="0"/>
        <v>0.64027777777777772</v>
      </c>
      <c r="G29" s="84"/>
      <c r="H29" s="84"/>
      <c r="I29" s="84"/>
      <c r="J29" s="84"/>
    </row>
    <row r="30" spans="1:10" x14ac:dyDescent="0.35">
      <c r="A30" s="75"/>
      <c r="B30" s="76"/>
      <c r="C30" s="86"/>
      <c r="D30" s="87"/>
      <c r="E30" s="88"/>
      <c r="F30" s="101">
        <f t="shared" si="0"/>
        <v>0.64722222222222214</v>
      </c>
      <c r="G30" s="84"/>
      <c r="H30" s="84"/>
      <c r="I30" s="84"/>
      <c r="J30" s="84"/>
    </row>
    <row r="31" spans="1:10" ht="25.5" x14ac:dyDescent="0.45">
      <c r="A31" s="108">
        <f>9</f>
        <v>9</v>
      </c>
      <c r="B31" s="76"/>
      <c r="C31" s="89" t="s">
        <v>31</v>
      </c>
      <c r="D31" s="77" t="s">
        <v>32</v>
      </c>
      <c r="E31" s="90">
        <v>5</v>
      </c>
      <c r="F31" s="101">
        <f t="shared" si="0"/>
        <v>0.64722222222222214</v>
      </c>
      <c r="G31" s="84"/>
      <c r="H31" s="84"/>
      <c r="I31" s="84"/>
      <c r="J31" s="84"/>
    </row>
    <row r="32" spans="1:10" ht="14.45" customHeight="1" thickBot="1" x14ac:dyDescent="0.5">
      <c r="A32" s="114">
        <f>10</f>
        <v>10</v>
      </c>
      <c r="B32" s="91" t="s">
        <v>7</v>
      </c>
      <c r="C32" s="92" t="s">
        <v>35</v>
      </c>
      <c r="D32" s="93" t="s">
        <v>1</v>
      </c>
      <c r="E32" s="94"/>
      <c r="F32" s="95">
        <v>0.70833333333333337</v>
      </c>
      <c r="G32" s="96"/>
      <c r="H32" s="84"/>
    </row>
    <row r="36" spans="3:4" x14ac:dyDescent="0.45">
      <c r="C36" s="98"/>
    </row>
    <row r="37" spans="3:4" x14ac:dyDescent="0.45">
      <c r="C37" s="98"/>
      <c r="D37" s="53" t="s">
        <v>62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63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64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65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04 Oct Agenda</vt:lpstr>
      <vt:lpstr>EC Roster - Vote Calculator</vt:lpstr>
      <vt:lpstr>'EC Telecon Tues 04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2022-10-04T11:31:55Z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