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_1004/"/>
    </mc:Choice>
  </mc:AlternateContent>
  <xr:revisionPtr revIDLastSave="36" documentId="8_{440E5D6F-BF12-4A94-A140-A41EF729A061}" xr6:coauthVersionLast="47" xr6:coauthVersionMax="47" xr10:uidLastSave="{679C70BB-6AE4-4653-8D64-E4679A2999F9}"/>
  <bookViews>
    <workbookView xWindow="-34530" yWindow="15405" windowWidth="18390" windowHeight="16425" xr2:uid="{00000000-000D-0000-FFFF-FFFF00000000}"/>
  </bookViews>
  <sheets>
    <sheet name="EC Telecon Tues 6 Sept Agenda" sheetId="1" r:id="rId1"/>
    <sheet name="EC Roster - Vote Calculator" sheetId="2" r:id="rId2"/>
  </sheets>
  <definedNames>
    <definedName name="_xlnm.Print_Area" localSheetId="0">'EC Telecon Tues 6 Sept Agenda'!$A$1:$G$27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2" i="1" s="1"/>
  <c r="F13" i="1" s="1"/>
  <c r="F14" i="1" s="1"/>
  <c r="A13" i="1"/>
  <c r="A14" i="1" s="1"/>
  <c r="F8" i="1"/>
  <c r="A26" i="1" l="1"/>
  <c r="A27" i="1"/>
  <c r="A23" i="1" l="1"/>
  <c r="A24" i="1" s="1"/>
  <c r="A21" i="1"/>
  <c r="A17" i="1"/>
  <c r="A18" i="1" s="1"/>
  <c r="A19" i="1" s="1"/>
  <c r="A12" i="1"/>
  <c r="A15" i="1" s="1"/>
  <c r="A9" i="1"/>
  <c r="A10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5" i="1" l="1"/>
  <c r="F16" i="1" s="1"/>
  <c r="F10" i="1"/>
  <c r="F17" i="1" l="1"/>
  <c r="F18" i="1" l="1"/>
  <c r="F19" i="1" s="1"/>
  <c r="F20" i="1" s="1"/>
  <c r="F21" i="1" s="1"/>
  <c r="F22" i="1" s="1"/>
  <c r="F23" i="1" s="1"/>
  <c r="F25" i="1" s="1"/>
  <c r="F26" i="1" s="1"/>
</calcChain>
</file>

<file path=xl/sharedStrings.xml><?xml version="1.0" encoding="utf-8"?>
<sst xmlns="http://schemas.openxmlformats.org/spreadsheetml/2006/main" count="104" uniqueCount="79">
  <si>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</si>
  <si>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</si>
  <si>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</si>
  <si>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</si>
  <si>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</si>
  <si>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</si>
  <si>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</si>
  <si>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</si>
  <si>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</si>
  <si>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</si>
  <si>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</si>
  <si>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</si>
  <si>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</si>
  <si>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</si>
  <si>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</si>
  <si>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</si>
  <si>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</si>
  <si>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</si>
  <si>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</si>
  <si>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</si>
  <si>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</si>
  <si>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</si>
  <si>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</si>
  <si>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</si>
  <si>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</si>
  <si>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</si>
  <si>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</si>
  <si>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</si>
  <si>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</si>
  <si>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</si>
  <si>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</si>
  <si>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</si>
  <si>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</si>
  <si>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</si>
  <si>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</si>
  <si>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</si>
  <si>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</si>
  <si>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</si>
  <si>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</si>
  <si>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</si>
  <si>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</si>
  <si>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</si>
  <si>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</si>
  <si>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</si>
  <si>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</si>
  <si>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</si>
  <si>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</si>
  <si>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</si>
  <si>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</si>
  <si>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</si>
  <si>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</si>
  <si>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</si>
  <si>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</si>
  <si>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</si>
  <si>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</si>
  <si>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</si>
  <si>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</si>
  <si>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</si>
  <si>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</si>
  <si>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</si>
  <si>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</si>
  <si>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</si>
  <si>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</si>
  <si>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</si>
  <si>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</si>
  <si>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 xml:space="preserve">Update - EC Action Item Summary
</t>
  </si>
  <si>
    <t>f</t>
  </si>
  <si>
    <t>Glenn Parsons</t>
  </si>
  <si>
    <t>Clint Powell</t>
  </si>
  <si>
    <t>Edward Au</t>
  </si>
  <si>
    <t>DRAFT AGENDA  -  IEEE 802 LMSC EXECUTIVE COMMITTEE INTERIM TELECON</t>
  </si>
  <si>
    <t>Tuesday 1900-2100 UTC, 4 Oct 2022</t>
  </si>
  <si>
    <t>ME*</t>
  </si>
  <si>
    <t>Healey</t>
  </si>
  <si>
    <t>Responses to ISO/IEC/IEEE 8802-3:2021/Amd 12, ISO/IEC/IEEE 8802-3:2021/Amd 13 and ISO/IEC/IEEE 8802-3:2021/Amd 14 FDIS ballot comments
Motion: Approve the liaison letter from the IEEE 802.3 Working Group to ISO/IEC JTC 1/SC 6 regarding responses to ISO/IEC/IEEE 8802-3:2021/Amd 12 (IEEE Std 802.3cv-2021), ISO/IEC/IEEE 8802-3:2021/Amd 13 (IEEE Std 802.3cp-2021) and ISO/IEC/IEEE 8802-3:2021/Amd 14 (IEEE Std 802.3ct-2021) FDIS ballot comments at &lt;https://mentor.ieee.org/802-ec/dcn/22/ec-22-0195-00-00EC-ieee-802-3-responses-to-fdis-ballot-comments.pdf  &gt; granting the IEEE 802.3 Chair (or his delegate) editorial license.
M: Healey     S: D'Ambrosia</t>
  </si>
  <si>
    <t>Submission of IEEE Std 802.3-2022 to ISO/IEC JTC 1/SC 6 for information under the PSDO agreement
Motion: Approve submission of IEEE Std 802.3-2022 Standard for Ethernet to ISO/IEC JTC 1/SC 6 for information under the PSDO agreement.
M: Healey     S: D'Ambrosia</t>
  </si>
  <si>
    <t>MI*</t>
  </si>
  <si>
    <t>R1</t>
  </si>
  <si>
    <t>Approval of Minutes
     - 06 Sept 2022 802 EC monthly teleconference - https://mentor.ieee.org/802-ec/dcn/22/ec-22-0175-01-00EC-06-sept-2022-802-ec-monthly-teleconference-minutes.pdf
M: D'Ambrosia     S: 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</si>
</sst>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left" vertical="top"/>
    </xf>
    <xf numFmtId="2" fontId="7" fillId="3" borderId="1" xfId="0" applyNumberFormat="1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>
      <alignment horizontal="left" vertical="top" wrapText="1"/>
    </xf>
    <xf numFmtId="165" fontId="12" fillId="3" borderId="13" xfId="0" applyNumberFormat="1" applyFont="1" applyFill="1" applyBorder="1" applyAlignment="1">
      <alignment horizontal="right" vertical="top" wrapText="1"/>
    </xf>
    <xf numFmtId="2" fontId="6" fillId="3" borderId="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zoomScale="140" zoomScaleNormal="140" zoomScaleSheetLayoutView="110" workbookViewId="0">
      <selection activeCell="C13" sqref="C13"/>
    </sheetView>
  </sheetViews>
  <sheetFormatPr defaultColWidth="8.86328125" defaultRowHeight="12.75" x14ac:dyDescent="0.45"/>
  <cols>
    <col min="1" max="1" width="5.73046875" style="53" customWidth="1"/>
    <col min="2" max="2" width="7.73046875" style="97" customWidth="1"/>
    <col min="3" max="3" width="53" style="53" customWidth="1"/>
    <col min="4" max="4" width="13.59765625" style="53" customWidth="1"/>
    <col min="5" max="5" width="5.265625" style="97" customWidth="1"/>
    <col min="6" max="6" width="10.73046875" style="53" customWidth="1"/>
    <col min="7" max="7" width="9.86328125" style="52" customWidth="1"/>
    <col min="8" max="8" width="13.26562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77</v>
      </c>
      <c r="B1" s="48"/>
      <c r="C1" s="119" t="s">
        <v>70</v>
      </c>
      <c r="D1" s="49"/>
      <c r="E1" s="50"/>
      <c r="F1" s="51"/>
    </row>
    <row r="2" spans="1:9" x14ac:dyDescent="0.45">
      <c r="A2" s="54"/>
      <c r="B2" s="107"/>
      <c r="C2" s="116" t="s">
        <v>71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29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45">
      <c r="A9" s="108">
        <f>2</f>
        <v>2</v>
      </c>
      <c r="B9" s="76" t="s">
        <v>7</v>
      </c>
      <c r="C9" s="77" t="s">
        <v>34</v>
      </c>
      <c r="D9" s="77" t="s">
        <v>1</v>
      </c>
      <c r="E9" s="56">
        <v>5</v>
      </c>
      <c r="F9" s="101">
        <f t="shared" ref="F9:F26" si="0">F8+TIME(0,E8,0)</f>
        <v>0.62847222222222221</v>
      </c>
      <c r="G9" s="127"/>
      <c r="H9" s="127"/>
      <c r="I9" s="127"/>
    </row>
    <row r="10" spans="1:9" ht="25.5" x14ac:dyDescent="0.45">
      <c r="A10" s="117">
        <f t="shared" ref="A10" si="1">A9+0.01</f>
        <v>2.0099999999999998</v>
      </c>
      <c r="B10" s="120" t="s">
        <v>8</v>
      </c>
      <c r="C10" s="121" t="s">
        <v>61</v>
      </c>
      <c r="D10" s="112" t="s">
        <v>1</v>
      </c>
      <c r="E10" s="115">
        <v>2</v>
      </c>
      <c r="F10" s="118">
        <f t="shared" si="0"/>
        <v>0.63194444444444442</v>
      </c>
      <c r="H10" s="52"/>
      <c r="I10" s="52"/>
    </row>
    <row r="11" spans="1:9" s="85" customFormat="1" x14ac:dyDescent="0.45">
      <c r="A11" s="109"/>
      <c r="B11" s="110"/>
      <c r="C11" s="111"/>
      <c r="D11" s="112"/>
      <c r="E11" s="115"/>
      <c r="F11" s="118">
        <f t="shared" si="0"/>
        <v>0.6333333333333333</v>
      </c>
      <c r="G11" s="106"/>
      <c r="H11" s="106"/>
      <c r="I11" s="106"/>
    </row>
    <row r="12" spans="1:9" x14ac:dyDescent="0.45">
      <c r="A12" s="108">
        <f>3</f>
        <v>3</v>
      </c>
      <c r="B12" s="76" t="s">
        <v>8</v>
      </c>
      <c r="C12" s="77" t="s">
        <v>9</v>
      </c>
      <c r="D12" s="77" t="s">
        <v>1</v>
      </c>
      <c r="E12" s="56">
        <v>5</v>
      </c>
      <c r="F12" s="118">
        <f t="shared" si="0"/>
        <v>0.6333333333333333</v>
      </c>
    </row>
    <row r="13" spans="1:9" ht="63.75" x14ac:dyDescent="0.45">
      <c r="A13" s="122">
        <f t="shared" ref="A13:A15" si="2">A12+0.01</f>
        <v>3.01</v>
      </c>
      <c r="B13" s="123" t="s">
        <v>76</v>
      </c>
      <c r="C13" s="124" t="s">
        <v>78</v>
      </c>
      <c r="D13" s="124" t="s">
        <v>56</v>
      </c>
      <c r="E13" s="73">
        <v>0</v>
      </c>
      <c r="F13" s="125">
        <f t="shared" ref="F13:F14" si="3">F12+TIME(0,E22,0)</f>
        <v>0.6333333333333333</v>
      </c>
    </row>
    <row r="14" spans="1:9" x14ac:dyDescent="0.45">
      <c r="A14" s="113">
        <f t="shared" si="2"/>
        <v>3.0199999999999996</v>
      </c>
      <c r="B14" s="76" t="s">
        <v>8</v>
      </c>
      <c r="C14" s="77" t="s">
        <v>62</v>
      </c>
      <c r="D14" s="77" t="s">
        <v>63</v>
      </c>
      <c r="E14" s="56">
        <v>10</v>
      </c>
      <c r="F14" s="101">
        <f t="shared" si="3"/>
        <v>0.6333333333333333</v>
      </c>
    </row>
    <row r="15" spans="1:9" ht="25.5" x14ac:dyDescent="0.45">
      <c r="A15" s="113">
        <f t="shared" si="2"/>
        <v>3.0299999999999994</v>
      </c>
      <c r="B15" s="76" t="s">
        <v>58</v>
      </c>
      <c r="C15" s="77" t="s">
        <v>65</v>
      </c>
      <c r="D15" s="77" t="s">
        <v>56</v>
      </c>
      <c r="E15" s="56">
        <v>10</v>
      </c>
      <c r="F15" s="101">
        <f>F14+TIME(0,E24,0)</f>
        <v>0.64027777777777772</v>
      </c>
    </row>
    <row r="16" spans="1:9" x14ac:dyDescent="0.45">
      <c r="A16" s="75"/>
      <c r="B16" s="76"/>
      <c r="C16" s="77"/>
      <c r="D16" s="77"/>
      <c r="E16" s="56"/>
      <c r="F16" s="101">
        <f>F15+TIME(0,E25,0)</f>
        <v>0.64027777777777772</v>
      </c>
    </row>
    <row r="17" spans="1:10" x14ac:dyDescent="0.45">
      <c r="A17" s="108">
        <f>4</f>
        <v>4</v>
      </c>
      <c r="B17" s="76"/>
      <c r="C17" s="82" t="s">
        <v>59</v>
      </c>
      <c r="D17" s="77"/>
      <c r="E17" s="56"/>
      <c r="F17" s="101">
        <f t="shared" si="0"/>
        <v>0.64027777777777772</v>
      </c>
    </row>
    <row r="18" spans="1:10" ht="153" x14ac:dyDescent="0.45">
      <c r="A18" s="122">
        <f t="shared" ref="A18:A19" si="4">A17+0.01</f>
        <v>4.01</v>
      </c>
      <c r="B18" s="123" t="s">
        <v>72</v>
      </c>
      <c r="C18" s="126" t="s">
        <v>74</v>
      </c>
      <c r="D18" s="124" t="s">
        <v>73</v>
      </c>
      <c r="E18" s="73">
        <v>0</v>
      </c>
      <c r="F18" s="125">
        <f t="shared" si="0"/>
        <v>0.64027777777777772</v>
      </c>
    </row>
    <row r="19" spans="1:10" ht="76.5" x14ac:dyDescent="0.45">
      <c r="A19" s="122">
        <f t="shared" si="4"/>
        <v>4.0199999999999996</v>
      </c>
      <c r="B19" s="123" t="s">
        <v>72</v>
      </c>
      <c r="C19" s="126" t="s">
        <v>75</v>
      </c>
      <c r="D19" s="124" t="s">
        <v>73</v>
      </c>
      <c r="E19" s="73">
        <v>0</v>
      </c>
      <c r="F19" s="125">
        <f t="shared" si="0"/>
        <v>0.64027777777777772</v>
      </c>
    </row>
    <row r="20" spans="1:10" x14ac:dyDescent="0.45">
      <c r="A20" s="78"/>
      <c r="B20" s="76"/>
      <c r="C20" s="80"/>
      <c r="D20" s="77"/>
      <c r="E20" s="81"/>
      <c r="F20" s="101">
        <f t="shared" si="0"/>
        <v>0.64027777777777772</v>
      </c>
    </row>
    <row r="21" spans="1:10" x14ac:dyDescent="0.45">
      <c r="A21" s="108">
        <f>5</f>
        <v>5</v>
      </c>
      <c r="B21" s="76"/>
      <c r="C21" s="79" t="s">
        <v>45</v>
      </c>
      <c r="D21" s="77"/>
      <c r="E21" s="56"/>
      <c r="F21" s="101">
        <f t="shared" si="0"/>
        <v>0.64027777777777772</v>
      </c>
      <c r="G21" s="84"/>
      <c r="H21" s="83"/>
      <c r="I21" s="84"/>
      <c r="J21" s="84"/>
    </row>
    <row r="22" spans="1:10" x14ac:dyDescent="0.45">
      <c r="A22" s="78"/>
      <c r="B22" s="76"/>
      <c r="C22" s="77"/>
      <c r="D22" s="77"/>
      <c r="E22" s="56"/>
      <c r="F22" s="101">
        <f t="shared" si="0"/>
        <v>0.64027777777777772</v>
      </c>
      <c r="G22" s="84"/>
      <c r="H22" s="84"/>
      <c r="I22" s="84"/>
      <c r="J22" s="84"/>
    </row>
    <row r="23" spans="1:10" x14ac:dyDescent="0.45">
      <c r="A23" s="108">
        <f>6</f>
        <v>6</v>
      </c>
      <c r="B23" s="76"/>
      <c r="C23" s="79" t="s">
        <v>60</v>
      </c>
      <c r="D23" s="77"/>
      <c r="E23" s="56"/>
      <c r="F23" s="101">
        <f t="shared" si="0"/>
        <v>0.64027777777777772</v>
      </c>
      <c r="G23" s="84"/>
      <c r="H23" s="84"/>
      <c r="I23" s="84"/>
      <c r="J23" s="84"/>
    </row>
    <row r="24" spans="1:10" x14ac:dyDescent="0.45">
      <c r="A24" s="113">
        <f t="shared" ref="A24" si="5">A23+0.01</f>
        <v>6.01</v>
      </c>
      <c r="B24" s="76" t="s">
        <v>7</v>
      </c>
      <c r="C24" s="77" t="s">
        <v>64</v>
      </c>
      <c r="D24" s="77" t="s">
        <v>0</v>
      </c>
      <c r="E24" s="56">
        <v>10</v>
      </c>
      <c r="F24" s="101"/>
      <c r="G24" s="84"/>
      <c r="H24" s="84"/>
      <c r="I24" s="84"/>
      <c r="J24" s="84"/>
    </row>
    <row r="25" spans="1:10" x14ac:dyDescent="0.35">
      <c r="A25" s="75"/>
      <c r="B25" s="76"/>
      <c r="C25" s="86"/>
      <c r="D25" s="87"/>
      <c r="E25" s="88"/>
      <c r="F25" s="101">
        <f>F23+TIME(0,E23,0)</f>
        <v>0.64027777777777772</v>
      </c>
      <c r="G25" s="84"/>
      <c r="H25" s="84"/>
      <c r="I25" s="84"/>
      <c r="J25" s="84"/>
    </row>
    <row r="26" spans="1:10" ht="25.5" x14ac:dyDescent="0.45">
      <c r="A26" s="108">
        <f>9</f>
        <v>9</v>
      </c>
      <c r="B26" s="76"/>
      <c r="C26" s="89" t="s">
        <v>31</v>
      </c>
      <c r="D26" s="77" t="s">
        <v>32</v>
      </c>
      <c r="E26" s="90">
        <v>5</v>
      </c>
      <c r="F26" s="101">
        <f t="shared" si="0"/>
        <v>0.64027777777777772</v>
      </c>
      <c r="G26" s="84"/>
      <c r="H26" s="84"/>
      <c r="I26" s="84"/>
      <c r="J26" s="84"/>
    </row>
    <row r="27" spans="1:10" ht="14.45" customHeight="1" thickBot="1" x14ac:dyDescent="0.5">
      <c r="A27" s="114">
        <f>10</f>
        <v>10</v>
      </c>
      <c r="B27" s="91" t="s">
        <v>7</v>
      </c>
      <c r="C27" s="92" t="s">
        <v>35</v>
      </c>
      <c r="D27" s="93" t="s">
        <v>1</v>
      </c>
      <c r="E27" s="94"/>
      <c r="F27" s="95">
        <v>0.70833333333333337</v>
      </c>
      <c r="G27" s="96"/>
      <c r="H27" s="84"/>
    </row>
    <row r="31" spans="1:10" x14ac:dyDescent="0.45">
      <c r="C31" s="98"/>
    </row>
    <row r="32" spans="1:10" x14ac:dyDescent="0.45">
      <c r="C32" s="98"/>
      <c r="D32" s="53" t="s">
        <v>66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L12" sqref="L12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57</v>
      </c>
      <c r="F2" s="17"/>
      <c r="G2" s="19" t="s">
        <v>50</v>
      </c>
      <c r="H2" s="20" t="s">
        <v>48</v>
      </c>
      <c r="I2" s="21" t="s">
        <v>51</v>
      </c>
    </row>
    <row r="3" spans="1:9" x14ac:dyDescent="0.45">
      <c r="A3">
        <v>1</v>
      </c>
      <c r="B3" s="15" t="s">
        <v>13</v>
      </c>
      <c r="C3" s="16" t="s">
        <v>46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30</v>
      </c>
      <c r="C8" s="2" t="s">
        <v>55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67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54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68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69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49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44</v>
      </c>
      <c r="H16" s="11" t="s">
        <v>44</v>
      </c>
      <c r="I16" s="27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44</v>
      </c>
      <c r="H17" s="26" t="s">
        <v>44</v>
      </c>
      <c r="I17" s="26" t="s">
        <v>44</v>
      </c>
    </row>
    <row r="18" spans="1:9" ht="18" customHeight="1" thickBot="1" x14ac:dyDescent="0.5">
      <c r="A18">
        <v>18</v>
      </c>
      <c r="B18" s="3" t="s">
        <v>53</v>
      </c>
      <c r="C18" s="4" t="s">
        <v>52</v>
      </c>
      <c r="D18" s="34" t="s">
        <v>23</v>
      </c>
      <c r="E18" s="46"/>
      <c r="F18" s="35"/>
      <c r="G18" s="26" t="s">
        <v>44</v>
      </c>
      <c r="H18" s="11" t="s">
        <v>44</v>
      </c>
      <c r="I18" s="27" t="s">
        <v>44</v>
      </c>
    </row>
    <row r="19" spans="1:9" ht="38.25" customHeight="1" thickTop="1" thickBot="1" x14ac:dyDescent="0.5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41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42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43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t="s">
        <v>47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6 Sept Agenda</vt:lpstr>
      <vt:lpstr>EC Roster - Vote Calculator</vt:lpstr>
      <vt:lpstr>'EC Telecon Tues 6 Sept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2022-09-22T20:54:46Z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