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3" documentId="8_{788D4C5D-BC0B-432D-B479-347FA4785530}" xr6:coauthVersionLast="47" xr6:coauthVersionMax="47" xr10:uidLastSave="{50F2DBE8-38BC-42D8-90C4-22C41058BD7C}"/>
  <bookViews>
    <workbookView xWindow="23" yWindow="397" windowWidth="18367" windowHeight="14611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EC_Opening_Agenda!$A$1:$E$45</definedName>
    <definedName name="PRINT_AREA_MI_1">EC_Opening_Agenda!$A$1:$E$45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4" i="1"/>
  <c r="A34" i="1"/>
  <c r="A60" i="1"/>
  <c r="F8" i="1"/>
  <c r="A44" i="1" l="1"/>
  <c r="A10" i="1" l="1"/>
  <c r="A11" i="1" s="1"/>
  <c r="A12" i="1" s="1"/>
  <c r="A13" i="1" s="1"/>
  <c r="A36" i="1" l="1"/>
  <c r="A37" i="1" s="1"/>
  <c r="A38" i="1" s="1"/>
  <c r="A39" i="1" s="1"/>
  <c r="A45" i="1" l="1"/>
  <c r="A46" i="1" s="1"/>
  <c r="A47" i="1" s="1"/>
  <c r="A48" i="1" s="1"/>
  <c r="A49" i="1" s="1"/>
  <c r="F9" i="1"/>
  <c r="F10" i="1" s="1"/>
  <c r="A18" i="1"/>
  <c r="A19" i="1" s="1"/>
  <c r="A20" i="1" s="1"/>
  <c r="A54" i="1"/>
  <c r="A55" i="1" s="1"/>
  <c r="A21" i="1" l="1"/>
  <c r="A22" i="1" s="1"/>
  <c r="A23" i="1" s="1"/>
  <c r="F11" i="1"/>
  <c r="F12" i="1" s="1"/>
  <c r="F13" i="1" s="1"/>
  <c r="F14" i="1" s="1"/>
  <c r="A56" i="1"/>
  <c r="A57" i="1" s="1"/>
  <c r="A24" i="1" l="1"/>
  <c r="A25" i="1" s="1"/>
  <c r="A26" i="1" s="1"/>
  <c r="A27" i="1" s="1"/>
  <c r="A28" i="1" s="1"/>
  <c r="F15" i="1"/>
  <c r="A29" i="1" l="1"/>
  <c r="A30" i="1" s="1"/>
  <c r="A31" i="1" s="1"/>
  <c r="A32" i="1" s="1"/>
  <c r="A33" i="1" s="1"/>
  <c r="F16" i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6" i="1" s="1"/>
  <c r="F37" i="1" s="1"/>
  <c r="F38" i="1" s="1"/>
  <c r="F39" i="1" s="1"/>
  <c r="F40" i="1" s="1"/>
  <c r="F41" i="1" s="1"/>
  <c r="F42" i="1" s="1"/>
  <c r="F43" i="1" s="1"/>
  <c r="F44" i="1" l="1"/>
  <c r="F45" i="1" s="1"/>
  <c r="F46" i="1" l="1"/>
  <c r="F47" i="1" s="1"/>
  <c r="F48" i="1" s="1"/>
  <c r="F49" i="1" s="1"/>
  <c r="F51" i="1" s="1"/>
  <c r="F53" i="1" s="1"/>
  <c r="F54" i="1" s="1"/>
  <c r="F55" i="1" s="1"/>
  <c r="F56" i="1" s="1"/>
  <c r="F57" i="1" s="1"/>
  <c r="F59" i="1" l="1"/>
  <c r="F60" i="1" s="1"/>
</calcChain>
</file>

<file path=xl/sharedStrings.xml><?xml version="1.0" encoding="utf-8"?>
<sst xmlns="http://schemas.openxmlformats.org/spreadsheetml/2006/main" count="142" uniqueCount="75">
  <si>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</si>
  <si>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</si>
  <si>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</si>
  <si>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</si>
  <si>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</si>
  <si>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</si>
  <si>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</si>
  <si>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</si>
  <si>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</si>
  <si>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</si>
  <si>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</si>
  <si>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</si>
  <si>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</si>
  <si>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</si>
  <si>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</si>
  <si>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</si>
  <si>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</si>
  <si>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</si>
  <si>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</si>
  <si>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</si>
  <si>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</si>
  <si>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</si>
  <si>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</si>
  <si>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</si>
  <si>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</si>
  <si>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</si>
  <si>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</si>
  <si>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</si>
  <si>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</si>
  <si>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</si>
  <si>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</si>
  <si>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</si>
  <si>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</si>
  <si>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</si>
  <si>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</si>
  <si>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</si>
  <si>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</si>
  <si>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</si>
  <si>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</si>
  <si>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</si>
  <si>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</si>
  <si>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</si>
  <si>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</si>
  <si>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</si>
  <si>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</si>
  <si>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</si>
  <si>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</si>
  <si>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</si>
  <si>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</si>
  <si>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</si>
  <si>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</si>
  <si>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</si>
  <si>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</si>
  <si>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 xml:space="preserve">Recap 802/SA Task Force Meeting </t>
  </si>
  <si>
    <t>AGENDA  -  IEEE 802 LMSC EXECUTIVE COMMITTEE MEETING
IEEE 802 LMSC 130th Plenary Session</t>
  </si>
  <si>
    <t>Au</t>
  </si>
  <si>
    <t>Action Item Recap - 
Ref: https://mentor.ieee.org/802-ec/dcn/19/ec-19-0085-65-00EC-ec-action-items-ongoing.pdf</t>
  </si>
  <si>
    <t>Monday 1200 - 14:30 UTC (8:00am - 10:30am ET)
11 Jul 2022</t>
  </si>
  <si>
    <t>APPROVE Motion: Approve  minutes of 07 Jun 2022 802 EC Teleconference 
https://mentor.ieee.org/802-ec/dcn/22/ec-22-0112-00-00EC-07-june-2022-802-ec-monthly-teleconference-minutes.pdf
J: D'Ambrosia     S: Rosdahl</t>
  </si>
  <si>
    <t>BoG Actions and IEEE Board Updates</t>
  </si>
  <si>
    <t>802 LMSC Leadership Workshop update</t>
  </si>
  <si>
    <t>Zimmerman/Rolfe</t>
  </si>
  <si>
    <t>Approve Geoff Thompson to serve as 802 LMSC's secondary representative to the SA RAC for the 2023/2024 term
M: Marks     S: D'Ambrosia</t>
  </si>
  <si>
    <t>802 IEEE Milestone Project Status Update</t>
  </si>
  <si>
    <t>Thompson</t>
  </si>
  <si>
    <t>New Business - TBD</t>
  </si>
  <si>
    <t>10:30AM</t>
  </si>
  <si>
    <t xml:space="preserve">Fee Wavers: Invited Guests
Motion: Approve waiving the plenary session registration fee for the following individuals:
Rob Wilson, Cisco
Carsten Bormann, Universität Bremen TZI
M: Parsons     S: Marks
</t>
  </si>
  <si>
    <t xml:space="preserve">IEEE 802 Publication Report
https://mentor.ieee.org/802-ec/dcn/22/ec-22-0131-00-00SA-ieee-802-publication-report-july-2022.pdf
</t>
  </si>
  <si>
    <t>IEEE 802 EC Solutions_Report
https://mentor.ieee.org/802-ec/dcn/22/ec-22-0132-00-00SA-ieee-802-ec-solutions-report-july-2022.pdf</t>
  </si>
  <si>
    <t xml:space="preserve">IEEE 802 Active Standards Report
https://mentor.ieee.org/802-ec/dcn/22/ec-22-0126-00-00SA-ieee-802-active-standards-report-17-june-2022.pdf
</t>
  </si>
  <si>
    <t xml:space="preserve">IEEE 802 Active PAR Report
https://mentor.ieee.org/802-ec/dcn/22/ec-22-0125-00-00SA-ieee-802-active-par-report-17-june-2022.pdf
</t>
  </si>
  <si>
    <t>EC: Welcome New Members and Service Awards</t>
  </si>
  <si>
    <t>802 Technical Plenary Update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</si>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</sst>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20" fillId="18" borderId="16" xfId="0" applyFont="1" applyFill="1" applyBorder="1" applyAlignment="1">
      <alignment vertical="top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2" fontId="20" fillId="19" borderId="15" xfId="0" applyNumberFormat="1" applyFont="1" applyFill="1" applyBorder="1" applyAlignment="1" applyProtection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 applyProtection="1">
      <alignment horizontal="left" vertical="top" wrapText="1"/>
    </xf>
    <xf numFmtId="1" fontId="20" fillId="19" borderId="15" xfId="0" applyNumberFormat="1" applyFont="1" applyFill="1" applyBorder="1" applyAlignment="1" applyProtection="1">
      <alignment horizontal="right" vertical="top"/>
    </xf>
    <xf numFmtId="2" fontId="20" fillId="18" borderId="11" xfId="0" applyNumberFormat="1" applyFont="1" applyFill="1" applyBorder="1" applyAlignment="1" applyProtection="1">
      <alignment horizontal="left" vertical="top"/>
    </xf>
    <xf numFmtId="164" fontId="20" fillId="18" borderId="11" xfId="0" applyFont="1" applyFill="1" applyBorder="1" applyAlignment="1">
      <alignment vertical="top"/>
    </xf>
    <xf numFmtId="164" fontId="20" fillId="18" borderId="11" xfId="0" applyFont="1" applyFill="1" applyBorder="1" applyAlignment="1" applyProtection="1">
      <alignment horizontal="left" vertical="top" wrapText="1"/>
    </xf>
    <xf numFmtId="1" fontId="20" fillId="18" borderId="11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20" fillId="19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0" fillId="0" borderId="11" xfId="0" applyBorder="1" applyAlignment="1">
      <alignment vertical="top" wrapText="1"/>
    </xf>
    <xf numFmtId="164" fontId="20" fillId="19" borderId="16" xfId="0" applyFont="1" applyFill="1" applyBorder="1" applyAlignment="1">
      <alignment vertical="top"/>
    </xf>
    <xf numFmtId="2" fontId="20" fillId="18" borderId="19" xfId="0" applyNumberFormat="1" applyFont="1" applyFill="1" applyBorder="1" applyAlignment="1" applyProtection="1">
      <alignment horizontal="left" vertical="top"/>
    </xf>
    <xf numFmtId="164" fontId="20" fillId="18" borderId="20" xfId="0" applyFont="1" applyFill="1" applyBorder="1" applyAlignment="1">
      <alignment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5" fontId="25" fillId="0" borderId="11" xfId="0" applyNumberFormat="1" applyFont="1" applyBorder="1" applyAlignment="1" applyProtection="1">
      <alignment horizontal="right" vertical="top"/>
    </xf>
    <xf numFmtId="164" fontId="26" fillId="0" borderId="0" xfId="0" applyFont="1" applyAlignment="1">
      <alignment vertical="top"/>
    </xf>
    <xf numFmtId="166" fontId="25" fillId="0" borderId="10" xfId="0" applyNumberFormat="1" applyFont="1" applyBorder="1" applyAlignment="1" applyProtection="1">
      <alignment vertical="top"/>
    </xf>
    <xf numFmtId="164" fontId="26" fillId="0" borderId="0" xfId="0" applyFont="1"/>
    <xf numFmtId="2" fontId="20" fillId="19" borderId="21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topLeftCell="A26" zoomScale="170" zoomScaleNormal="170" workbookViewId="0">
      <selection activeCell="A33" sqref="A33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3" customWidth="1"/>
    <col min="4" max="4" width="6.89453125" style="63" customWidth="1"/>
    <col min="5" max="5" width="2.3125" style="64" customWidth="1"/>
    <col min="6" max="6" width="6.47265625" style="65" customWidth="1"/>
    <col min="7" max="7" width="3.41796875" style="7" customWidth="1"/>
    <col min="8" max="8" width="3" style="66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74</v>
      </c>
      <c r="B1" s="2"/>
      <c r="C1" s="3" t="s">
        <v>54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57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5">
      <c r="A5" s="14"/>
      <c r="B5" s="15"/>
      <c r="C5" s="16" t="s">
        <v>3</v>
      </c>
      <c r="D5" s="17"/>
      <c r="E5" s="18"/>
      <c r="F5" s="19"/>
      <c r="H5" s="20"/>
    </row>
    <row r="6" spans="1:254" x14ac:dyDescent="0.5">
      <c r="A6" s="21"/>
      <c r="B6" s="22"/>
      <c r="C6" s="23" t="s">
        <v>4</v>
      </c>
      <c r="D6" s="24"/>
      <c r="E6" s="25"/>
      <c r="F6" s="26"/>
      <c r="H6" s="27"/>
    </row>
    <row r="7" spans="1:254" x14ac:dyDescent="0.5">
      <c r="A7" s="28"/>
      <c r="B7" s="10"/>
      <c r="C7" s="29"/>
      <c r="D7" s="30"/>
      <c r="E7" s="31"/>
      <c r="F7" s="32"/>
      <c r="H7" s="33"/>
    </row>
    <row r="8" spans="1:254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12">
        <f>F7+TIME(8,E7,0)</f>
        <v>0.33333333333333331</v>
      </c>
      <c r="H8" s="36">
        <v>6.9444444444444436E-4</v>
      </c>
    </row>
    <row r="9" spans="1:254" ht="10.15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0" si="0">F8+TIME(0,E8,0)</f>
        <v>0.33402777777777776</v>
      </c>
      <c r="H9" s="36">
        <v>6.9444444444444449E-3</v>
      </c>
    </row>
    <row r="10" spans="1:254" ht="22.25" customHeight="1" x14ac:dyDescent="0.5">
      <c r="A10" s="113">
        <f>A9+1</f>
        <v>3</v>
      </c>
      <c r="B10" s="87" t="s">
        <v>13</v>
      </c>
      <c r="C10" s="123" t="s">
        <v>51</v>
      </c>
      <c r="D10" s="88" t="s">
        <v>6</v>
      </c>
      <c r="E10" s="89">
        <v>2</v>
      </c>
      <c r="F10" s="112">
        <f t="shared" ref="F10" si="1">F9+TIME(0,E9,0)</f>
        <v>0.33749999999999997</v>
      </c>
      <c r="H10" s="36"/>
    </row>
    <row r="11" spans="1:254" ht="46.25" customHeight="1" x14ac:dyDescent="0.5">
      <c r="A11" s="124">
        <f>A10+0.01</f>
        <v>3.01</v>
      </c>
      <c r="B11" s="125" t="s">
        <v>9</v>
      </c>
      <c r="C11" s="126" t="s">
        <v>58</v>
      </c>
      <c r="D11" s="126" t="s">
        <v>28</v>
      </c>
      <c r="E11" s="127">
        <v>0</v>
      </c>
      <c r="F11" s="128">
        <f t="shared" si="0"/>
        <v>0.33888888888888885</v>
      </c>
      <c r="H11" s="37">
        <v>0</v>
      </c>
    </row>
    <row r="12" spans="1:254" ht="55.15" customHeight="1" x14ac:dyDescent="0.5">
      <c r="A12" s="133">
        <f>A11+0.01</f>
        <v>3.0199999999999996</v>
      </c>
      <c r="B12" s="134" t="s">
        <v>9</v>
      </c>
      <c r="C12" s="135" t="s">
        <v>67</v>
      </c>
      <c r="D12" s="135" t="s">
        <v>41</v>
      </c>
      <c r="E12" s="136">
        <v>0</v>
      </c>
      <c r="F12" s="100">
        <f t="shared" si="0"/>
        <v>0.33888888888888885</v>
      </c>
      <c r="H12" s="37"/>
    </row>
    <row r="13" spans="1:254" s="139" customFormat="1" ht="11.65" customHeight="1" x14ac:dyDescent="0.5">
      <c r="A13" s="92">
        <f>A12+0.01</f>
        <v>3.0299999999999994</v>
      </c>
      <c r="B13" s="70" t="s">
        <v>13</v>
      </c>
      <c r="C13" s="80" t="s">
        <v>72</v>
      </c>
      <c r="D13" s="140" t="s">
        <v>6</v>
      </c>
      <c r="E13" s="141">
        <v>5</v>
      </c>
      <c r="F13" s="104">
        <f t="shared" si="0"/>
        <v>0.33888888888888885</v>
      </c>
      <c r="G13" s="137"/>
      <c r="H13" s="138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</row>
    <row r="14" spans="1:254" ht="10.15" customHeight="1" x14ac:dyDescent="0.5">
      <c r="A14" s="142"/>
      <c r="B14" s="143"/>
      <c r="C14" s="144"/>
      <c r="D14" s="140"/>
      <c r="E14" s="121"/>
      <c r="F14" s="104">
        <f t="shared" si="0"/>
        <v>0.34236111111111106</v>
      </c>
      <c r="H14" s="37"/>
    </row>
    <row r="15" spans="1:254" x14ac:dyDescent="0.5">
      <c r="A15" s="129">
        <v>4</v>
      </c>
      <c r="B15" s="130" t="s">
        <v>13</v>
      </c>
      <c r="C15" s="131" t="s">
        <v>11</v>
      </c>
      <c r="D15" s="131" t="s">
        <v>6</v>
      </c>
      <c r="E15" s="132">
        <v>2</v>
      </c>
      <c r="F15" s="84">
        <f t="shared" si="0"/>
        <v>0.34236111111111106</v>
      </c>
      <c r="H15" s="37">
        <v>0</v>
      </c>
    </row>
    <row r="16" spans="1:254" ht="10.15" customHeight="1" x14ac:dyDescent="0.5">
      <c r="A16" s="34"/>
      <c r="B16" s="2"/>
      <c r="C16" s="88"/>
      <c r="D16" s="29"/>
      <c r="E16" s="11">
        <v>0</v>
      </c>
      <c r="F16" s="12">
        <f t="shared" si="0"/>
        <v>0.34374999999999994</v>
      </c>
      <c r="H16" s="13">
        <v>0</v>
      </c>
    </row>
    <row r="17" spans="1:254" x14ac:dyDescent="0.5">
      <c r="A17" s="34"/>
      <c r="B17" s="2"/>
      <c r="C17" s="29" t="s">
        <v>12</v>
      </c>
      <c r="D17" s="29"/>
      <c r="E17" s="11">
        <v>0</v>
      </c>
      <c r="F17" s="12">
        <f t="shared" si="0"/>
        <v>0.34374999999999994</v>
      </c>
      <c r="H17" s="13"/>
    </row>
    <row r="18" spans="1:254" ht="10.15" customHeight="1" x14ac:dyDescent="0.5">
      <c r="A18" s="74">
        <f>5</f>
        <v>5</v>
      </c>
      <c r="B18" s="2"/>
      <c r="C18" s="29" t="s">
        <v>29</v>
      </c>
      <c r="D18" s="29"/>
      <c r="E18" s="11"/>
      <c r="F18" s="12">
        <f t="shared" si="0"/>
        <v>0.34374999999999994</v>
      </c>
      <c r="H18" s="37"/>
    </row>
    <row r="19" spans="1:254" ht="10.15" customHeight="1" x14ac:dyDescent="0.5">
      <c r="A19" s="74">
        <f>A18+0.01</f>
        <v>5.01</v>
      </c>
      <c r="B19" s="87" t="s">
        <v>13</v>
      </c>
      <c r="C19" s="90" t="s">
        <v>36</v>
      </c>
      <c r="D19" s="88" t="s">
        <v>6</v>
      </c>
      <c r="E19" s="89">
        <v>5</v>
      </c>
      <c r="F19" s="12">
        <f t="shared" si="0"/>
        <v>0.34374999999999994</v>
      </c>
      <c r="H19" s="37">
        <v>0</v>
      </c>
    </row>
    <row r="20" spans="1:254" ht="10.15" customHeight="1" x14ac:dyDescent="0.5">
      <c r="A20" s="74">
        <f>A19+0.01</f>
        <v>5.0199999999999996</v>
      </c>
      <c r="B20" s="87" t="s">
        <v>20</v>
      </c>
      <c r="C20" s="90" t="s">
        <v>59</v>
      </c>
      <c r="D20" s="88" t="s">
        <v>6</v>
      </c>
      <c r="E20" s="89">
        <v>3</v>
      </c>
      <c r="F20" s="12">
        <f t="shared" si="0"/>
        <v>0.34722222222222215</v>
      </c>
      <c r="H20" s="37">
        <v>0</v>
      </c>
    </row>
    <row r="21" spans="1:254" ht="10.15" customHeight="1" x14ac:dyDescent="0.5">
      <c r="A21" s="74">
        <f t="shared" ref="A21:A28" si="2">A20+0.01</f>
        <v>5.0299999999999994</v>
      </c>
      <c r="B21" s="87" t="s">
        <v>13</v>
      </c>
      <c r="C21" s="90" t="s">
        <v>14</v>
      </c>
      <c r="D21" s="88" t="s">
        <v>6</v>
      </c>
      <c r="E21" s="89">
        <v>3</v>
      </c>
      <c r="F21" s="112">
        <f t="shared" si="0"/>
        <v>0.34930555555555548</v>
      </c>
      <c r="H21" s="37">
        <v>0</v>
      </c>
    </row>
    <row r="22" spans="1:254" ht="10.15" customHeight="1" x14ac:dyDescent="0.5">
      <c r="A22" s="74">
        <f t="shared" si="2"/>
        <v>5.0399999999999991</v>
      </c>
      <c r="B22" s="87" t="s">
        <v>13</v>
      </c>
      <c r="C22" s="90" t="s">
        <v>15</v>
      </c>
      <c r="D22" s="88" t="s">
        <v>6</v>
      </c>
      <c r="E22" s="89">
        <v>1</v>
      </c>
      <c r="F22" s="112">
        <f t="shared" si="0"/>
        <v>0.35138888888888881</v>
      </c>
      <c r="H22" s="37"/>
    </row>
    <row r="23" spans="1:254" s="39" customFormat="1" ht="10.15" customHeight="1" x14ac:dyDescent="0.5">
      <c r="A23" s="74">
        <f t="shared" si="2"/>
        <v>5.0499999999999989</v>
      </c>
      <c r="B23" s="87" t="s">
        <v>13</v>
      </c>
      <c r="C23" s="90" t="s">
        <v>37</v>
      </c>
      <c r="D23" s="88" t="s">
        <v>6</v>
      </c>
      <c r="E23" s="89">
        <v>2</v>
      </c>
      <c r="F23" s="112">
        <f t="shared" si="0"/>
        <v>0.35208333333333325</v>
      </c>
      <c r="G23" s="38"/>
      <c r="H23" s="37"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</row>
    <row r="24" spans="1:254" ht="10.15" customHeight="1" x14ac:dyDescent="0.5">
      <c r="A24" s="74">
        <f t="shared" si="2"/>
        <v>5.0599999999999987</v>
      </c>
      <c r="B24" s="87" t="s">
        <v>13</v>
      </c>
      <c r="C24" s="90" t="s">
        <v>52</v>
      </c>
      <c r="D24" s="88" t="s">
        <v>6</v>
      </c>
      <c r="E24" s="89">
        <v>1</v>
      </c>
      <c r="F24" s="112">
        <f t="shared" si="0"/>
        <v>0.35347222222222213</v>
      </c>
      <c r="H24" s="37">
        <v>0</v>
      </c>
    </row>
    <row r="25" spans="1:254" ht="10.15" customHeight="1" x14ac:dyDescent="0.5">
      <c r="A25" s="74">
        <f t="shared" si="2"/>
        <v>5.0699999999999985</v>
      </c>
      <c r="B25" s="87" t="s">
        <v>13</v>
      </c>
      <c r="C25" s="114" t="s">
        <v>16</v>
      </c>
      <c r="D25" s="115" t="s">
        <v>6</v>
      </c>
      <c r="E25" s="116">
        <v>1</v>
      </c>
      <c r="F25" s="112">
        <f t="shared" si="0"/>
        <v>0.35416666666666657</v>
      </c>
      <c r="H25" s="37"/>
    </row>
    <row r="26" spans="1:254" ht="10.15" customHeight="1" x14ac:dyDescent="0.5">
      <c r="A26" s="74">
        <f t="shared" si="2"/>
        <v>5.0799999999999983</v>
      </c>
      <c r="B26" s="87" t="s">
        <v>13</v>
      </c>
      <c r="C26" s="117" t="s">
        <v>34</v>
      </c>
      <c r="D26" s="118" t="s">
        <v>6</v>
      </c>
      <c r="E26" s="119">
        <v>1</v>
      </c>
      <c r="F26" s="120">
        <f t="shared" si="0"/>
        <v>0.35486111111111102</v>
      </c>
      <c r="H26" s="36">
        <v>3.4722222222222225E-3</v>
      </c>
    </row>
    <row r="27" spans="1:254" ht="10.15" customHeight="1" x14ac:dyDescent="0.5">
      <c r="A27" s="74">
        <f t="shared" si="2"/>
        <v>5.0899999999999981</v>
      </c>
      <c r="B27" s="87" t="s">
        <v>13</v>
      </c>
      <c r="C27" s="101" t="s">
        <v>17</v>
      </c>
      <c r="D27" s="102" t="s">
        <v>6</v>
      </c>
      <c r="E27" s="121">
        <v>2</v>
      </c>
      <c r="F27" s="120">
        <f t="shared" si="0"/>
        <v>0.35555555555555546</v>
      </c>
      <c r="H27" s="36">
        <v>3.4722222222222225E-3</v>
      </c>
    </row>
    <row r="28" spans="1:254" ht="20.65" customHeight="1" x14ac:dyDescent="0.5">
      <c r="A28" s="74">
        <f t="shared" si="2"/>
        <v>5.0999999999999979</v>
      </c>
      <c r="B28" s="87" t="s">
        <v>13</v>
      </c>
      <c r="C28" s="101" t="s">
        <v>18</v>
      </c>
      <c r="D28" s="102" t="s">
        <v>6</v>
      </c>
      <c r="E28" s="103">
        <v>10</v>
      </c>
      <c r="F28" s="120">
        <f t="shared" si="0"/>
        <v>0.35694444444444434</v>
      </c>
      <c r="H28" s="36"/>
    </row>
    <row r="29" spans="1:254" ht="10.15" customHeight="1" x14ac:dyDescent="0.5">
      <c r="A29" s="74">
        <f t="shared" ref="A29:A34" si="3">A28+0.01</f>
        <v>5.1099999999999977</v>
      </c>
      <c r="B29" s="87" t="s">
        <v>13</v>
      </c>
      <c r="C29" s="93" t="s">
        <v>53</v>
      </c>
      <c r="D29" s="80" t="s">
        <v>6</v>
      </c>
      <c r="E29" s="95">
        <v>5</v>
      </c>
      <c r="F29" s="120">
        <f t="shared" si="0"/>
        <v>0.36388888888888876</v>
      </c>
      <c r="H29" s="36"/>
    </row>
    <row r="30" spans="1:254" ht="23.25" customHeight="1" x14ac:dyDescent="0.5">
      <c r="A30" s="74">
        <f t="shared" si="3"/>
        <v>5.1199999999999974</v>
      </c>
      <c r="B30" s="87" t="s">
        <v>13</v>
      </c>
      <c r="C30" s="80" t="s">
        <v>56</v>
      </c>
      <c r="D30" s="80" t="s">
        <v>38</v>
      </c>
      <c r="E30" s="95">
        <v>5</v>
      </c>
      <c r="F30" s="120">
        <f>F29+TIME(0,E29,0)</f>
        <v>0.36736111111111097</v>
      </c>
      <c r="H30" s="36"/>
    </row>
    <row r="31" spans="1:254" ht="20.25" x14ac:dyDescent="0.5">
      <c r="A31" s="74">
        <f t="shared" si="3"/>
        <v>5.1299999999999972</v>
      </c>
      <c r="B31" s="145" t="s">
        <v>13</v>
      </c>
      <c r="C31" s="80" t="s">
        <v>60</v>
      </c>
      <c r="D31" s="80" t="s">
        <v>61</v>
      </c>
      <c r="E31" s="95">
        <v>10</v>
      </c>
      <c r="F31" s="120">
        <f t="shared" ref="F31:F36" si="4">F30+TIME(0,E30,0)</f>
        <v>0.37083333333333318</v>
      </c>
      <c r="H31" s="36"/>
    </row>
    <row r="32" spans="1:254" ht="37.15" customHeight="1" x14ac:dyDescent="0.5">
      <c r="A32" s="146">
        <f t="shared" si="3"/>
        <v>5.139999999999997</v>
      </c>
      <c r="B32" s="147" t="s">
        <v>9</v>
      </c>
      <c r="C32" s="98" t="s">
        <v>62</v>
      </c>
      <c r="D32" s="98" t="s">
        <v>6</v>
      </c>
      <c r="E32" s="99">
        <v>0</v>
      </c>
      <c r="F32" s="128">
        <f t="shared" si="4"/>
        <v>0.3777777777777776</v>
      </c>
      <c r="H32" s="36"/>
    </row>
    <row r="33" spans="1:254" s="139" customFormat="1" x14ac:dyDescent="0.5">
      <c r="A33" s="156">
        <f t="shared" si="3"/>
        <v>5.1499999999999968</v>
      </c>
      <c r="B33" s="143" t="s">
        <v>13</v>
      </c>
      <c r="C33" s="80" t="s">
        <v>63</v>
      </c>
      <c r="D33" s="80" t="s">
        <v>64</v>
      </c>
      <c r="E33" s="141">
        <v>5</v>
      </c>
      <c r="F33" s="120">
        <f t="shared" si="4"/>
        <v>0.3777777777777776</v>
      </c>
      <c r="G33" s="137"/>
      <c r="H33" s="138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</row>
    <row r="34" spans="1:254" s="139" customFormat="1" x14ac:dyDescent="0.5">
      <c r="A34" s="156">
        <f t="shared" si="3"/>
        <v>5.1599999999999966</v>
      </c>
      <c r="B34" s="143" t="s">
        <v>13</v>
      </c>
      <c r="C34" s="80" t="s">
        <v>73</v>
      </c>
      <c r="D34" s="80" t="s">
        <v>41</v>
      </c>
      <c r="E34" s="141">
        <v>5</v>
      </c>
      <c r="F34" s="120">
        <f t="shared" si="4"/>
        <v>0.38124999999999981</v>
      </c>
      <c r="G34" s="137"/>
      <c r="H34" s="138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</row>
    <row r="35" spans="1:254" ht="10.15" customHeight="1" x14ac:dyDescent="0.5">
      <c r="A35" s="142"/>
      <c r="B35" s="143"/>
      <c r="C35" s="93"/>
      <c r="D35" s="80"/>
      <c r="E35" s="95"/>
      <c r="F35" s="120">
        <f t="shared" si="4"/>
        <v>0.38472222222222202</v>
      </c>
      <c r="H35" s="36"/>
    </row>
    <row r="36" spans="1:254" x14ac:dyDescent="0.5">
      <c r="A36" s="129">
        <f>6</f>
        <v>6</v>
      </c>
      <c r="B36" s="75"/>
      <c r="C36" s="80" t="s">
        <v>30</v>
      </c>
      <c r="D36" s="80"/>
      <c r="E36" s="95"/>
      <c r="F36" s="120">
        <f t="shared" si="4"/>
        <v>0.38472222222222202</v>
      </c>
      <c r="H36" s="36">
        <v>3.4722222222222225E-3</v>
      </c>
    </row>
    <row r="37" spans="1:254" ht="10.15" customHeight="1" x14ac:dyDescent="0.5">
      <c r="A37" s="92">
        <f>A36+0.01</f>
        <v>6.01</v>
      </c>
      <c r="B37" s="69" t="s">
        <v>7</v>
      </c>
      <c r="C37" s="93" t="s">
        <v>21</v>
      </c>
      <c r="D37" s="80" t="s">
        <v>19</v>
      </c>
      <c r="E37" s="95">
        <v>5</v>
      </c>
      <c r="F37" s="94">
        <f t="shared" si="0"/>
        <v>0.38472222222222202</v>
      </c>
      <c r="H37" s="36">
        <v>3.4722222222222225E-3</v>
      </c>
      <c r="J37" s="73"/>
    </row>
    <row r="38" spans="1:254" ht="10.15" customHeight="1" x14ac:dyDescent="0.5">
      <c r="A38" s="92">
        <f t="shared" ref="A38:A39" si="5">A37+0.01</f>
        <v>6.02</v>
      </c>
      <c r="B38" s="69" t="s">
        <v>13</v>
      </c>
      <c r="C38" s="93" t="s">
        <v>39</v>
      </c>
      <c r="D38" s="80" t="s">
        <v>22</v>
      </c>
      <c r="E38" s="96">
        <v>10</v>
      </c>
      <c r="F38" s="94">
        <f t="shared" si="0"/>
        <v>0.38819444444444423</v>
      </c>
      <c r="H38" s="36">
        <v>3.4722222222222225E-3</v>
      </c>
    </row>
    <row r="39" spans="1:254" ht="10.15" customHeight="1" x14ac:dyDescent="0.5">
      <c r="A39" s="92">
        <f t="shared" si="5"/>
        <v>6.0299999999999994</v>
      </c>
      <c r="B39" s="69" t="s">
        <v>13</v>
      </c>
      <c r="C39" s="101" t="s">
        <v>23</v>
      </c>
      <c r="D39" s="102" t="s">
        <v>42</v>
      </c>
      <c r="E39" s="103">
        <v>1</v>
      </c>
      <c r="F39" s="104">
        <f t="shared" si="0"/>
        <v>0.39513888888888865</v>
      </c>
      <c r="H39" s="36"/>
    </row>
    <row r="40" spans="1:254" ht="10.15" customHeight="1" x14ac:dyDescent="0.5">
      <c r="A40" s="92"/>
      <c r="B40" s="105"/>
      <c r="C40" s="101"/>
      <c r="D40" s="102"/>
      <c r="E40" s="103"/>
      <c r="F40" s="104">
        <f t="shared" si="0"/>
        <v>0.39583333333333309</v>
      </c>
      <c r="H40" s="36"/>
    </row>
    <row r="41" spans="1:254" ht="15" customHeight="1" x14ac:dyDescent="0.5">
      <c r="A41" s="92">
        <v>7</v>
      </c>
      <c r="B41" s="105"/>
      <c r="C41" s="102" t="s">
        <v>48</v>
      </c>
      <c r="D41" s="102"/>
      <c r="E41" s="103"/>
      <c r="F41" s="104">
        <f t="shared" si="0"/>
        <v>0.39583333333333309</v>
      </c>
      <c r="H41" s="36"/>
    </row>
    <row r="42" spans="1:254" ht="10.15" customHeight="1" x14ac:dyDescent="0.5">
      <c r="A42" s="92"/>
      <c r="B42" s="105"/>
      <c r="C42" s="101"/>
      <c r="D42" s="102"/>
      <c r="E42" s="103"/>
      <c r="F42" s="104">
        <f t="shared" si="0"/>
        <v>0.39583333333333309</v>
      </c>
      <c r="H42" s="36"/>
    </row>
    <row r="43" spans="1:254" ht="10.15" customHeight="1" x14ac:dyDescent="0.5">
      <c r="A43" s="92">
        <v>8</v>
      </c>
      <c r="B43" s="69"/>
      <c r="C43" s="80" t="s">
        <v>31</v>
      </c>
      <c r="D43" s="80"/>
      <c r="E43" s="95"/>
      <c r="F43" s="104">
        <f t="shared" si="0"/>
        <v>0.39583333333333309</v>
      </c>
      <c r="H43" s="36"/>
    </row>
    <row r="44" spans="1:254" ht="10.15" customHeight="1" x14ac:dyDescent="0.5">
      <c r="A44" s="92">
        <f t="shared" ref="A44:A57" si="6">A43+0.01</f>
        <v>8.01</v>
      </c>
      <c r="B44" s="70" t="s">
        <v>13</v>
      </c>
      <c r="C44" s="93" t="s">
        <v>43</v>
      </c>
      <c r="D44" s="80" t="s">
        <v>35</v>
      </c>
      <c r="E44" s="95">
        <v>3</v>
      </c>
      <c r="F44" s="104">
        <f>F43+TIME(0,E43,0)</f>
        <v>0.39583333333333309</v>
      </c>
      <c r="H44" s="36">
        <v>3.4722222222222225E-3</v>
      </c>
      <c r="J44" s="73"/>
    </row>
    <row r="45" spans="1:254" ht="10.15" customHeight="1" x14ac:dyDescent="0.5">
      <c r="A45" s="92">
        <f>A44+0.01</f>
        <v>8.02</v>
      </c>
      <c r="B45" s="69" t="s">
        <v>13</v>
      </c>
      <c r="C45" s="79" t="s">
        <v>44</v>
      </c>
      <c r="D45" s="80" t="s">
        <v>41</v>
      </c>
      <c r="E45" s="95">
        <v>3</v>
      </c>
      <c r="F45" s="104">
        <f t="shared" si="0"/>
        <v>0.39791666666666642</v>
      </c>
      <c r="H45" s="36">
        <v>3.4722222222222225E-3</v>
      </c>
    </row>
    <row r="46" spans="1:254" ht="10.15" customHeight="1" x14ac:dyDescent="0.5">
      <c r="A46" s="92">
        <f t="shared" si="6"/>
        <v>8.0299999999999994</v>
      </c>
      <c r="B46" s="70" t="s">
        <v>13</v>
      </c>
      <c r="C46" s="79" t="s">
        <v>45</v>
      </c>
      <c r="D46" s="80" t="s">
        <v>40</v>
      </c>
      <c r="E46" s="95">
        <v>3</v>
      </c>
      <c r="F46" s="104">
        <f t="shared" si="0"/>
        <v>0.39999999999999974</v>
      </c>
      <c r="H46" s="36"/>
    </row>
    <row r="47" spans="1:254" ht="10.15" customHeight="1" x14ac:dyDescent="0.5">
      <c r="A47" s="92">
        <f t="shared" si="6"/>
        <v>8.0399999999999991</v>
      </c>
      <c r="B47" s="70" t="s">
        <v>13</v>
      </c>
      <c r="C47" s="79" t="s">
        <v>46</v>
      </c>
      <c r="D47" s="80" t="s">
        <v>40</v>
      </c>
      <c r="E47" s="95">
        <v>3</v>
      </c>
      <c r="F47" s="104">
        <f t="shared" si="0"/>
        <v>0.40208333333333307</v>
      </c>
      <c r="H47" s="36"/>
    </row>
    <row r="48" spans="1:254" ht="10.15" customHeight="1" x14ac:dyDescent="0.5">
      <c r="A48" s="92">
        <f t="shared" si="6"/>
        <v>8.0499999999999989</v>
      </c>
      <c r="B48" s="70" t="s">
        <v>13</v>
      </c>
      <c r="C48" s="79" t="s">
        <v>47</v>
      </c>
      <c r="D48" s="80" t="s">
        <v>55</v>
      </c>
      <c r="E48" s="95">
        <v>10</v>
      </c>
      <c r="F48" s="104">
        <f t="shared" si="0"/>
        <v>0.4041666666666664</v>
      </c>
      <c r="H48" s="36"/>
    </row>
    <row r="49" spans="1:254" ht="10.15" customHeight="1" x14ac:dyDescent="0.5">
      <c r="A49" s="92">
        <f t="shared" si="6"/>
        <v>8.0599999999999987</v>
      </c>
      <c r="B49" s="70" t="s">
        <v>13</v>
      </c>
      <c r="C49" s="79" t="s">
        <v>49</v>
      </c>
      <c r="D49" s="80" t="s">
        <v>28</v>
      </c>
      <c r="E49" s="95">
        <v>3</v>
      </c>
      <c r="F49" s="104">
        <f t="shared" si="0"/>
        <v>0.41111111111111082</v>
      </c>
      <c r="H49" s="36"/>
    </row>
    <row r="50" spans="1:254" ht="10.15" customHeight="1" x14ac:dyDescent="0.5">
      <c r="A50" s="92"/>
      <c r="B50" s="70"/>
      <c r="C50" s="79"/>
      <c r="D50" s="80"/>
      <c r="E50" s="95"/>
      <c r="F50" s="104"/>
      <c r="H50" s="36"/>
    </row>
    <row r="51" spans="1:254" x14ac:dyDescent="0.5">
      <c r="A51" s="92">
        <v>9</v>
      </c>
      <c r="B51" s="69"/>
      <c r="C51" s="80" t="s">
        <v>32</v>
      </c>
      <c r="D51" s="80"/>
      <c r="E51" s="95"/>
      <c r="F51" s="104">
        <f>F49+TIME(0,E49,0)</f>
        <v>0.41319444444444414</v>
      </c>
      <c r="H51" s="36"/>
      <c r="J51" s="73"/>
    </row>
    <row r="52" spans="1:254" ht="10.15" customHeight="1" x14ac:dyDescent="0.5">
      <c r="A52" s="92"/>
      <c r="B52" s="69"/>
      <c r="C52" s="80"/>
      <c r="D52" s="80"/>
      <c r="E52" s="95"/>
      <c r="F52" s="104"/>
      <c r="H52" s="36"/>
      <c r="J52" s="73"/>
    </row>
    <row r="53" spans="1:254" x14ac:dyDescent="0.5">
      <c r="A53" s="92">
        <v>10</v>
      </c>
      <c r="B53" s="69"/>
      <c r="C53" s="80" t="s">
        <v>33</v>
      </c>
      <c r="D53" s="80"/>
      <c r="E53" s="95"/>
      <c r="F53" s="104">
        <f>F51+TIME(0,E51,0)</f>
        <v>0.41319444444444414</v>
      </c>
      <c r="H53" s="36">
        <v>2.0833333333333333E-3</v>
      </c>
    </row>
    <row r="54" spans="1:254" ht="32.65" customHeight="1" x14ac:dyDescent="0.5">
      <c r="A54" s="97">
        <f t="shared" si="6"/>
        <v>10.01</v>
      </c>
      <c r="B54" s="86" t="s">
        <v>10</v>
      </c>
      <c r="C54" s="122" t="s">
        <v>68</v>
      </c>
      <c r="D54" s="98" t="s">
        <v>50</v>
      </c>
      <c r="E54" s="99">
        <v>0</v>
      </c>
      <c r="F54" s="100">
        <f t="shared" si="0"/>
        <v>0.41319444444444414</v>
      </c>
      <c r="H54" s="36"/>
    </row>
    <row r="55" spans="1:254" ht="34.15" customHeight="1" x14ac:dyDescent="0.5">
      <c r="A55" s="97">
        <f t="shared" si="6"/>
        <v>10.02</v>
      </c>
      <c r="B55" s="86" t="s">
        <v>10</v>
      </c>
      <c r="C55" s="122" t="s">
        <v>69</v>
      </c>
      <c r="D55" s="98" t="s">
        <v>50</v>
      </c>
      <c r="E55" s="99">
        <v>0</v>
      </c>
      <c r="F55" s="100">
        <f t="shared" si="0"/>
        <v>0.41319444444444414</v>
      </c>
      <c r="H55" s="91"/>
    </row>
    <row r="56" spans="1:254" ht="34.9" customHeight="1" x14ac:dyDescent="0.5">
      <c r="A56" s="97">
        <f t="shared" si="6"/>
        <v>10.029999999999999</v>
      </c>
      <c r="B56" s="86" t="s">
        <v>10</v>
      </c>
      <c r="C56" s="122" t="s">
        <v>70</v>
      </c>
      <c r="D56" s="98" t="s">
        <v>50</v>
      </c>
      <c r="E56" s="99">
        <v>0</v>
      </c>
      <c r="F56" s="100">
        <f t="shared" si="0"/>
        <v>0.41319444444444414</v>
      </c>
      <c r="H56" s="106"/>
    </row>
    <row r="57" spans="1:254" ht="33.4" customHeight="1" x14ac:dyDescent="0.5">
      <c r="A57" s="97">
        <f t="shared" si="6"/>
        <v>10.039999999999999</v>
      </c>
      <c r="B57" s="86" t="s">
        <v>10</v>
      </c>
      <c r="C57" s="122" t="s">
        <v>71</v>
      </c>
      <c r="D57" s="98" t="s">
        <v>50</v>
      </c>
      <c r="E57" s="99">
        <v>0</v>
      </c>
      <c r="F57" s="100">
        <f t="shared" si="0"/>
        <v>0.41319444444444414</v>
      </c>
      <c r="H57" s="106"/>
    </row>
    <row r="58" spans="1:254" s="111" customFormat="1" ht="10.15" customHeight="1" x14ac:dyDescent="0.5">
      <c r="A58" s="108"/>
      <c r="B58" s="105"/>
      <c r="C58" s="101"/>
      <c r="D58" s="102"/>
      <c r="E58" s="103"/>
      <c r="F58" s="104"/>
      <c r="G58" s="109"/>
      <c r="H58" s="110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  <c r="IP58" s="109"/>
      <c r="IQ58" s="109"/>
      <c r="IR58" s="109"/>
      <c r="IS58" s="109"/>
      <c r="IT58" s="109"/>
    </row>
    <row r="59" spans="1:254" ht="10.15" customHeight="1" x14ac:dyDescent="0.5">
      <c r="A59" s="92">
        <v>11</v>
      </c>
      <c r="B59" s="69" t="s">
        <v>13</v>
      </c>
      <c r="C59" s="80" t="s">
        <v>24</v>
      </c>
      <c r="D59" s="80" t="s">
        <v>6</v>
      </c>
      <c r="E59" s="95">
        <v>3</v>
      </c>
      <c r="F59" s="104">
        <f>F57+TIME(0,E57,0)</f>
        <v>0.41319444444444414</v>
      </c>
      <c r="H59" s="13"/>
    </row>
    <row r="60" spans="1:254" s="155" customFormat="1" ht="10.15" customHeight="1" x14ac:dyDescent="0.4">
      <c r="A60" s="148">
        <f>A59+0.01</f>
        <v>11.01</v>
      </c>
      <c r="B60" s="149" t="s">
        <v>20</v>
      </c>
      <c r="C60" s="150" t="s">
        <v>65</v>
      </c>
      <c r="D60" s="150" t="s">
        <v>6</v>
      </c>
      <c r="E60" s="151">
        <v>10</v>
      </c>
      <c r="F60" s="152">
        <f t="shared" si="0"/>
        <v>0.41527777777777747</v>
      </c>
      <c r="G60" s="153"/>
      <c r="H60" s="154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3"/>
      <c r="HH60" s="153"/>
      <c r="HI60" s="153"/>
      <c r="HJ60" s="153"/>
      <c r="HK60" s="153"/>
      <c r="HL60" s="153"/>
      <c r="HM60" s="153"/>
      <c r="HN60" s="153"/>
      <c r="HO60" s="153"/>
      <c r="HP60" s="153"/>
      <c r="HQ60" s="153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153"/>
      <c r="IG60" s="153"/>
      <c r="IH60" s="153"/>
      <c r="II60" s="153"/>
      <c r="IJ60" s="153"/>
      <c r="IK60" s="153"/>
      <c r="IL60" s="153"/>
      <c r="IM60" s="153"/>
      <c r="IN60" s="153"/>
      <c r="IO60" s="153"/>
      <c r="IP60" s="153"/>
      <c r="IQ60" s="153"/>
      <c r="IR60" s="153"/>
      <c r="IS60" s="153"/>
      <c r="IT60" s="153"/>
    </row>
    <row r="61" spans="1:254" ht="10.15" customHeight="1" x14ac:dyDescent="0.5">
      <c r="A61" s="81"/>
      <c r="B61" s="75"/>
      <c r="C61" s="85"/>
      <c r="D61" s="82"/>
      <c r="E61" s="83"/>
      <c r="F61" s="84"/>
      <c r="H61" s="41"/>
    </row>
    <row r="62" spans="1:254" ht="10.15" customHeight="1" x14ac:dyDescent="0.5">
      <c r="A62" s="107">
        <v>12</v>
      </c>
      <c r="B62" s="71" t="s">
        <v>20</v>
      </c>
      <c r="C62" s="72" t="s">
        <v>25</v>
      </c>
      <c r="D62" s="76" t="s">
        <v>6</v>
      </c>
      <c r="E62" s="77"/>
      <c r="F62" s="78" t="s">
        <v>66</v>
      </c>
      <c r="H62" s="46"/>
    </row>
    <row r="63" spans="1:254" ht="24.75" customHeight="1" x14ac:dyDescent="0.5">
      <c r="A63" s="42"/>
      <c r="B63" s="43"/>
      <c r="C63" s="40"/>
      <c r="D63" s="40"/>
      <c r="E63" s="44"/>
      <c r="F63" s="45"/>
      <c r="H63" s="48" t="s">
        <v>1</v>
      </c>
    </row>
    <row r="64" spans="1:254" x14ac:dyDescent="0.5">
      <c r="A64" s="47" t="s">
        <v>1</v>
      </c>
      <c r="B64" s="43" t="s">
        <v>1</v>
      </c>
      <c r="C64" s="40" t="s">
        <v>26</v>
      </c>
      <c r="D64" s="40"/>
      <c r="E64" s="44" t="s">
        <v>1</v>
      </c>
      <c r="F64" s="45" t="s">
        <v>1</v>
      </c>
      <c r="H64" s="53"/>
    </row>
    <row r="65" spans="1:8" x14ac:dyDescent="0.5">
      <c r="A65" s="43"/>
      <c r="B65" s="49"/>
      <c r="C65" s="40" t="s">
        <v>27</v>
      </c>
      <c r="D65" s="50"/>
      <c r="E65" s="51"/>
      <c r="F65" s="52"/>
      <c r="H65" s="59"/>
    </row>
    <row r="66" spans="1:8" x14ac:dyDescent="0.5">
      <c r="A66" s="43"/>
      <c r="B66" s="54"/>
      <c r="C66" s="55"/>
      <c r="D66" s="56"/>
      <c r="E66" s="57"/>
      <c r="F66" s="58"/>
    </row>
    <row r="67" spans="1:8" x14ac:dyDescent="0.5">
      <c r="A67" s="60"/>
      <c r="B67" s="61"/>
      <c r="C67" s="62"/>
    </row>
    <row r="68" spans="1:8" x14ac:dyDescent="0.5">
      <c r="A68" s="60"/>
      <c r="B68" s="61"/>
      <c r="C68" s="67"/>
      <c r="D68" s="67"/>
    </row>
    <row r="69" spans="1:8" x14ac:dyDescent="0.5">
      <c r="A69" s="60"/>
      <c r="B69" s="61"/>
      <c r="C69" s="68"/>
      <c r="D69" s="67"/>
    </row>
    <row r="70" spans="1:8" x14ac:dyDescent="0.5">
      <c r="D70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2022-07-16T18:29:59Z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