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07/"/>
    </mc:Choice>
  </mc:AlternateContent>
  <xr:revisionPtr revIDLastSave="21" documentId="8_{CC93A78E-322D-4A39-8097-B2A57228873B}" xr6:coauthVersionLast="47" xr6:coauthVersionMax="47" xr10:uidLastSave="{2327C740-C72A-44DD-A239-3DA3DAB8935C}"/>
  <bookViews>
    <workbookView xWindow="-40845" yWindow="555" windowWidth="18765" windowHeight="29370" xr2:uid="{00000000-000D-0000-FFFF-FFFF00000000}"/>
  </bookViews>
  <sheets>
    <sheet name="EC_Opening_Agenda" sheetId="1" r:id="rId1"/>
  </sheets>
  <definedNames>
    <definedName name="Excel_BuiltIn_Print_Area_1_1">EC_Opening_Agenda!$A$1:$F$61</definedName>
    <definedName name="_xlnm.Print_Area" localSheetId="0">EC_Opening_Agenda!$A$1:$F$62</definedName>
    <definedName name="Print_Area_MI">EC_Opening_Agenda!$A$1:$E$41</definedName>
    <definedName name="PRINT_AREA_MI_1">EC_Opening_Agenda!$A$1:$E$41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40" i="1" l="1"/>
  <c r="A10" i="1" l="1"/>
  <c r="A11" i="1" s="1"/>
  <c r="A12" i="1" s="1"/>
  <c r="A32" i="1" l="1"/>
  <c r="A33" i="1" s="1"/>
  <c r="A34" i="1" s="1"/>
  <c r="A35" i="1" s="1"/>
  <c r="A41" i="1" l="1"/>
  <c r="A42" i="1" s="1"/>
  <c r="A43" i="1" s="1"/>
  <c r="A44" i="1" s="1"/>
  <c r="A45" i="1" s="1"/>
  <c r="F9" i="1"/>
  <c r="F10" i="1" s="1"/>
  <c r="A17" i="1"/>
  <c r="A18" i="1" s="1"/>
  <c r="A19" i="1" s="1"/>
  <c r="A50" i="1"/>
  <c r="A51" i="1" s="1"/>
  <c r="A20" i="1" l="1"/>
  <c r="A21" i="1" s="1"/>
  <c r="A22" i="1" s="1"/>
  <c r="F11" i="1"/>
  <c r="F12" i="1" s="1"/>
  <c r="F13" i="1" s="1"/>
  <c r="A52" i="1"/>
  <c r="A53" i="1" s="1"/>
  <c r="A23" i="1" l="1"/>
  <c r="A24" i="1" s="1"/>
  <c r="A25" i="1" s="1"/>
  <c r="A26" i="1" s="1"/>
  <c r="A27" i="1" s="1"/>
  <c r="F14" i="1"/>
  <c r="A28" i="1" l="1"/>
  <c r="A30" i="1" s="1"/>
  <c r="F15" i="1"/>
  <c r="F16" i="1" s="1"/>
  <c r="F17" i="1" s="1"/>
  <c r="F18" i="1" s="1"/>
  <c r="F19" i="1" s="1"/>
  <c r="F20" i="1" l="1"/>
  <c r="F21" i="1" s="1"/>
  <c r="F22" i="1" s="1"/>
  <c r="F23" i="1" s="1"/>
  <c r="F24" i="1" s="1"/>
  <c r="F25" i="1" s="1"/>
  <c r="F26" i="1" s="1"/>
  <c r="F27" i="1" s="1"/>
  <c r="F28" i="1" s="1"/>
  <c r="F30" i="1" s="1"/>
  <c r="F31" i="1" s="1"/>
  <c r="F32" i="1" l="1"/>
  <c r="F33" i="1" s="1"/>
  <c r="F34" i="1" s="1"/>
  <c r="F35" i="1" s="1"/>
  <c r="F36" i="1" s="1"/>
  <c r="F37" i="1" s="1"/>
  <c r="F38" i="1" s="1"/>
  <c r="F39" i="1" s="1"/>
  <c r="F40" i="1" l="1"/>
  <c r="F41" i="1" s="1"/>
  <c r="F42" i="1" l="1"/>
  <c r="F43" i="1" s="1"/>
  <c r="F44" i="1" s="1"/>
  <c r="F45" i="1" s="1"/>
  <c r="F47" i="1" s="1"/>
  <c r="F49" i="1" s="1"/>
  <c r="F50" i="1" s="1"/>
  <c r="F51" i="1" s="1"/>
  <c r="F52" i="1" s="1"/>
  <c r="F53" i="1" s="1"/>
  <c r="F55" i="1" l="1"/>
  <c r="F56" i="1" s="1"/>
</calcChain>
</file>

<file path=xl/sharedStrings.xml><?xml version="1.0" encoding="utf-8"?>
<sst xmlns="http://schemas.openxmlformats.org/spreadsheetml/2006/main" count="124" uniqueCount="67">
  <si>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</si>
  <si>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</si>
  <si>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</si>
  <si>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</si>
  <si>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</si>
  <si>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</si>
  <si>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</si>
  <si>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</si>
  <si>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</si>
  <si>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</si>
  <si>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</si>
  <si>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</si>
  <si>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</si>
  <si>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</si>
  <si>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</si>
  <si>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</si>
  <si>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</si>
  <si>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</si>
  <si>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</si>
  <si>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</si>
  <si>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</si>
  <si>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</si>
  <si>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</si>
  <si>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</si>
  <si>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</si>
  <si>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</si>
  <si>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</si>
  <si>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</si>
  <si>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</si>
  <si>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</si>
  <si>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</si>
  <si>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</si>
  <si>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</si>
  <si>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</si>
  <si>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</si>
  <si>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Draft documents to EC Ballot</t>
  </si>
  <si>
    <t>Myles</t>
  </si>
  <si>
    <t>Chair's Announcements</t>
  </si>
  <si>
    <t>EC Affiliation Update</t>
  </si>
  <si>
    <t>DAmbrosia</t>
  </si>
  <si>
    <t>Current / Future venues</t>
  </si>
  <si>
    <t>Stanley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</si>
  <si>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</si>
  <si>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</si>
  <si>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</si>
  <si>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</si>
  <si>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</si>
  <si>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</si>
  <si>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</si>
  <si>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Agenda Items from WG / TAG Chairs</t>
  </si>
  <si>
    <t>IEEE 802 Public Visibility</t>
  </si>
  <si>
    <t>Haasz</t>
  </si>
  <si>
    <t xml:space="preserve">IEEE-SA Participation / Copyright Policies 
Ref: https://ieee802.org/sapolicies.shtml </t>
  </si>
  <si>
    <t>5:00PM</t>
  </si>
  <si>
    <t>List of Drafts to SA Ballot</t>
  </si>
  <si>
    <t xml:space="preserve">IEEE 802 Publication Report
</t>
  </si>
  <si>
    <t xml:space="preserve">IEEE 802 EC Solutions_Report
</t>
  </si>
  <si>
    <t xml:space="preserve">IEEE 802 Active Standards Report
</t>
  </si>
  <si>
    <t xml:space="preserve">IEEE 802 Active PAR Report
</t>
  </si>
  <si>
    <t xml:space="preserve">Recap 802/SA Task Force Meeting </t>
  </si>
  <si>
    <t>AGENDA  -  IEEE 802 LMSC EXECUTIVE COMMITTEE MEETING
IEEE 802 LMSC 130th Plenary Session</t>
  </si>
  <si>
    <t>APPROVE Motion: Approve  minutes of 07 Jun 2022 802 EC Teleconference 
J: D'Ambrosia     S: TBA</t>
  </si>
  <si>
    <t>Au</t>
  </si>
  <si>
    <t>Action Item Recap - 
Ref: https://mentor.ieee.org/802-ec/dcn/19/ec-19-0085-65-00EC-ec-action-items-ongoing.pdf</t>
  </si>
  <si>
    <t>Monday 1200 - 14:30 UTC (8:00am - 10:30am ET)
11 Jul 2022</t>
  </si>
  <si>
    <t>R1</t>
  </si>
  <si>
    <t xml:space="preserve">Fee Wavers: Invited Guests
Motion: Approve waiving the plenary session registration fee for the following individuals:
     Ms. Basma Kaanane, University of Ottawa / Ericsson
     Mr. Mohammed Abuibaid, Carleton University    
     Mr. Amir Hoseein Ghorab, Carleton University
M: Parsons     S: Marks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</si>
</sst>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2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19" borderId="12" xfId="0" applyFont="1" applyFill="1" applyBorder="1" applyAlignment="1" applyProtection="1">
      <alignment horizontal="left" vertical="top" wrapText="1" indent="1"/>
    </xf>
    <xf numFmtId="164" fontId="20" fillId="19" borderId="12" xfId="0" applyFont="1" applyFill="1" applyBorder="1" applyAlignment="1" applyProtection="1">
      <alignment horizontal="left" vertical="top" wrapText="1"/>
    </xf>
    <xf numFmtId="1" fontId="20" fillId="19" borderId="12" xfId="0" applyNumberFormat="1" applyFont="1" applyFill="1" applyBorder="1" applyAlignment="1" applyProtection="1">
      <alignment horizontal="right" vertical="top"/>
    </xf>
    <xf numFmtId="164" fontId="20" fillId="19" borderId="17" xfId="0" applyFont="1" applyFill="1" applyBorder="1" applyAlignment="1" applyProtection="1">
      <alignment horizontal="left" vertical="top" wrapText="1" indent="1"/>
    </xf>
    <xf numFmtId="164" fontId="20" fillId="19" borderId="16" xfId="0" applyFont="1" applyFill="1" applyBorder="1" applyAlignment="1" applyProtection="1">
      <alignment horizontal="left" vertical="top" wrapText="1"/>
    </xf>
    <xf numFmtId="1" fontId="20" fillId="19" borderId="16" xfId="0" applyNumberFormat="1" applyFont="1" applyFill="1" applyBorder="1" applyAlignment="1" applyProtection="1">
      <alignment horizontal="right" vertical="top"/>
    </xf>
    <xf numFmtId="165" fontId="20" fillId="23" borderId="16" xfId="0" applyNumberFormat="1" applyFont="1" applyFill="1" applyBorder="1" applyAlignment="1" applyProtection="1">
      <alignment horizontal="right" vertical="top"/>
    </xf>
    <xf numFmtId="1" fontId="20" fillId="19" borderId="11" xfId="0" applyNumberFormat="1" applyFont="1" applyFill="1" applyBorder="1" applyAlignment="1" applyProtection="1">
      <alignment horizontal="right" vertical="top"/>
    </xf>
    <xf numFmtId="164" fontId="20" fillId="22" borderId="11" xfId="0" applyFont="1" applyFill="1" applyBorder="1" applyAlignment="1">
      <alignment horizontal="left" vertical="top" wrapText="1" indent="1"/>
    </xf>
    <xf numFmtId="2" fontId="20" fillId="23" borderId="11" xfId="0" applyNumberFormat="1" applyFont="1" applyFill="1" applyBorder="1" applyAlignment="1">
      <alignment vertical="top" wrapText="1"/>
    </xf>
    <xf numFmtId="2" fontId="20" fillId="18" borderId="16" xfId="0" applyNumberFormat="1" applyFont="1" applyFill="1" applyBorder="1" applyAlignment="1" applyProtection="1">
      <alignment horizontal="left" vertical="top"/>
    </xf>
    <xf numFmtId="164" fontId="20" fillId="18" borderId="16" xfId="0" applyFont="1" applyFill="1" applyBorder="1" applyAlignment="1">
      <alignment vertical="top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2" fontId="20" fillId="19" borderId="15" xfId="0" applyNumberFormat="1" applyFont="1" applyFill="1" applyBorder="1" applyAlignment="1" applyProtection="1">
      <alignment horizontal="left" vertical="top"/>
    </xf>
    <xf numFmtId="164" fontId="20" fillId="19" borderId="15" xfId="0" applyFont="1" applyFill="1" applyBorder="1" applyAlignment="1">
      <alignment vertical="top"/>
    </xf>
    <xf numFmtId="164" fontId="20" fillId="19" borderId="15" xfId="0" applyFont="1" applyFill="1" applyBorder="1" applyAlignment="1" applyProtection="1">
      <alignment horizontal="left" vertical="top" wrapText="1"/>
    </xf>
    <xf numFmtId="1" fontId="20" fillId="19" borderId="15" xfId="0" applyNumberFormat="1" applyFont="1" applyFill="1" applyBorder="1" applyAlignment="1" applyProtection="1">
      <alignment horizontal="right" vertical="top"/>
    </xf>
    <xf numFmtId="2" fontId="20" fillId="18" borderId="11" xfId="0" applyNumberFormat="1" applyFont="1" applyFill="1" applyBorder="1" applyAlignment="1" applyProtection="1">
      <alignment horizontal="left" vertical="top"/>
    </xf>
    <xf numFmtId="164" fontId="20" fillId="18" borderId="11" xfId="0" applyFont="1" applyFill="1" applyBorder="1" applyAlignment="1">
      <alignment vertical="top"/>
    </xf>
    <xf numFmtId="164" fontId="20" fillId="18" borderId="11" xfId="0" applyFont="1" applyFill="1" applyBorder="1" applyAlignment="1" applyProtection="1">
      <alignment horizontal="left" vertical="top" wrapText="1"/>
    </xf>
    <xf numFmtId="1" fontId="20" fillId="18" borderId="11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6"/>
  <sheetViews>
    <sheetView tabSelected="1" zoomScale="170" zoomScaleNormal="170" workbookViewId="0">
      <selection activeCell="C5" sqref="C5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63" customWidth="1"/>
    <col min="4" max="4" width="6.89453125" style="63" customWidth="1"/>
    <col min="5" max="5" width="2.3125" style="64" customWidth="1"/>
    <col min="6" max="6" width="6.47265625" style="65" customWidth="1"/>
    <col min="7" max="7" width="3.41796875" style="7" customWidth="1"/>
    <col min="8" max="8" width="3" style="66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8" ht="26.2" customHeight="1" x14ac:dyDescent="0.5">
      <c r="A1" s="1" t="s">
        <v>65</v>
      </c>
      <c r="B1" s="2"/>
      <c r="C1" s="3" t="s">
        <v>60</v>
      </c>
      <c r="D1" s="4"/>
      <c r="E1" s="5"/>
      <c r="F1" s="6"/>
      <c r="G1" s="7">
        <v>5</v>
      </c>
      <c r="H1" s="8"/>
    </row>
    <row r="2" spans="1:8" ht="24" customHeight="1" x14ac:dyDescent="0.5">
      <c r="A2" s="2"/>
      <c r="B2" s="2"/>
      <c r="C2" s="3" t="s">
        <v>64</v>
      </c>
      <c r="D2" s="4"/>
      <c r="E2" s="5"/>
      <c r="F2" s="6"/>
      <c r="H2" s="8"/>
    </row>
    <row r="3" spans="1:8" x14ac:dyDescent="0.5">
      <c r="A3" s="2"/>
      <c r="B3" s="2"/>
      <c r="C3" s="3"/>
      <c r="D3" s="4"/>
      <c r="E3" s="5"/>
      <c r="F3" s="6"/>
      <c r="H3" s="8"/>
    </row>
    <row r="4" spans="1:8" x14ac:dyDescent="0.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">
      <c r="A5" s="14"/>
      <c r="B5" s="15"/>
      <c r="C5" s="16" t="s">
        <v>3</v>
      </c>
      <c r="D5" s="17"/>
      <c r="E5" s="18"/>
      <c r="F5" s="19"/>
      <c r="H5" s="20"/>
    </row>
    <row r="6" spans="1:8" x14ac:dyDescent="0.5">
      <c r="A6" s="21"/>
      <c r="B6" s="22"/>
      <c r="C6" s="23" t="s">
        <v>4</v>
      </c>
      <c r="D6" s="24"/>
      <c r="E6" s="25"/>
      <c r="F6" s="26"/>
      <c r="H6" s="27"/>
    </row>
    <row r="7" spans="1:8" x14ac:dyDescent="0.5">
      <c r="A7" s="28"/>
      <c r="B7" s="10"/>
      <c r="C7" s="29"/>
      <c r="D7" s="30"/>
      <c r="E7" s="31"/>
      <c r="F7" s="32"/>
      <c r="H7" s="33"/>
    </row>
    <row r="8" spans="1:8" x14ac:dyDescent="0.5">
      <c r="A8" s="34">
        <v>1</v>
      </c>
      <c r="B8" s="2"/>
      <c r="C8" s="29" t="s">
        <v>5</v>
      </c>
      <c r="D8" s="29" t="s">
        <v>6</v>
      </c>
      <c r="E8" s="35">
        <v>1</v>
      </c>
      <c r="F8" s="117">
        <f>F7+TIME(8,E7,0)</f>
        <v>0.33333333333333331</v>
      </c>
      <c r="H8" s="36">
        <v>6.9444444444444436E-4</v>
      </c>
    </row>
    <row r="9" spans="1:8" ht="10.15" customHeight="1" x14ac:dyDescent="0.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6" si="0">F8+TIME(0,E8,0)</f>
        <v>0.33402777777777776</v>
      </c>
      <c r="H9" s="36">
        <v>6.9444444444444449E-3</v>
      </c>
    </row>
    <row r="10" spans="1:8" ht="22.25" customHeight="1" x14ac:dyDescent="0.5">
      <c r="A10" s="118">
        <f>A9+1</f>
        <v>3</v>
      </c>
      <c r="B10" s="87" t="s">
        <v>13</v>
      </c>
      <c r="C10" s="128" t="s">
        <v>52</v>
      </c>
      <c r="D10" s="88" t="s">
        <v>6</v>
      </c>
      <c r="E10" s="89">
        <v>2</v>
      </c>
      <c r="F10" s="117">
        <f t="shared" ref="F10" si="1">F9+TIME(0,E9,0)</f>
        <v>0.33749999999999997</v>
      </c>
      <c r="H10" s="36"/>
    </row>
    <row r="11" spans="1:8" ht="22.25" customHeight="1" x14ac:dyDescent="0.5">
      <c r="A11" s="129">
        <f>A10+0.01</f>
        <v>3.01</v>
      </c>
      <c r="B11" s="130" t="s">
        <v>9</v>
      </c>
      <c r="C11" s="131" t="s">
        <v>61</v>
      </c>
      <c r="D11" s="131" t="s">
        <v>29</v>
      </c>
      <c r="E11" s="132">
        <v>0</v>
      </c>
      <c r="F11" s="133">
        <f t="shared" si="0"/>
        <v>0.33888888888888885</v>
      </c>
      <c r="H11" s="37">
        <v>0</v>
      </c>
    </row>
    <row r="12" spans="1:8" ht="65.650000000000006" customHeight="1" x14ac:dyDescent="0.5">
      <c r="A12" s="138">
        <f>A11+0.01</f>
        <v>3.0199999999999996</v>
      </c>
      <c r="B12" s="139" t="s">
        <v>9</v>
      </c>
      <c r="C12" s="140" t="s">
        <v>66</v>
      </c>
      <c r="D12" s="140" t="s">
        <v>42</v>
      </c>
      <c r="E12" s="141">
        <v>0</v>
      </c>
      <c r="F12" s="100">
        <f t="shared" si="0"/>
        <v>0.33888888888888885</v>
      </c>
      <c r="H12" s="37"/>
    </row>
    <row r="13" spans="1:8" ht="10.15" customHeight="1" x14ac:dyDescent="0.5">
      <c r="A13" s="134"/>
      <c r="B13" s="135"/>
      <c r="D13" s="136"/>
      <c r="E13" s="137"/>
      <c r="F13" s="84">
        <f t="shared" si="0"/>
        <v>0.33888888888888885</v>
      </c>
      <c r="H13" s="37"/>
    </row>
    <row r="14" spans="1:8" x14ac:dyDescent="0.5">
      <c r="A14" s="74">
        <v>4</v>
      </c>
      <c r="B14" s="87" t="s">
        <v>13</v>
      </c>
      <c r="C14" s="88" t="s">
        <v>11</v>
      </c>
      <c r="D14" s="88" t="s">
        <v>6</v>
      </c>
      <c r="E14" s="89">
        <v>2</v>
      </c>
      <c r="F14" s="12">
        <f t="shared" si="0"/>
        <v>0.33888888888888885</v>
      </c>
      <c r="H14" s="37">
        <v>0</v>
      </c>
    </row>
    <row r="15" spans="1:8" ht="10.15" customHeight="1" x14ac:dyDescent="0.5">
      <c r="A15" s="34"/>
      <c r="B15" s="2"/>
      <c r="C15" s="88"/>
      <c r="D15" s="29"/>
      <c r="E15" s="11">
        <v>0</v>
      </c>
      <c r="F15" s="12">
        <f t="shared" si="0"/>
        <v>0.34027777777777773</v>
      </c>
      <c r="H15" s="13">
        <v>0</v>
      </c>
    </row>
    <row r="16" spans="1:8" x14ac:dyDescent="0.5">
      <c r="A16" s="34"/>
      <c r="B16" s="2"/>
      <c r="C16" s="29" t="s">
        <v>12</v>
      </c>
      <c r="D16" s="29"/>
      <c r="E16" s="11">
        <v>0</v>
      </c>
      <c r="F16" s="12">
        <f t="shared" si="0"/>
        <v>0.34027777777777773</v>
      </c>
      <c r="H16" s="13"/>
    </row>
    <row r="17" spans="1:254" ht="10.15" customHeight="1" x14ac:dyDescent="0.5">
      <c r="A17" s="74">
        <f>5</f>
        <v>5</v>
      </c>
      <c r="B17" s="2"/>
      <c r="C17" s="29" t="s">
        <v>30</v>
      </c>
      <c r="D17" s="29"/>
      <c r="E17" s="11"/>
      <c r="F17" s="12">
        <f t="shared" si="0"/>
        <v>0.34027777777777773</v>
      </c>
      <c r="H17" s="37"/>
    </row>
    <row r="18" spans="1:254" ht="10.15" customHeight="1" x14ac:dyDescent="0.5">
      <c r="A18" s="74">
        <f>A17+0.01</f>
        <v>5.01</v>
      </c>
      <c r="B18" s="87" t="s">
        <v>13</v>
      </c>
      <c r="C18" s="90" t="s">
        <v>37</v>
      </c>
      <c r="D18" s="88" t="s">
        <v>6</v>
      </c>
      <c r="E18" s="89">
        <v>5</v>
      </c>
      <c r="F18" s="12">
        <f t="shared" si="0"/>
        <v>0.34027777777777773</v>
      </c>
      <c r="H18" s="37">
        <v>0</v>
      </c>
    </row>
    <row r="19" spans="1:254" ht="10.15" customHeight="1" x14ac:dyDescent="0.5">
      <c r="A19" s="74">
        <f>A18+0.01</f>
        <v>5.0199999999999996</v>
      </c>
      <c r="B19" s="87" t="s">
        <v>13</v>
      </c>
      <c r="C19" s="90" t="s">
        <v>14</v>
      </c>
      <c r="D19" s="88" t="s">
        <v>6</v>
      </c>
      <c r="E19" s="89">
        <v>3</v>
      </c>
      <c r="F19" s="12">
        <f t="shared" si="0"/>
        <v>0.34374999999999994</v>
      </c>
      <c r="H19" s="37">
        <v>0</v>
      </c>
    </row>
    <row r="20" spans="1:254" ht="10.15" customHeight="1" x14ac:dyDescent="0.5">
      <c r="A20" s="74">
        <f t="shared" ref="A20:A27" si="2">A19+0.01</f>
        <v>5.0299999999999994</v>
      </c>
      <c r="B20" s="87" t="s">
        <v>13</v>
      </c>
      <c r="C20" s="90" t="s">
        <v>15</v>
      </c>
      <c r="D20" s="88" t="s">
        <v>6</v>
      </c>
      <c r="E20" s="89">
        <v>3</v>
      </c>
      <c r="F20" s="117">
        <f t="shared" si="0"/>
        <v>0.34583333333333327</v>
      </c>
      <c r="H20" s="37">
        <v>0</v>
      </c>
    </row>
    <row r="21" spans="1:254" ht="10.15" customHeight="1" x14ac:dyDescent="0.5">
      <c r="A21" s="74">
        <f t="shared" si="2"/>
        <v>5.0399999999999991</v>
      </c>
      <c r="B21" s="87" t="s">
        <v>13</v>
      </c>
      <c r="C21" s="90" t="s">
        <v>16</v>
      </c>
      <c r="D21" s="88" t="s">
        <v>6</v>
      </c>
      <c r="E21" s="89">
        <v>1</v>
      </c>
      <c r="F21" s="117">
        <f t="shared" si="0"/>
        <v>0.3479166666666666</v>
      </c>
      <c r="H21" s="37"/>
    </row>
    <row r="22" spans="1:254" s="39" customFormat="1" ht="10.15" customHeight="1" x14ac:dyDescent="0.5">
      <c r="A22" s="74">
        <f t="shared" si="2"/>
        <v>5.0499999999999989</v>
      </c>
      <c r="B22" s="87" t="s">
        <v>13</v>
      </c>
      <c r="C22" s="90" t="s">
        <v>38</v>
      </c>
      <c r="D22" s="88" t="s">
        <v>6</v>
      </c>
      <c r="E22" s="89">
        <v>2</v>
      </c>
      <c r="F22" s="117">
        <f t="shared" si="0"/>
        <v>0.34861111111111104</v>
      </c>
      <c r="G22" s="38"/>
      <c r="H22" s="37">
        <v>0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</row>
    <row r="23" spans="1:254" ht="10.15" customHeight="1" x14ac:dyDescent="0.5">
      <c r="A23" s="74">
        <f t="shared" si="2"/>
        <v>5.0599999999999987</v>
      </c>
      <c r="B23" s="87" t="s">
        <v>13</v>
      </c>
      <c r="C23" s="90" t="s">
        <v>54</v>
      </c>
      <c r="D23" s="88" t="s">
        <v>6</v>
      </c>
      <c r="E23" s="89">
        <v>1</v>
      </c>
      <c r="F23" s="117">
        <f t="shared" si="0"/>
        <v>0.34999999999999992</v>
      </c>
      <c r="H23" s="37">
        <v>0</v>
      </c>
    </row>
    <row r="24" spans="1:254" ht="10.15" customHeight="1" x14ac:dyDescent="0.5">
      <c r="A24" s="74">
        <f t="shared" si="2"/>
        <v>5.0699999999999985</v>
      </c>
      <c r="B24" s="87" t="s">
        <v>13</v>
      </c>
      <c r="C24" s="119" t="s">
        <v>17</v>
      </c>
      <c r="D24" s="120" t="s">
        <v>6</v>
      </c>
      <c r="E24" s="121">
        <v>1</v>
      </c>
      <c r="F24" s="117">
        <f t="shared" si="0"/>
        <v>0.35069444444444436</v>
      </c>
      <c r="H24" s="37"/>
    </row>
    <row r="25" spans="1:254" ht="10.15" customHeight="1" x14ac:dyDescent="0.5">
      <c r="A25" s="74">
        <f t="shared" si="2"/>
        <v>5.0799999999999983</v>
      </c>
      <c r="B25" s="87" t="s">
        <v>13</v>
      </c>
      <c r="C25" s="122" t="s">
        <v>35</v>
      </c>
      <c r="D25" s="123" t="s">
        <v>6</v>
      </c>
      <c r="E25" s="124">
        <v>1</v>
      </c>
      <c r="F25" s="125">
        <f t="shared" si="0"/>
        <v>0.35138888888888881</v>
      </c>
      <c r="H25" s="36">
        <v>3.4722222222222225E-3</v>
      </c>
    </row>
    <row r="26" spans="1:254" ht="10.15" customHeight="1" x14ac:dyDescent="0.5">
      <c r="A26" s="74">
        <f t="shared" si="2"/>
        <v>5.0899999999999981</v>
      </c>
      <c r="B26" s="87" t="s">
        <v>13</v>
      </c>
      <c r="C26" s="105" t="s">
        <v>18</v>
      </c>
      <c r="D26" s="106" t="s">
        <v>6</v>
      </c>
      <c r="E26" s="126">
        <v>2</v>
      </c>
      <c r="F26" s="125">
        <f t="shared" si="0"/>
        <v>0.35208333333333325</v>
      </c>
      <c r="H26" s="36">
        <v>3.4722222222222225E-3</v>
      </c>
    </row>
    <row r="27" spans="1:254" ht="20.65" customHeight="1" x14ac:dyDescent="0.5">
      <c r="A27" s="74">
        <f t="shared" si="2"/>
        <v>5.0999999999999979</v>
      </c>
      <c r="B27" s="87" t="s">
        <v>13</v>
      </c>
      <c r="C27" s="105" t="s">
        <v>19</v>
      </c>
      <c r="D27" s="106" t="s">
        <v>6</v>
      </c>
      <c r="E27" s="107">
        <v>10</v>
      </c>
      <c r="F27" s="125">
        <f t="shared" si="0"/>
        <v>0.35347222222222213</v>
      </c>
      <c r="H27" s="36"/>
    </row>
    <row r="28" spans="1:254" ht="10.15" customHeight="1" x14ac:dyDescent="0.5">
      <c r="A28" s="74">
        <f>A27+0.01</f>
        <v>5.1099999999999977</v>
      </c>
      <c r="B28" s="87" t="s">
        <v>13</v>
      </c>
      <c r="C28" s="93" t="s">
        <v>59</v>
      </c>
      <c r="D28" s="80" t="s">
        <v>6</v>
      </c>
      <c r="E28" s="95">
        <v>5</v>
      </c>
      <c r="F28" s="125">
        <f t="shared" si="0"/>
        <v>0.36041666666666655</v>
      </c>
      <c r="H28" s="36"/>
    </row>
    <row r="29" spans="1:254" ht="10.15" customHeight="1" x14ac:dyDescent="0.5">
      <c r="A29" s="74"/>
      <c r="B29" s="87"/>
      <c r="C29" s="93"/>
      <c r="D29" s="80"/>
      <c r="E29" s="95"/>
      <c r="F29" s="125"/>
      <c r="H29" s="36"/>
    </row>
    <row r="30" spans="1:254" ht="20.25" x14ac:dyDescent="0.5">
      <c r="A30" s="74">
        <f>A28+0.01</f>
        <v>5.1199999999999974</v>
      </c>
      <c r="B30" s="87" t="s">
        <v>13</v>
      </c>
      <c r="C30" s="80" t="s">
        <v>63</v>
      </c>
      <c r="D30" s="80" t="s">
        <v>39</v>
      </c>
      <c r="E30" s="95">
        <v>5</v>
      </c>
      <c r="F30" s="125">
        <f>F28+TIME(0,E28,0)</f>
        <v>0.36388888888888876</v>
      </c>
      <c r="H30" s="36"/>
    </row>
    <row r="31" spans="1:254" ht="10.15" customHeight="1" x14ac:dyDescent="0.5">
      <c r="A31" s="74"/>
      <c r="B31" s="112"/>
      <c r="C31" s="93"/>
      <c r="D31" s="80"/>
      <c r="E31" s="95"/>
      <c r="F31" s="125">
        <f t="shared" si="0"/>
        <v>0.36736111111111097</v>
      </c>
      <c r="H31" s="36"/>
    </row>
    <row r="32" spans="1:254" x14ac:dyDescent="0.5">
      <c r="A32" s="74">
        <f>6</f>
        <v>6</v>
      </c>
      <c r="B32" s="69"/>
      <c r="C32" s="80" t="s">
        <v>31</v>
      </c>
      <c r="D32" s="80"/>
      <c r="E32" s="95"/>
      <c r="F32" s="94">
        <f t="shared" si="0"/>
        <v>0.36736111111111097</v>
      </c>
      <c r="H32" s="36">
        <v>3.4722222222222225E-3</v>
      </c>
    </row>
    <row r="33" spans="1:10" ht="10.15" customHeight="1" x14ac:dyDescent="0.5">
      <c r="A33" s="92">
        <f>A32+0.01</f>
        <v>6.01</v>
      </c>
      <c r="B33" s="69" t="s">
        <v>13</v>
      </c>
      <c r="C33" s="93" t="s">
        <v>22</v>
      </c>
      <c r="D33" s="80" t="s">
        <v>20</v>
      </c>
      <c r="E33" s="95">
        <v>5</v>
      </c>
      <c r="F33" s="94">
        <f t="shared" si="0"/>
        <v>0.36736111111111097</v>
      </c>
      <c r="H33" s="36">
        <v>3.4722222222222225E-3</v>
      </c>
      <c r="J33" s="73"/>
    </row>
    <row r="34" spans="1:10" ht="10.15" customHeight="1" x14ac:dyDescent="0.5">
      <c r="A34" s="92">
        <f t="shared" ref="A34:A35" si="3">A33+0.01</f>
        <v>6.02</v>
      </c>
      <c r="B34" s="69" t="s">
        <v>13</v>
      </c>
      <c r="C34" s="93" t="s">
        <v>40</v>
      </c>
      <c r="D34" s="80" t="s">
        <v>23</v>
      </c>
      <c r="E34" s="96">
        <v>10</v>
      </c>
      <c r="F34" s="94">
        <f t="shared" si="0"/>
        <v>0.37083333333333318</v>
      </c>
      <c r="H34" s="36">
        <v>3.4722222222222225E-3</v>
      </c>
    </row>
    <row r="35" spans="1:10" ht="10.15" customHeight="1" x14ac:dyDescent="0.5">
      <c r="A35" s="92">
        <f t="shared" si="3"/>
        <v>6.0299999999999994</v>
      </c>
      <c r="B35" s="109" t="s">
        <v>13</v>
      </c>
      <c r="C35" s="105" t="s">
        <v>24</v>
      </c>
      <c r="D35" s="106" t="s">
        <v>43</v>
      </c>
      <c r="E35" s="107">
        <v>10</v>
      </c>
      <c r="F35" s="108">
        <f t="shared" si="0"/>
        <v>0.3777777777777776</v>
      </c>
      <c r="H35" s="36"/>
    </row>
    <row r="36" spans="1:10" ht="10.15" customHeight="1" x14ac:dyDescent="0.5">
      <c r="A36" s="92"/>
      <c r="B36" s="109"/>
      <c r="C36" s="105"/>
      <c r="D36" s="106"/>
      <c r="E36" s="107"/>
      <c r="F36" s="108">
        <f t="shared" si="0"/>
        <v>0.38472222222222202</v>
      </c>
      <c r="H36" s="36"/>
    </row>
    <row r="37" spans="1:10" ht="15" customHeight="1" x14ac:dyDescent="0.5">
      <c r="A37" s="92">
        <v>7</v>
      </c>
      <c r="B37" s="109"/>
      <c r="C37" s="106" t="s">
        <v>49</v>
      </c>
      <c r="D37" s="106"/>
      <c r="E37" s="107"/>
      <c r="F37" s="108">
        <f t="shared" si="0"/>
        <v>0.38472222222222202</v>
      </c>
      <c r="H37" s="36"/>
    </row>
    <row r="38" spans="1:10" ht="10.15" customHeight="1" x14ac:dyDescent="0.5">
      <c r="A38" s="92"/>
      <c r="B38" s="109"/>
      <c r="C38" s="105"/>
      <c r="D38" s="106"/>
      <c r="E38" s="107"/>
      <c r="F38" s="108">
        <f t="shared" si="0"/>
        <v>0.38472222222222202</v>
      </c>
      <c r="H38" s="36"/>
    </row>
    <row r="39" spans="1:10" ht="10.15" customHeight="1" x14ac:dyDescent="0.5">
      <c r="A39" s="92">
        <v>8</v>
      </c>
      <c r="B39" s="69"/>
      <c r="C39" s="80" t="s">
        <v>32</v>
      </c>
      <c r="D39" s="80"/>
      <c r="E39" s="95"/>
      <c r="F39" s="108">
        <f t="shared" si="0"/>
        <v>0.38472222222222202</v>
      </c>
      <c r="H39" s="36"/>
    </row>
    <row r="40" spans="1:10" ht="10.15" customHeight="1" x14ac:dyDescent="0.5">
      <c r="A40" s="92">
        <f t="shared" ref="A40:A53" si="4">A39+0.01</f>
        <v>8.01</v>
      </c>
      <c r="B40" s="70" t="s">
        <v>13</v>
      </c>
      <c r="C40" s="93" t="s">
        <v>44</v>
      </c>
      <c r="D40" s="80" t="s">
        <v>36</v>
      </c>
      <c r="E40" s="95">
        <v>3</v>
      </c>
      <c r="F40" s="108">
        <f>F39+TIME(0,E39,0)</f>
        <v>0.38472222222222202</v>
      </c>
      <c r="H40" s="36">
        <v>3.4722222222222225E-3</v>
      </c>
      <c r="J40" s="73"/>
    </row>
    <row r="41" spans="1:10" ht="10.15" customHeight="1" x14ac:dyDescent="0.5">
      <c r="A41" s="92">
        <f>A40+0.01</f>
        <v>8.02</v>
      </c>
      <c r="B41" s="69" t="s">
        <v>13</v>
      </c>
      <c r="C41" s="79" t="s">
        <v>45</v>
      </c>
      <c r="D41" s="80" t="s">
        <v>42</v>
      </c>
      <c r="E41" s="95">
        <v>3</v>
      </c>
      <c r="F41" s="108">
        <f t="shared" si="0"/>
        <v>0.38680555555555535</v>
      </c>
      <c r="H41" s="36">
        <v>3.4722222222222225E-3</v>
      </c>
    </row>
    <row r="42" spans="1:10" ht="10.15" customHeight="1" x14ac:dyDescent="0.5">
      <c r="A42" s="92">
        <f t="shared" si="4"/>
        <v>8.0299999999999994</v>
      </c>
      <c r="B42" s="70" t="s">
        <v>13</v>
      </c>
      <c r="C42" s="79" t="s">
        <v>46</v>
      </c>
      <c r="D42" s="80" t="s">
        <v>41</v>
      </c>
      <c r="E42" s="95">
        <v>3</v>
      </c>
      <c r="F42" s="108">
        <f t="shared" si="0"/>
        <v>0.38888888888888867</v>
      </c>
      <c r="H42" s="36"/>
    </row>
    <row r="43" spans="1:10" ht="10.15" customHeight="1" x14ac:dyDescent="0.5">
      <c r="A43" s="92">
        <f t="shared" si="4"/>
        <v>8.0399999999999991</v>
      </c>
      <c r="B43" s="70" t="s">
        <v>13</v>
      </c>
      <c r="C43" s="79" t="s">
        <v>47</v>
      </c>
      <c r="D43" s="80" t="s">
        <v>41</v>
      </c>
      <c r="E43" s="95">
        <v>3</v>
      </c>
      <c r="F43" s="108">
        <f t="shared" si="0"/>
        <v>0.390972222222222</v>
      </c>
      <c r="H43" s="36"/>
    </row>
    <row r="44" spans="1:10" ht="10.15" customHeight="1" x14ac:dyDescent="0.5">
      <c r="A44" s="92">
        <f t="shared" si="4"/>
        <v>8.0499999999999989</v>
      </c>
      <c r="B44" s="70" t="s">
        <v>13</v>
      </c>
      <c r="C44" s="79" t="s">
        <v>48</v>
      </c>
      <c r="D44" s="80" t="s">
        <v>62</v>
      </c>
      <c r="E44" s="95">
        <v>3</v>
      </c>
      <c r="F44" s="108">
        <f t="shared" si="0"/>
        <v>0.39305555555555532</v>
      </c>
      <c r="H44" s="36"/>
    </row>
    <row r="45" spans="1:10" ht="10.15" customHeight="1" x14ac:dyDescent="0.5">
      <c r="A45" s="92">
        <f t="shared" si="4"/>
        <v>8.0599999999999987</v>
      </c>
      <c r="B45" s="70" t="s">
        <v>13</v>
      </c>
      <c r="C45" s="79" t="s">
        <v>50</v>
      </c>
      <c r="D45" s="80" t="s">
        <v>29</v>
      </c>
      <c r="E45" s="95">
        <v>3</v>
      </c>
      <c r="F45" s="108">
        <f t="shared" si="0"/>
        <v>0.39513888888888865</v>
      </c>
      <c r="H45" s="36"/>
    </row>
    <row r="46" spans="1:10" ht="10.15" customHeight="1" x14ac:dyDescent="0.5">
      <c r="A46" s="92"/>
      <c r="B46" s="70"/>
      <c r="C46" s="79"/>
      <c r="D46" s="80"/>
      <c r="E46" s="95"/>
      <c r="F46" s="108"/>
      <c r="H46" s="36"/>
    </row>
    <row r="47" spans="1:10" x14ac:dyDescent="0.5">
      <c r="A47" s="92">
        <v>9</v>
      </c>
      <c r="B47" s="69"/>
      <c r="C47" s="80" t="s">
        <v>33</v>
      </c>
      <c r="D47" s="80"/>
      <c r="E47" s="95"/>
      <c r="F47" s="108">
        <f>F45+TIME(0,E45,0)</f>
        <v>0.39722222222222198</v>
      </c>
      <c r="H47" s="36"/>
      <c r="J47" s="73"/>
    </row>
    <row r="48" spans="1:10" ht="10.15" customHeight="1" x14ac:dyDescent="0.5">
      <c r="A48" s="92"/>
      <c r="B48" s="69"/>
      <c r="C48" s="80"/>
      <c r="D48" s="80"/>
      <c r="E48" s="95"/>
      <c r="F48" s="108"/>
      <c r="H48" s="36"/>
      <c r="J48" s="73"/>
    </row>
    <row r="49" spans="1:254" x14ac:dyDescent="0.5">
      <c r="A49" s="92">
        <v>10</v>
      </c>
      <c r="B49" s="69"/>
      <c r="C49" s="80" t="s">
        <v>34</v>
      </c>
      <c r="D49" s="80"/>
      <c r="E49" s="95"/>
      <c r="F49" s="108">
        <f>F47+TIME(0,E47,0)</f>
        <v>0.39722222222222198</v>
      </c>
      <c r="H49" s="36">
        <v>2.0833333333333333E-3</v>
      </c>
    </row>
    <row r="50" spans="1:254" ht="10.15" customHeight="1" x14ac:dyDescent="0.5">
      <c r="A50" s="97">
        <f t="shared" si="4"/>
        <v>10.01</v>
      </c>
      <c r="B50" s="86" t="s">
        <v>10</v>
      </c>
      <c r="C50" s="127" t="s">
        <v>55</v>
      </c>
      <c r="D50" s="98" t="s">
        <v>51</v>
      </c>
      <c r="E50" s="99">
        <v>0</v>
      </c>
      <c r="F50" s="100">
        <f t="shared" si="0"/>
        <v>0.39722222222222198</v>
      </c>
      <c r="H50" s="36"/>
    </row>
    <row r="51" spans="1:254" ht="10.15" customHeight="1" x14ac:dyDescent="0.5">
      <c r="A51" s="97">
        <f t="shared" si="4"/>
        <v>10.02</v>
      </c>
      <c r="B51" s="86" t="s">
        <v>10</v>
      </c>
      <c r="C51" s="127" t="s">
        <v>56</v>
      </c>
      <c r="D51" s="98" t="s">
        <v>51</v>
      </c>
      <c r="E51" s="99">
        <v>0</v>
      </c>
      <c r="F51" s="100">
        <f t="shared" si="0"/>
        <v>0.39722222222222198</v>
      </c>
      <c r="H51" s="91"/>
    </row>
    <row r="52" spans="1:254" ht="10.15" customHeight="1" x14ac:dyDescent="0.5">
      <c r="A52" s="97">
        <f t="shared" si="4"/>
        <v>10.029999999999999</v>
      </c>
      <c r="B52" s="86" t="s">
        <v>10</v>
      </c>
      <c r="C52" s="127" t="s">
        <v>57</v>
      </c>
      <c r="D52" s="98" t="s">
        <v>51</v>
      </c>
      <c r="E52" s="99">
        <v>0</v>
      </c>
      <c r="F52" s="100">
        <f t="shared" si="0"/>
        <v>0.39722222222222198</v>
      </c>
      <c r="H52" s="110"/>
    </row>
    <row r="53" spans="1:254" ht="10.15" customHeight="1" x14ac:dyDescent="0.5">
      <c r="A53" s="97">
        <f t="shared" si="4"/>
        <v>10.039999999999999</v>
      </c>
      <c r="B53" s="86" t="s">
        <v>10</v>
      </c>
      <c r="C53" s="127" t="s">
        <v>58</v>
      </c>
      <c r="D53" s="98" t="s">
        <v>51</v>
      </c>
      <c r="E53" s="99">
        <v>0</v>
      </c>
      <c r="F53" s="100">
        <f t="shared" si="0"/>
        <v>0.39722222222222198</v>
      </c>
      <c r="H53" s="110"/>
    </row>
    <row r="54" spans="1:254" s="116" customFormat="1" ht="10.15" customHeight="1" x14ac:dyDescent="0.5">
      <c r="A54" s="113"/>
      <c r="B54" s="109"/>
      <c r="C54" s="105"/>
      <c r="D54" s="106"/>
      <c r="E54" s="107"/>
      <c r="F54" s="108"/>
      <c r="G54" s="114"/>
      <c r="H54" s="115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114"/>
      <c r="BS54" s="114"/>
      <c r="BT54" s="114"/>
      <c r="BU54" s="114"/>
      <c r="BV54" s="114"/>
      <c r="BW54" s="114"/>
      <c r="BX54" s="114"/>
      <c r="BY54" s="114"/>
      <c r="BZ54" s="114"/>
      <c r="CA54" s="114"/>
      <c r="CB54" s="114"/>
      <c r="CC54" s="114"/>
      <c r="CD54" s="114"/>
      <c r="CE54" s="114"/>
      <c r="CF54" s="114"/>
      <c r="CG54" s="114"/>
      <c r="CH54" s="114"/>
      <c r="CI54" s="114"/>
      <c r="CJ54" s="114"/>
      <c r="CK54" s="114"/>
      <c r="CL54" s="114"/>
      <c r="CM54" s="114"/>
      <c r="CN54" s="114"/>
      <c r="CO54" s="114"/>
      <c r="CP54" s="114"/>
      <c r="CQ54" s="114"/>
      <c r="CR54" s="114"/>
      <c r="CS54" s="114"/>
      <c r="CT54" s="114"/>
      <c r="CU54" s="114"/>
      <c r="CV54" s="114"/>
      <c r="CW54" s="114"/>
      <c r="CX54" s="114"/>
      <c r="CY54" s="114"/>
      <c r="CZ54" s="114"/>
      <c r="DA54" s="114"/>
      <c r="DB54" s="114"/>
      <c r="DC54" s="114"/>
      <c r="DD54" s="114"/>
      <c r="DE54" s="114"/>
      <c r="DF54" s="114"/>
      <c r="DG54" s="114"/>
      <c r="DH54" s="114"/>
      <c r="DI54" s="114"/>
      <c r="DJ54" s="114"/>
      <c r="DK54" s="114"/>
      <c r="DL54" s="114"/>
      <c r="DM54" s="114"/>
      <c r="DN54" s="114"/>
      <c r="DO54" s="114"/>
      <c r="DP54" s="114"/>
      <c r="DQ54" s="114"/>
      <c r="DR54" s="114"/>
      <c r="DS54" s="114"/>
      <c r="DT54" s="114"/>
      <c r="DU54" s="114"/>
      <c r="DV54" s="114"/>
      <c r="DW54" s="114"/>
      <c r="DX54" s="114"/>
      <c r="DY54" s="114"/>
      <c r="DZ54" s="114"/>
      <c r="EA54" s="114"/>
      <c r="EB54" s="114"/>
      <c r="EC54" s="114"/>
      <c r="ED54" s="114"/>
      <c r="EE54" s="114"/>
      <c r="EF54" s="114"/>
      <c r="EG54" s="114"/>
      <c r="EH54" s="114"/>
      <c r="EI54" s="114"/>
      <c r="EJ54" s="114"/>
      <c r="EK54" s="114"/>
      <c r="EL54" s="114"/>
      <c r="EM54" s="114"/>
      <c r="EN54" s="114"/>
      <c r="EO54" s="114"/>
      <c r="EP54" s="114"/>
      <c r="EQ54" s="114"/>
      <c r="ER54" s="114"/>
      <c r="ES54" s="114"/>
      <c r="ET54" s="114"/>
      <c r="EU54" s="114"/>
      <c r="EV54" s="114"/>
      <c r="EW54" s="114"/>
      <c r="EX54" s="114"/>
      <c r="EY54" s="114"/>
      <c r="EZ54" s="114"/>
      <c r="FA54" s="114"/>
      <c r="FB54" s="114"/>
      <c r="FC54" s="114"/>
      <c r="FD54" s="114"/>
      <c r="FE54" s="114"/>
      <c r="FF54" s="114"/>
      <c r="FG54" s="114"/>
      <c r="FH54" s="114"/>
      <c r="FI54" s="114"/>
      <c r="FJ54" s="114"/>
      <c r="FK54" s="114"/>
      <c r="FL54" s="114"/>
      <c r="FM54" s="114"/>
      <c r="FN54" s="114"/>
      <c r="FO54" s="114"/>
      <c r="FP54" s="114"/>
      <c r="FQ54" s="114"/>
      <c r="FR54" s="114"/>
      <c r="FS54" s="114"/>
      <c r="FT54" s="114"/>
      <c r="FU54" s="114"/>
      <c r="FV54" s="114"/>
      <c r="FW54" s="114"/>
      <c r="FX54" s="114"/>
      <c r="FY54" s="114"/>
      <c r="FZ54" s="114"/>
      <c r="GA54" s="114"/>
      <c r="GB54" s="114"/>
      <c r="GC54" s="114"/>
      <c r="GD54" s="114"/>
      <c r="GE54" s="114"/>
      <c r="GF54" s="114"/>
      <c r="GG54" s="114"/>
      <c r="GH54" s="114"/>
      <c r="GI54" s="114"/>
      <c r="GJ54" s="114"/>
      <c r="GK54" s="114"/>
      <c r="GL54" s="114"/>
      <c r="GM54" s="114"/>
      <c r="GN54" s="114"/>
      <c r="GO54" s="114"/>
      <c r="GP54" s="114"/>
      <c r="GQ54" s="114"/>
      <c r="GR54" s="114"/>
      <c r="GS54" s="114"/>
      <c r="GT54" s="114"/>
      <c r="GU54" s="114"/>
      <c r="GV54" s="114"/>
      <c r="GW54" s="114"/>
      <c r="GX54" s="114"/>
      <c r="GY54" s="114"/>
      <c r="GZ54" s="114"/>
      <c r="HA54" s="114"/>
      <c r="HB54" s="114"/>
      <c r="HC54" s="114"/>
      <c r="HD54" s="114"/>
      <c r="HE54" s="114"/>
      <c r="HF54" s="114"/>
      <c r="HG54" s="114"/>
      <c r="HH54" s="114"/>
      <c r="HI54" s="114"/>
      <c r="HJ54" s="114"/>
      <c r="HK54" s="114"/>
      <c r="HL54" s="114"/>
      <c r="HM54" s="114"/>
      <c r="HN54" s="114"/>
      <c r="HO54" s="114"/>
      <c r="HP54" s="114"/>
      <c r="HQ54" s="114"/>
      <c r="HR54" s="114"/>
      <c r="HS54" s="114"/>
      <c r="HT54" s="114"/>
      <c r="HU54" s="114"/>
      <c r="HV54" s="114"/>
      <c r="HW54" s="114"/>
      <c r="HX54" s="114"/>
      <c r="HY54" s="114"/>
      <c r="HZ54" s="114"/>
      <c r="IA54" s="114"/>
      <c r="IB54" s="114"/>
      <c r="IC54" s="114"/>
      <c r="ID54" s="114"/>
      <c r="IE54" s="114"/>
      <c r="IF54" s="114"/>
      <c r="IG54" s="114"/>
      <c r="IH54" s="114"/>
      <c r="II54" s="114"/>
      <c r="IJ54" s="114"/>
      <c r="IK54" s="114"/>
      <c r="IL54" s="114"/>
      <c r="IM54" s="114"/>
      <c r="IN54" s="114"/>
      <c r="IO54" s="114"/>
      <c r="IP54" s="114"/>
      <c r="IQ54" s="114"/>
      <c r="IR54" s="114"/>
      <c r="IS54" s="114"/>
      <c r="IT54" s="114"/>
    </row>
    <row r="55" spans="1:254" ht="10.15" customHeight="1" x14ac:dyDescent="0.5">
      <c r="A55" s="92">
        <v>11</v>
      </c>
      <c r="B55" s="69" t="s">
        <v>13</v>
      </c>
      <c r="C55" s="80" t="s">
        <v>25</v>
      </c>
      <c r="D55" s="80" t="s">
        <v>6</v>
      </c>
      <c r="E55" s="95">
        <v>3</v>
      </c>
      <c r="F55" s="108">
        <f>F53+TIME(0,E53,0)</f>
        <v>0.39722222222222198</v>
      </c>
      <c r="H55" s="13"/>
    </row>
    <row r="56" spans="1:254" ht="10.15" customHeight="1" x14ac:dyDescent="0.5">
      <c r="A56" s="101"/>
      <c r="B56" s="102"/>
      <c r="C56" s="103"/>
      <c r="D56" s="103"/>
      <c r="E56" s="104"/>
      <c r="F56" s="94">
        <f t="shared" si="0"/>
        <v>0.3993055555555553</v>
      </c>
      <c r="H56" s="13"/>
    </row>
    <row r="57" spans="1:254" ht="10.15" customHeight="1" x14ac:dyDescent="0.5">
      <c r="A57" s="81"/>
      <c r="B57" s="75"/>
      <c r="C57" s="85"/>
      <c r="D57" s="82"/>
      <c r="E57" s="83"/>
      <c r="F57" s="84"/>
      <c r="H57" s="41"/>
    </row>
    <row r="58" spans="1:254" ht="10.15" customHeight="1" x14ac:dyDescent="0.5">
      <c r="A58" s="111">
        <v>12</v>
      </c>
      <c r="B58" s="71" t="s">
        <v>21</v>
      </c>
      <c r="C58" s="72" t="s">
        <v>26</v>
      </c>
      <c r="D58" s="76" t="s">
        <v>6</v>
      </c>
      <c r="E58" s="77"/>
      <c r="F58" s="78" t="s">
        <v>53</v>
      </c>
      <c r="H58" s="46"/>
    </row>
    <row r="59" spans="1:254" ht="24.75" customHeight="1" x14ac:dyDescent="0.5">
      <c r="A59" s="42"/>
      <c r="B59" s="43"/>
      <c r="C59" s="40"/>
      <c r="D59" s="40"/>
      <c r="E59" s="44"/>
      <c r="F59" s="45"/>
      <c r="H59" s="48" t="s">
        <v>1</v>
      </c>
    </row>
    <row r="60" spans="1:254" x14ac:dyDescent="0.5">
      <c r="A60" s="47" t="s">
        <v>1</v>
      </c>
      <c r="B60" s="43" t="s">
        <v>1</v>
      </c>
      <c r="C60" s="40" t="s">
        <v>27</v>
      </c>
      <c r="D60" s="40"/>
      <c r="E60" s="44" t="s">
        <v>1</v>
      </c>
      <c r="F60" s="45" t="s">
        <v>1</v>
      </c>
      <c r="H60" s="53"/>
    </row>
    <row r="61" spans="1:254" x14ac:dyDescent="0.5">
      <c r="A61" s="43"/>
      <c r="B61" s="49"/>
      <c r="C61" s="40" t="s">
        <v>28</v>
      </c>
      <c r="D61" s="50"/>
      <c r="E61" s="51"/>
      <c r="F61" s="52"/>
      <c r="H61" s="59"/>
    </row>
    <row r="62" spans="1:254" x14ac:dyDescent="0.5">
      <c r="A62" s="43"/>
      <c r="B62" s="54"/>
      <c r="C62" s="55"/>
      <c r="D62" s="56"/>
      <c r="E62" s="57"/>
      <c r="F62" s="58"/>
    </row>
    <row r="63" spans="1:254" x14ac:dyDescent="0.5">
      <c r="A63" s="60"/>
      <c r="B63" s="61"/>
      <c r="C63" s="62"/>
    </row>
    <row r="64" spans="1:254" x14ac:dyDescent="0.5">
      <c r="A64" s="60"/>
      <c r="B64" s="61"/>
      <c r="C64" s="67"/>
      <c r="D64" s="67"/>
    </row>
    <row r="65" spans="1:4" x14ac:dyDescent="0.5">
      <c r="A65" s="60"/>
      <c r="B65" s="61"/>
      <c r="C65" s="68"/>
      <c r="D65" s="67"/>
    </row>
    <row r="66" spans="1:4" x14ac:dyDescent="0.5">
      <c r="D66" s="67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2022-06-29T21:03:42Z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