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405/"/>
    </mc:Choice>
  </mc:AlternateContent>
  <xr:revisionPtr revIDLastSave="21" documentId="8_{91B69BCE-0560-4BCE-B284-9F46882A726D}" xr6:coauthVersionLast="47" xr6:coauthVersionMax="47" xr10:uidLastSave="{5C4A72A0-589A-4B61-BB06-7B8FC43B8009}"/>
  <bookViews>
    <workbookView xWindow="-48045" yWindow="6540" windowWidth="21990" windowHeight="25545" xr2:uid="{00000000-000D-0000-FFFF-FFFF00000000}"/>
  </bookViews>
  <sheets>
    <sheet name="EC Telecon Tues 5 Jan Agenda" sheetId="1" r:id="rId1"/>
    <sheet name="EC Roster - Vote Calculator" sheetId="2" r:id="rId2"/>
  </sheets>
  <definedNames>
    <definedName name="_xlnm.Print_Area" localSheetId="0">'EC Telecon Tues 5 Jan Agenda'!$A$1:$G$29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F23" i="1" s="1"/>
  <c r="F24" i="1" s="1"/>
  <c r="F25" i="1" s="1"/>
  <c r="F26" i="1" s="1"/>
  <c r="F27" i="1" s="1"/>
  <c r="F28" i="1" s="1"/>
  <c r="F16" i="1"/>
  <c r="F17" i="1" s="1"/>
  <c r="F18" i="1" s="1"/>
  <c r="F19" i="1" s="1"/>
  <c r="F20" i="1" s="1"/>
  <c r="F8" i="1"/>
  <c r="A28" i="1" l="1"/>
  <c r="A29" i="1"/>
  <c r="A26" i="1" l="1"/>
  <c r="A24" i="1"/>
  <c r="A22" i="1"/>
  <c r="A13" i="1"/>
  <c r="A14" i="1" s="1"/>
  <c r="A15" i="1" s="1"/>
  <c r="A16" i="1" s="1"/>
  <c r="A17" i="1" s="1"/>
  <c r="A18" i="1" s="1"/>
  <c r="A19" i="1" s="1"/>
  <c r="A20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0" i="1"/>
  <c r="F11" i="1" s="1"/>
</calcChain>
</file>

<file path=xl/sharedStrings.xml><?xml version="1.0" encoding="utf-8"?>
<sst xmlns="http://schemas.openxmlformats.org/spreadsheetml/2006/main" count="100" uniqueCount="76">
  <si>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</si>
  <si>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</si>
  <si>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</si>
  <si>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</si>
  <si>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</si>
  <si>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</si>
  <si>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</si>
  <si>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</si>
  <si>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</si>
  <si>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</si>
  <si>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</si>
  <si>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</si>
  <si>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</si>
  <si>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</si>
  <si>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</si>
  <si>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</si>
  <si>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</si>
  <si>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</si>
  <si>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</si>
  <si>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</si>
  <si>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</si>
  <si>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</si>
  <si>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</si>
  <si>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</si>
  <si>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</si>
  <si>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</si>
  <si>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</si>
  <si>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</si>
  <si>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</si>
  <si>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</si>
  <si>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</si>
  <si>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</si>
  <si>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</si>
  <si>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</si>
  <si>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</si>
  <si>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</si>
  <si>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</si>
  <si>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</si>
  <si>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</si>
  <si>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</si>
  <si>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</si>
  <si>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</si>
  <si>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</si>
  <si>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</si>
  <si>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</si>
  <si>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</si>
  <si>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</si>
  <si>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</si>
  <si>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</si>
  <si>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</si>
  <si>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</si>
  <si>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</si>
  <si>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</si>
  <si>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</si>
  <si>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</si>
  <si>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</si>
  <si>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</si>
  <si>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</si>
  <si>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</si>
  <si>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</si>
  <si>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 xml:space="preserve">Future Venue Update </t>
  </si>
  <si>
    <t xml:space="preserve">Update - EC Action Item Summary
</t>
  </si>
  <si>
    <t>Tuesday 1900-2100 UTC, 5 Apr 2022</t>
  </si>
  <si>
    <t>July 802 EC Leadership Workshop</t>
  </si>
  <si>
    <t>Nikolich / Zimmerman</t>
  </si>
  <si>
    <t>802 Restructuring Mixed Mode Meeting sub ad hoc u</t>
  </si>
  <si>
    <t xml:space="preserve">802 Restructuring Future Meeting sub ad hoc update </t>
  </si>
  <si>
    <t>Myles</t>
  </si>
  <si>
    <t>2022 Electronic Media Update</t>
  </si>
  <si>
    <t>D'Ambrosia / Haasz</t>
  </si>
  <si>
    <t xml:space="preserve">Approve the following minutes
• 04 Mar 2022 802 EC Opening Teleconference Meeting
https://mentor.ieee.org/802-ec/dcn/22/ec-22-0020-01-00EC-mar-2022-plenary-802-ec-opening-minutes.pdf
M D'Ambrosia     S: Rosdahl
</t>
  </si>
  <si>
    <t xml:space="preserve">Glenn Parsons </t>
  </si>
  <si>
    <t>Edward Au</t>
  </si>
  <si>
    <t>Clint Powell</t>
  </si>
  <si>
    <t>Chaplin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</si>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</sst>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center" vertical="top"/>
    </xf>
    <xf numFmtId="2" fontId="14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zoomScale="140" zoomScaleNormal="140" zoomScaleSheetLayoutView="110" workbookViewId="0"/>
  </sheetViews>
  <sheetFormatPr defaultColWidth="8.86328125" defaultRowHeight="12.75" x14ac:dyDescent="0.45"/>
  <cols>
    <col min="1" max="1" width="5.73046875" style="56" customWidth="1"/>
    <col min="2" max="2" width="7.73046875" style="102" customWidth="1"/>
    <col min="3" max="3" width="53" style="56" customWidth="1"/>
    <col min="4" max="4" width="13.59765625" style="56" customWidth="1"/>
    <col min="5" max="5" width="5.265625" style="102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75</v>
      </c>
      <c r="B1" s="50"/>
      <c r="C1" s="51" t="s">
        <v>39</v>
      </c>
      <c r="D1" s="52"/>
      <c r="E1" s="53"/>
      <c r="F1" s="54"/>
    </row>
    <row r="2" spans="1:9" x14ac:dyDescent="0.45">
      <c r="A2" s="57"/>
      <c r="B2" s="112"/>
      <c r="C2" s="130" t="s">
        <v>62</v>
      </c>
      <c r="D2" s="58"/>
      <c r="E2" s="59"/>
      <c r="F2" s="60"/>
    </row>
    <row r="3" spans="1:9" x14ac:dyDescent="0.45">
      <c r="A3" s="61"/>
      <c r="B3" s="62"/>
      <c r="C3" s="63"/>
      <c r="D3" s="58"/>
      <c r="E3" s="59"/>
      <c r="F3" s="60"/>
    </row>
    <row r="4" spans="1:9" ht="25.5" x14ac:dyDescent="0.45">
      <c r="A4" s="64" t="s">
        <v>2</v>
      </c>
      <c r="B4" s="62" t="s">
        <v>3</v>
      </c>
      <c r="C4" s="65" t="s">
        <v>29</v>
      </c>
      <c r="D4" s="58"/>
      <c r="E4" s="59" t="s">
        <v>3</v>
      </c>
      <c r="F4" s="66" t="s">
        <v>3</v>
      </c>
    </row>
    <row r="5" spans="1:9" x14ac:dyDescent="0.45">
      <c r="A5" s="67"/>
      <c r="B5" s="68"/>
      <c r="C5" s="69" t="s">
        <v>4</v>
      </c>
      <c r="D5" s="70"/>
      <c r="E5" s="71"/>
      <c r="F5" s="72"/>
    </row>
    <row r="6" spans="1:9" x14ac:dyDescent="0.45">
      <c r="A6" s="73"/>
      <c r="B6" s="74"/>
      <c r="C6" s="75" t="s">
        <v>5</v>
      </c>
      <c r="D6" s="75"/>
      <c r="E6" s="76"/>
      <c r="F6" s="77"/>
    </row>
    <row r="7" spans="1:9" s="89" customFormat="1" x14ac:dyDescent="0.45">
      <c r="A7" s="107"/>
      <c r="B7" s="108"/>
      <c r="C7" s="109"/>
      <c r="D7" s="109"/>
      <c r="E7" s="84"/>
      <c r="F7" s="110"/>
      <c r="G7" s="111"/>
    </row>
    <row r="8" spans="1:9" x14ac:dyDescent="0.45">
      <c r="A8" s="115">
        <f>1</f>
        <v>1</v>
      </c>
      <c r="B8" s="104"/>
      <c r="C8" s="105" t="s">
        <v>6</v>
      </c>
      <c r="D8" s="80" t="s">
        <v>1</v>
      </c>
      <c r="E8" s="59">
        <v>5</v>
      </c>
      <c r="F8" s="106">
        <f>TIME(15,0,0)</f>
        <v>0.625</v>
      </c>
    </row>
    <row r="9" spans="1:9" x14ac:dyDescent="0.45">
      <c r="A9" s="115">
        <f>2</f>
        <v>2</v>
      </c>
      <c r="B9" s="104" t="s">
        <v>7</v>
      </c>
      <c r="C9" s="105" t="s">
        <v>33</v>
      </c>
      <c r="D9" s="80" t="s">
        <v>1</v>
      </c>
      <c r="E9" s="59">
        <v>5</v>
      </c>
      <c r="F9" s="106">
        <f t="shared" ref="F9:F28" si="0">F8+TIME(0,E8,0)</f>
        <v>0.62847222222222221</v>
      </c>
      <c r="G9" s="135"/>
      <c r="H9" s="136"/>
      <c r="I9" s="136"/>
    </row>
    <row r="10" spans="1:9" ht="25.5" x14ac:dyDescent="0.45">
      <c r="A10" s="131">
        <f t="shared" ref="A10:A11" si="1">A9+0.01</f>
        <v>2.0099999999999998</v>
      </c>
      <c r="B10" s="122" t="s">
        <v>8</v>
      </c>
      <c r="C10" s="123" t="s">
        <v>56</v>
      </c>
      <c r="D10" s="124" t="s">
        <v>1</v>
      </c>
      <c r="E10" s="129">
        <v>2</v>
      </c>
      <c r="F10" s="132">
        <f t="shared" si="0"/>
        <v>0.63194444444444442</v>
      </c>
      <c r="G10" s="87"/>
      <c r="H10" s="55"/>
      <c r="I10" s="55"/>
    </row>
    <row r="11" spans="1:9" s="89" customFormat="1" ht="68.25" customHeight="1" x14ac:dyDescent="0.45">
      <c r="A11" s="116">
        <f t="shared" si="1"/>
        <v>2.0199999999999996</v>
      </c>
      <c r="B11" s="117" t="s">
        <v>57</v>
      </c>
      <c r="C11" s="118" t="s">
        <v>70</v>
      </c>
      <c r="D11" s="119" t="s">
        <v>51</v>
      </c>
      <c r="E11" s="128">
        <v>0</v>
      </c>
      <c r="F11" s="120">
        <f t="shared" si="0"/>
        <v>0.6333333333333333</v>
      </c>
      <c r="G11" s="113"/>
      <c r="H11" s="111"/>
      <c r="I11" s="111"/>
    </row>
    <row r="12" spans="1:9" s="89" customFormat="1" x14ac:dyDescent="0.45">
      <c r="A12" s="121"/>
      <c r="B12" s="122"/>
      <c r="C12" s="123"/>
      <c r="D12" s="124"/>
      <c r="E12" s="129"/>
      <c r="F12" s="125"/>
      <c r="G12" s="113"/>
      <c r="H12" s="111"/>
      <c r="I12" s="111"/>
    </row>
    <row r="13" spans="1:9" x14ac:dyDescent="0.45">
      <c r="A13" s="115">
        <f>3</f>
        <v>3</v>
      </c>
      <c r="B13" s="79" t="s">
        <v>8</v>
      </c>
      <c r="C13" s="80" t="s">
        <v>9</v>
      </c>
      <c r="D13" s="80" t="s">
        <v>1</v>
      </c>
      <c r="E13" s="59">
        <v>5</v>
      </c>
      <c r="F13" s="106">
        <f>F9+TIME(0,E9,0)</f>
        <v>0.63194444444444442</v>
      </c>
    </row>
    <row r="14" spans="1:9" x14ac:dyDescent="0.45">
      <c r="A14" s="126">
        <f t="shared" ref="A14:A20" si="2">A13+0.01</f>
        <v>3.01</v>
      </c>
      <c r="B14" s="79" t="s">
        <v>7</v>
      </c>
      <c r="C14" s="80" t="s">
        <v>60</v>
      </c>
      <c r="D14" s="80" t="s">
        <v>0</v>
      </c>
      <c r="E14" s="59">
        <v>15</v>
      </c>
      <c r="F14" s="106">
        <f t="shared" si="0"/>
        <v>0.63541666666666663</v>
      </c>
      <c r="G14" s="114"/>
    </row>
    <row r="15" spans="1:9" x14ac:dyDescent="0.45">
      <c r="A15" s="126">
        <f t="shared" si="2"/>
        <v>3.0199999999999996</v>
      </c>
      <c r="B15" s="79" t="s">
        <v>8</v>
      </c>
      <c r="C15" s="80" t="s">
        <v>58</v>
      </c>
      <c r="D15" s="80" t="s">
        <v>74</v>
      </c>
      <c r="E15" s="59">
        <v>10</v>
      </c>
      <c r="F15" s="106">
        <f t="shared" si="0"/>
        <v>0.64583333333333326</v>
      </c>
      <c r="G15" s="114"/>
    </row>
    <row r="16" spans="1:9" ht="17.649999999999999" customHeight="1" x14ac:dyDescent="0.45">
      <c r="A16" s="126">
        <f t="shared" si="2"/>
        <v>3.0299999999999994</v>
      </c>
      <c r="B16" s="79" t="s">
        <v>53</v>
      </c>
      <c r="C16" s="80" t="s">
        <v>61</v>
      </c>
      <c r="D16" s="80" t="s">
        <v>51</v>
      </c>
      <c r="E16" s="59">
        <v>10</v>
      </c>
      <c r="F16" s="106">
        <f t="shared" si="0"/>
        <v>0.65277777777777768</v>
      </c>
    </row>
    <row r="17" spans="1:10" ht="28.15" customHeight="1" x14ac:dyDescent="0.45">
      <c r="A17" s="126">
        <f t="shared" si="2"/>
        <v>3.0399999999999991</v>
      </c>
      <c r="B17" s="79" t="s">
        <v>8</v>
      </c>
      <c r="C17" s="80" t="s">
        <v>68</v>
      </c>
      <c r="D17" s="80" t="s">
        <v>69</v>
      </c>
      <c r="E17" s="59">
        <v>5</v>
      </c>
      <c r="F17" s="106">
        <f t="shared" si="0"/>
        <v>0.6597222222222221</v>
      </c>
      <c r="G17" s="134"/>
    </row>
    <row r="18" spans="1:10" ht="17.649999999999999" customHeight="1" x14ac:dyDescent="0.45">
      <c r="A18" s="126">
        <f t="shared" si="2"/>
        <v>3.0499999999999989</v>
      </c>
      <c r="B18" s="79" t="s">
        <v>53</v>
      </c>
      <c r="C18" s="80" t="s">
        <v>66</v>
      </c>
      <c r="D18" s="80" t="s">
        <v>67</v>
      </c>
      <c r="E18" s="59">
        <v>5</v>
      </c>
      <c r="F18" s="106">
        <f t="shared" si="0"/>
        <v>0.66319444444444431</v>
      </c>
      <c r="G18" s="134"/>
    </row>
    <row r="19" spans="1:10" ht="16.899999999999999" customHeight="1" x14ac:dyDescent="0.45">
      <c r="A19" s="126">
        <f t="shared" si="2"/>
        <v>3.0599999999999987</v>
      </c>
      <c r="B19" s="79" t="s">
        <v>53</v>
      </c>
      <c r="C19" s="80" t="s">
        <v>65</v>
      </c>
      <c r="D19" s="80" t="s">
        <v>59</v>
      </c>
      <c r="E19" s="59">
        <v>5</v>
      </c>
      <c r="F19" s="106">
        <f t="shared" si="0"/>
        <v>0.66666666666666652</v>
      </c>
      <c r="G19" s="133"/>
    </row>
    <row r="20" spans="1:10" ht="26.65" customHeight="1" x14ac:dyDescent="0.45">
      <c r="A20" s="126">
        <f t="shared" si="2"/>
        <v>3.0699999999999985</v>
      </c>
      <c r="B20" s="79" t="s">
        <v>53</v>
      </c>
      <c r="C20" s="80" t="s">
        <v>63</v>
      </c>
      <c r="D20" s="80" t="s">
        <v>64</v>
      </c>
      <c r="E20" s="59">
        <v>10</v>
      </c>
      <c r="F20" s="106">
        <f t="shared" si="0"/>
        <v>0.67013888888888873</v>
      </c>
      <c r="G20" s="133"/>
    </row>
    <row r="21" spans="1:10" x14ac:dyDescent="0.45">
      <c r="A21" s="78"/>
      <c r="B21" s="79"/>
      <c r="C21" s="80"/>
      <c r="D21" s="80"/>
      <c r="E21" s="59"/>
      <c r="F21" s="106">
        <f>F20+TIME(0,E20,0)</f>
        <v>0.67708333333333315</v>
      </c>
    </row>
    <row r="22" spans="1:10" x14ac:dyDescent="0.45">
      <c r="A22" s="115">
        <f>4</f>
        <v>4</v>
      </c>
      <c r="B22" s="79"/>
      <c r="C22" s="85" t="s">
        <v>54</v>
      </c>
      <c r="D22" s="80"/>
      <c r="E22" s="59"/>
      <c r="F22" s="106">
        <f t="shared" si="0"/>
        <v>0.67708333333333315</v>
      </c>
    </row>
    <row r="23" spans="1:10" x14ac:dyDescent="0.45">
      <c r="A23" s="81"/>
      <c r="B23" s="79"/>
      <c r="C23" s="83"/>
      <c r="D23" s="80"/>
      <c r="E23" s="84"/>
      <c r="F23" s="106">
        <f t="shared" si="0"/>
        <v>0.67708333333333315</v>
      </c>
    </row>
    <row r="24" spans="1:10" s="90" customFormat="1" x14ac:dyDescent="0.45">
      <c r="A24" s="115">
        <f>5</f>
        <v>5</v>
      </c>
      <c r="B24" s="79"/>
      <c r="C24" s="82" t="s">
        <v>40</v>
      </c>
      <c r="D24" s="80"/>
      <c r="E24" s="59"/>
      <c r="F24" s="106">
        <f t="shared" si="0"/>
        <v>0.67708333333333315</v>
      </c>
      <c r="G24" s="88"/>
      <c r="H24" s="86"/>
      <c r="I24" s="88"/>
      <c r="J24" s="88"/>
    </row>
    <row r="25" spans="1:10" x14ac:dyDescent="0.45">
      <c r="A25" s="81"/>
      <c r="B25" s="79"/>
      <c r="C25" s="80"/>
      <c r="D25" s="80"/>
      <c r="E25" s="59"/>
      <c r="F25" s="106">
        <f t="shared" si="0"/>
        <v>0.67708333333333315</v>
      </c>
      <c r="G25" s="88"/>
      <c r="H25" s="88"/>
      <c r="I25" s="88"/>
      <c r="J25" s="88"/>
    </row>
    <row r="26" spans="1:10" x14ac:dyDescent="0.45">
      <c r="A26" s="115">
        <f>6</f>
        <v>6</v>
      </c>
      <c r="B26" s="79"/>
      <c r="C26" s="82" t="s">
        <v>55</v>
      </c>
      <c r="D26" s="80"/>
      <c r="E26" s="59"/>
      <c r="F26" s="106">
        <f t="shared" si="0"/>
        <v>0.67708333333333315</v>
      </c>
      <c r="G26" s="88"/>
      <c r="H26" s="88"/>
      <c r="I26" s="88"/>
      <c r="J26" s="88"/>
    </row>
    <row r="27" spans="1:10" x14ac:dyDescent="0.35">
      <c r="A27" s="78"/>
      <c r="B27" s="79"/>
      <c r="C27" s="91"/>
      <c r="D27" s="92"/>
      <c r="E27" s="93"/>
      <c r="F27" s="106">
        <f t="shared" si="0"/>
        <v>0.67708333333333315</v>
      </c>
      <c r="G27" s="88"/>
      <c r="H27" s="88"/>
      <c r="I27" s="88"/>
      <c r="J27" s="88"/>
    </row>
    <row r="28" spans="1:10" ht="25.5" x14ac:dyDescent="0.45">
      <c r="A28" s="115">
        <f>9</f>
        <v>9</v>
      </c>
      <c r="B28" s="79"/>
      <c r="C28" s="94" t="s">
        <v>31</v>
      </c>
      <c r="D28" s="80" t="s">
        <v>32</v>
      </c>
      <c r="E28" s="95">
        <v>5</v>
      </c>
      <c r="F28" s="106">
        <f t="shared" si="0"/>
        <v>0.67708333333333315</v>
      </c>
      <c r="G28" s="88"/>
      <c r="H28" s="88"/>
      <c r="I28" s="88"/>
      <c r="J28" s="88"/>
    </row>
    <row r="29" spans="1:10" ht="14.45" customHeight="1" thickBot="1" x14ac:dyDescent="0.5">
      <c r="A29" s="127">
        <f>10</f>
        <v>10</v>
      </c>
      <c r="B29" s="96" t="s">
        <v>7</v>
      </c>
      <c r="C29" s="97" t="s">
        <v>34</v>
      </c>
      <c r="D29" s="98" t="s">
        <v>1</v>
      </c>
      <c r="E29" s="99"/>
      <c r="F29" s="100">
        <v>0.70833333333333337</v>
      </c>
      <c r="G29" s="101"/>
      <c r="H29" s="88"/>
    </row>
    <row r="33" spans="3:3" x14ac:dyDescent="0.45">
      <c r="C33" s="103"/>
    </row>
    <row r="34" spans="3:3" x14ac:dyDescent="0.45">
      <c r="C34" s="103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9" sqref="C29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52</v>
      </c>
      <c r="F2" s="19"/>
      <c r="G2" s="21" t="s">
        <v>45</v>
      </c>
      <c r="H2" s="22" t="s">
        <v>43</v>
      </c>
      <c r="I2" s="23" t="s">
        <v>46</v>
      </c>
    </row>
    <row r="3" spans="1:9" x14ac:dyDescent="0.45">
      <c r="A3">
        <v>1</v>
      </c>
      <c r="B3" s="17" t="s">
        <v>13</v>
      </c>
      <c r="C3" s="18" t="s">
        <v>41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50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71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49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73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72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44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38</v>
      </c>
      <c r="H16" s="11" t="s">
        <v>38</v>
      </c>
      <c r="I16" s="29" t="s">
        <v>38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48</v>
      </c>
      <c r="C18" s="4" t="s">
        <v>47</v>
      </c>
      <c r="D18" s="36" t="s">
        <v>23</v>
      </c>
      <c r="E18" s="48"/>
      <c r="F18" s="37"/>
      <c r="G18" s="28" t="s">
        <v>38</v>
      </c>
      <c r="H18" s="11" t="s">
        <v>38</v>
      </c>
      <c r="I18" s="29" t="s">
        <v>38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35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36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37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s="14" t="s">
        <v>42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5 Jan Agenda</vt:lpstr>
      <vt:lpstr>EC Roster - Vote Calculator</vt:lpstr>
      <vt:lpstr>'EC Telecon Tues 5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2022-04-05T16:05:58Z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