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30" documentId="8_{C6EA723C-CB4C-4411-A0E4-9F324EBCDD92}" xr6:coauthVersionLast="47" xr6:coauthVersionMax="47" xr10:uidLastSave="{97D77D2E-8601-4E0A-B70E-D94744AA5EA4}"/>
  <bookViews>
    <workbookView xWindow="-23910" yWindow="630" windowWidth="19590" windowHeight="30015" xr2:uid="{00000000-000D-0000-FFFF-FFFF00000000}"/>
  </bookViews>
  <sheets>
    <sheet name="EC_Closing_Agenda" sheetId="1" r:id="rId1"/>
  </sheets>
  <definedNames>
    <definedName name="_xlnm.Print_Area" localSheetId="0">EC_Closing_Agenda!$A$1:$F$96</definedName>
    <definedName name="Print_Area_MI">EC_Closing_Agenda!$A$1:$E$26</definedName>
    <definedName name="PRINT_AREA_MI_1">EC_Closing_Agenda!$A$1:$E$26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1" l="1"/>
  <c r="F72" i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A88" i="1"/>
  <c r="F92" i="1" l="1"/>
  <c r="F8" i="1"/>
  <c r="A46" i="1" l="1"/>
  <c r="A47" i="1" s="1"/>
  <c r="A48" i="1" s="1"/>
  <c r="A49" i="1" s="1"/>
  <c r="A50" i="1" s="1"/>
  <c r="A51" i="1" s="1"/>
  <c r="A52" i="1" s="1"/>
  <c r="A71" i="1" l="1"/>
  <c r="F9" i="1" l="1"/>
  <c r="F10" i="1" s="1"/>
  <c r="F11" i="1" s="1"/>
  <c r="F12" i="1" s="1"/>
  <c r="F13" i="1" s="1"/>
  <c r="F14" i="1" s="1"/>
  <c r="F15" i="1" s="1"/>
  <c r="F16" i="1" s="1"/>
  <c r="A27" i="1"/>
  <c r="A72" i="1"/>
  <c r="A57" i="1"/>
  <c r="A19" i="1"/>
  <c r="A12" i="1"/>
  <c r="A13" i="1" s="1"/>
  <c r="A14" i="1" s="1"/>
  <c r="A15" i="1" s="1"/>
  <c r="A16" i="1" s="1"/>
  <c r="A17" i="1" s="1"/>
  <c r="A9" i="1"/>
  <c r="A10" i="1" s="1"/>
  <c r="A8" i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A60" i="1"/>
  <c r="A58" i="1"/>
  <c r="A59" i="1" s="1"/>
  <c r="A20" i="1"/>
  <c r="A21" i="1" s="1"/>
  <c r="A22" i="1" s="1"/>
  <c r="A23" i="1" s="1"/>
  <c r="A24" i="1" s="1"/>
  <c r="A61" i="1"/>
  <c r="A62" i="1" s="1"/>
  <c r="A53" i="1"/>
  <c r="A28" i="1"/>
  <c r="A77" i="1"/>
  <c r="A83" i="1" s="1"/>
  <c r="A84" i="1" s="1"/>
  <c r="A85" i="1" s="1"/>
  <c r="A73" i="1"/>
  <c r="A74" i="1" s="1"/>
  <c r="A75" i="1" s="1"/>
  <c r="A76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87" i="1" s="1"/>
  <c r="A31" i="1"/>
  <c r="A32" i="1" s="1"/>
  <c r="A33" i="1" s="1"/>
  <c r="A34" i="1" s="1"/>
  <c r="A35" i="1" s="1"/>
  <c r="A36" i="1" s="1"/>
  <c r="A29" i="1"/>
  <c r="A30" i="1" s="1"/>
  <c r="A86" i="1"/>
  <c r="A87" i="1" s="1"/>
  <c r="A63" i="1"/>
  <c r="A64" i="1" s="1"/>
  <c r="A78" i="1"/>
  <c r="A79" i="1" s="1"/>
  <c r="F88" i="1" l="1"/>
  <c r="F89" i="1" s="1"/>
  <c r="F90" i="1" s="1"/>
  <c r="F91" i="1" s="1"/>
  <c r="A65" i="1"/>
  <c r="A66" i="1" s="1"/>
  <c r="A67" i="1" s="1"/>
  <c r="A37" i="1"/>
  <c r="A40" i="1"/>
  <c r="A41" i="1" s="1"/>
  <c r="A38" i="1"/>
  <c r="A39" i="1" s="1"/>
  <c r="A80" i="1"/>
  <c r="A81" i="1" s="1"/>
  <c r="A82" i="1" s="1"/>
</calcChain>
</file>

<file path=xl/sharedStrings.xml><?xml version="1.0" encoding="utf-8"?>
<sst xmlns="http://schemas.openxmlformats.org/spreadsheetml/2006/main" count="184" uniqueCount="92">
  <si>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</si>
  <si>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</si>
  <si>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</si>
  <si>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</si>
  <si>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</si>
  <si>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</si>
  <si>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</si>
  <si>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</si>
  <si>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</si>
  <si>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</si>
  <si>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</si>
  <si>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</si>
  <si>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</si>
  <si>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</si>
  <si>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</si>
  <si>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</si>
  <si>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</si>
  <si>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</si>
  <si>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</si>
  <si>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</si>
  <si>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</si>
  <si>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</si>
  <si>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</si>
  <si>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</si>
  <si>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</si>
  <si>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</si>
  <si>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</si>
  <si>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</si>
  <si>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</si>
  <si>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</si>
  <si>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</si>
  <si>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</si>
  <si>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</si>
  <si>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</si>
  <si>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</si>
  <si>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</si>
  <si>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</si>
  <si>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</si>
  <si>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</si>
  <si>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</si>
  <si>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</si>
  <si>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</si>
  <si>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</si>
  <si>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</si>
  <si>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</si>
  <si>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</si>
  <si>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</si>
  <si>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</si>
  <si>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</si>
  <si>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</si>
  <si>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</si>
  <si>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</si>
  <si>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</si>
  <si>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</si>
  <si>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</si>
  <si>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</si>
  <si>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</si>
  <si>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</si>
  <si>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</si>
  <si>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</si>
  <si>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</si>
  <si>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</si>
  <si>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>AGENDA  -  IEEE 802 LMSC EXECUTIVE COMMITTEE MEETING
IEEE 802 LMSC 129th Plenary Session</t>
  </si>
  <si>
    <t xml:space="preserve">Call for Tutorials for Jul 2022 Plenary </t>
  </si>
  <si>
    <t>Announcement of 802 EC Interim Telecon 
     Tuesday 05 Apr 2022, 19:00-21:00 UTC
     Tuesday 03 May 2022, 19:00-21:00 UTC
     Tuesday 07 Jun 2022, 19:00-21:00 UTC</t>
  </si>
  <si>
    <t>WG and TAG Officer Confirmations</t>
  </si>
  <si>
    <t>EC Chair Election</t>
  </si>
  <si>
    <t>Confirmation of EC Appointed Positions</t>
  </si>
  <si>
    <t>Confirmation of SC Chairs</t>
  </si>
  <si>
    <t>Friday 18:00 to 22:00 UTC (2:00 pm to 6:00 pm ET)
18 Mar 2022</t>
  </si>
  <si>
    <t>ME*</t>
  </si>
  <si>
    <t>To RevCom - IEEE P802.3dc Standard for Ethernet (Maintenance #16) revision 
Motion: Conditionally approve sending IEEE P802.3 (IEEE 802.3dc) to RevCom
M: Law     S: D'Ambrosia</t>
  </si>
  <si>
    <t xml:space="preserve">To SA Ballot (Conditional) - IEEE P802.3cx Improved PTP timestamping accuracy 
Motion: Conditionally approve sending IEEE P802.3cx Improved PTP timestamping accuracy to Standards Association ballot 
Confirm the CSD for IEEE P802.3cx in &lt;https://mentor.ieee.org/802-ec/dcn/19/ec-19-0220-01-ACSD-p802-3cx.pdf&gt;
M: Law     S: D'Ambrosia </t>
  </si>
  <si>
    <t xml:space="preserve">TO SA Ballot - IEEE P802.3de Time Synchronization for Point-to-Point Single Pair Ethernet 
Motion: Approve sending IEEE P802.3de Time Synchronization for Point-to-Point Single Pair Ethernet to Standards Association ballot 
Confirm the CSD for IEEE P802.3de in &lt;https://mentor.ieee.org/802-ec/dcn/21/ec-21-0197-00-ACSD-p802-3de.pdf&gt;
M: Law     S: D'Ambrosia </t>
  </si>
  <si>
    <t>To NesCom: IEEE P802.3cz Multi-Gigabit Optical Automotive Ethernet PAR split (division of existing work item)
Motion: 
Approve forwarding IEEE P802.3cz PAR modification documentation in &lt;https://mentor.ieee.org/802-ec/dcn/22/ec-22-0039-01-00EC-draft-ieee-p802-3cz-par-modification.pdf&gt; to NesCom 
Approve IEEE P802.3cz CSD modification documentation in &lt;https://mentor.ieee.org/802-ec/dcn/22/ec-22-0038-00-00EC-draft-ieee-p802-3cz-csd-modification.pdf&gt;
Approve forwarding IEEE P802.3dh PAR documentation in &lt;https://mentor.ieee.org/802-ec/dcn/22/ec-22-0037-01-00EC-draft-ieee-p802-3dh-par.pdf&gt; to NesCom Approve IEEE P802.3dh CSD documentation in &lt;https://mentor.ieee.org/802-ec/dcn/22/ec-22-0036-00-00EC-draft-ieee-p802-3dh-csd.pdf&gt;
M: Law     S: D'Ambrosia</t>
  </si>
  <si>
    <t>IEEE 802.3 Greater than 10 Mb/s Long-Reach Single Pair Ethernet Study Group (Second rechartering and first extension)
Motion: Grant the second rechartering and six-month extension of the IEEE 802.3 Greater than 10 Mb/s Long-Reach Single Pair Ethernet study group.
M: Law     S: D'Ambrosia</t>
  </si>
  <si>
    <t>To NesCom- P802-Rev 
Motion: Approve forwarding P802-Rev PAR documentation in https://www.ieee802.org/1/files/public/docs2022/802-rev-PAR-0322-v03.pdf to NesCom
(No CSD; Maintenance PAR not intended to provide any new functionality.)
M: Parsons     S: Marks</t>
  </si>
  <si>
    <t>To NesCom- P802.1Qdt PAR 
Motion: Approve forwarding P802.1Qdt PAR documentation in https://www.ieee802.org/1/files/public/docs2022/dt-PAR-0322-v01.pdf to NesCom
Approve CSD documentation in https://www.ieee802.org/1/files/public/docs2022/dt-CSD-0322-v01.pdf 
M: Parsons     S: Marks</t>
  </si>
  <si>
    <t>Approve liaison of the following comment responses to ISO/IEC JTC1/SC6 under the PSDO agreement:
IEEE 802.1X-2020
https://www.ieee802.org/1/files/public/docs2022/liaison-SC6CommentResponse1XFDIS-0322.pdf  
M: Parsons    S: Marks</t>
  </si>
  <si>
    <t>Approve https://www.ieee802.org/1/files/public/docs2022/liaison-itu-t-JCA-RoadmapIMT2020Response-0322.pdf as communication to ITU-T SG13 JCA IMT-2020 and beyond regarding invitation to update the information in the IMT-2020 roadmap, granting the IEEE 802.1 WG chair (or his delegate) editorial license.
M: Parsons    S: Marks</t>
  </si>
  <si>
    <t>To SA Ballot - P802.11bd (Conditional)
Motion: Conditionally approve sending P802.11bd D4.0 to SA Ballot.
Confirm the CSD for P802.11bd in https://mentor.ieee.org/802-ec/dcn/18/ec-18-0251-00-ACSD-p802-11bd.pdf
M: Stanley     S: Rosdahl</t>
  </si>
  <si>
    <t>P802.11bh CSD Modification
Motion: Approve CSD modification documentation in 11-22/0434r1.
M: Stanley     S: Rosdahl</t>
  </si>
  <si>
    <t>Liaison of P802.11az D4.0 to JTC1 SC6 for information
Motion: Approve liaison of the following draft to ISO/IEC JTC1 SC6 for information under the PSDO agreement:  P802.11az D4.0.
M: Stanley     S: Rosdahl</t>
  </si>
  <si>
    <t xml:space="preserve">TO SA Ballot - IEEE P802.15.4-2020/Corrigenda 1 
Motion: Unconditionally approve sending IEEE P802.15.4-2020/Corrigenda 1 to Standards Association ballot
M: Kinney     S: Holcomb </t>
  </si>
  <si>
    <t>Recognition of Outgoing 802 EC Members</t>
  </si>
  <si>
    <t>IEEE 802 Wireless Standards Table of Frequency Ranges</t>
  </si>
  <si>
    <t>Shellhammer / Holcomb</t>
  </si>
  <si>
    <t>ME</t>
  </si>
  <si>
    <t>To NesCom - IEEE P802.3dg 100 Mb/s Operation and Associated Power Delivery over a Single Balanced Pair of Conductors PAR</t>
  </si>
  <si>
    <t>July 2022 802 Leadership Workshop</t>
  </si>
  <si>
    <t>802 Membership Location Analytics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</si>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</sst>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93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18" fillId="0" borderId="15" xfId="0" applyNumberFormat="1" applyFont="1" applyFill="1" applyBorder="1" applyAlignment="1" applyProtection="1">
      <alignment vertical="top"/>
    </xf>
    <xf numFmtId="164" fontId="19" fillId="0" borderId="17" xfId="0" applyFont="1" applyFill="1" applyBorder="1" applyAlignment="1">
      <alignment vertical="top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4" fontId="0" fillId="16" borderId="0" xfId="0" applyFill="1" applyAlignment="1">
      <alignment vertical="top"/>
    </xf>
    <xf numFmtId="164" fontId="0" fillId="0" borderId="0" xfId="0" applyAlignment="1">
      <alignment vertical="top"/>
    </xf>
    <xf numFmtId="2" fontId="18" fillId="0" borderId="20" xfId="0" applyNumberFormat="1" applyFont="1" applyFill="1" applyBorder="1" applyAlignment="1" applyProtection="1">
      <alignment horizontal="left" vertical="top"/>
    </xf>
    <xf numFmtId="164" fontId="18" fillId="20" borderId="21" xfId="0" applyFont="1" applyFill="1" applyBorder="1" applyAlignment="1">
      <alignment vertical="top"/>
    </xf>
    <xf numFmtId="164" fontId="19" fillId="0" borderId="21" xfId="0" applyFont="1" applyFill="1" applyBorder="1" applyAlignment="1">
      <alignment vertical="top"/>
    </xf>
    <xf numFmtId="1" fontId="18" fillId="0" borderId="24" xfId="0" applyNumberFormat="1" applyFont="1" applyFill="1" applyBorder="1" applyAlignment="1" applyProtection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4" fontId="18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2" fontId="18" fillId="0" borderId="19" xfId="0" applyNumberFormat="1" applyFont="1" applyFill="1" applyBorder="1" applyAlignment="1" applyProtection="1">
      <alignment horizontal="left"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" fontId="18" fillId="0" borderId="13" xfId="0" applyNumberFormat="1" applyFont="1" applyBorder="1" applyAlignment="1" applyProtection="1">
      <alignment vertical="top"/>
    </xf>
    <xf numFmtId="165" fontId="18" fillId="19" borderId="12" xfId="0" applyNumberFormat="1" applyFont="1" applyFill="1" applyBorder="1" applyAlignment="1" applyProtection="1">
      <alignment vertical="top"/>
    </xf>
    <xf numFmtId="2" fontId="18" fillId="16" borderId="26" xfId="0" applyNumberFormat="1" applyFont="1" applyFill="1" applyBorder="1" applyAlignment="1" applyProtection="1">
      <alignment horizontal="left" vertical="top"/>
    </xf>
    <xf numFmtId="2" fontId="18" fillId="16" borderId="0" xfId="0" applyNumberFormat="1" applyFont="1" applyFill="1" applyBorder="1" applyAlignment="1" applyProtection="1">
      <alignment vertical="top"/>
    </xf>
    <xf numFmtId="164" fontId="19" fillId="16" borderId="0" xfId="0" applyFont="1" applyFill="1" applyBorder="1" applyAlignment="1">
      <alignment vertical="top"/>
    </xf>
    <xf numFmtId="1" fontId="18" fillId="16" borderId="0" xfId="0" applyNumberFormat="1" applyFont="1" applyFill="1" applyBorder="1" applyAlignment="1" applyProtection="1">
      <alignment vertical="top"/>
    </xf>
    <xf numFmtId="165" fontId="18" fillId="0" borderId="27" xfId="0" applyNumberFormat="1" applyFont="1" applyBorder="1" applyAlignment="1" applyProtection="1">
      <alignment vertical="top"/>
    </xf>
    <xf numFmtId="2" fontId="20" fillId="0" borderId="11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 wrapText="1"/>
    </xf>
    <xf numFmtId="1" fontId="20" fillId="0" borderId="11" xfId="0" applyNumberFormat="1" applyFont="1" applyBorder="1" applyAlignment="1">
      <alignment vertical="center"/>
    </xf>
    <xf numFmtId="165" fontId="18" fillId="0" borderId="11" xfId="0" applyNumberFormat="1" applyFont="1" applyBorder="1" applyAlignment="1" applyProtection="1">
      <alignment vertical="top"/>
    </xf>
    <xf numFmtId="164" fontId="20" fillId="0" borderId="13" xfId="0" applyFont="1" applyBorder="1" applyAlignment="1">
      <alignment vertical="top" wrapText="1"/>
    </xf>
    <xf numFmtId="2" fontId="22" fillId="0" borderId="11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vertical="top"/>
    </xf>
    <xf numFmtId="164" fontId="23" fillId="0" borderId="11" xfId="0" applyFont="1" applyBorder="1" applyAlignment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2" fillId="0" borderId="11" xfId="0" applyNumberFormat="1" applyFont="1" applyBorder="1" applyAlignment="1" applyProtection="1">
      <alignment vertical="top"/>
    </xf>
    <xf numFmtId="165" fontId="22" fillId="0" borderId="12" xfId="0" applyNumberFormat="1" applyFont="1" applyBorder="1" applyAlignment="1" applyProtection="1">
      <alignment vertical="top"/>
    </xf>
    <xf numFmtId="164" fontId="22" fillId="20" borderId="11" xfId="0" applyFont="1" applyFill="1" applyBorder="1" applyAlignment="1">
      <alignment vertical="top"/>
    </xf>
    <xf numFmtId="164" fontId="23" fillId="0" borderId="11" xfId="0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66" fontId="22" fillId="0" borderId="11" xfId="0" applyNumberFormat="1" applyFont="1" applyFill="1" applyBorder="1" applyAlignment="1" applyProtection="1">
      <alignment horizontal="left" vertical="top"/>
    </xf>
    <xf numFmtId="2" fontId="22" fillId="0" borderId="13" xfId="0" applyNumberFormat="1" applyFont="1" applyFill="1" applyBorder="1" applyAlignment="1" applyProtection="1">
      <alignment vertical="top"/>
    </xf>
    <xf numFmtId="2" fontId="23" fillId="0" borderId="11" xfId="0" applyNumberFormat="1" applyFont="1" applyFill="1" applyBorder="1" applyAlignment="1" applyProtection="1">
      <alignment horizontal="left" vertical="top" wrapText="1" indent="1"/>
    </xf>
    <xf numFmtId="2" fontId="23" fillId="0" borderId="11" xfId="0" applyNumberFormat="1" applyFont="1" applyFill="1" applyBorder="1" applyAlignment="1" applyProtection="1">
      <alignment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" fontId="20" fillId="20" borderId="11" xfId="0" applyNumberFormat="1" applyFont="1" applyFill="1" applyBorder="1" applyAlignment="1" applyProtection="1">
      <alignment vertical="top"/>
    </xf>
    <xf numFmtId="166" fontId="18" fillId="19" borderId="14" xfId="0" applyNumberFormat="1" applyFont="1" applyFill="1" applyBorder="1" applyAlignment="1" applyProtection="1">
      <alignment horizontal="left" vertical="top"/>
    </xf>
    <xf numFmtId="2" fontId="18" fillId="19" borderId="14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horizontal="left" vertical="top" wrapText="1" indent="1"/>
    </xf>
    <xf numFmtId="164" fontId="20" fillId="19" borderId="14" xfId="0" applyFont="1" applyFill="1" applyBorder="1" applyAlignment="1" applyProtection="1">
      <alignment vertical="top"/>
    </xf>
    <xf numFmtId="1" fontId="20" fillId="19" borderId="14" xfId="0" applyNumberFormat="1" applyFont="1" applyFill="1" applyBorder="1" applyAlignment="1" applyProtection="1">
      <alignment vertical="top"/>
    </xf>
    <xf numFmtId="164" fontId="20" fillId="20" borderId="11" xfId="0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3" fillId="0" borderId="13" xfId="0" applyFont="1" applyFill="1" applyBorder="1" applyAlignment="1" applyProtection="1">
      <alignment horizontal="left" vertical="top" wrapText="1" indent="1"/>
    </xf>
    <xf numFmtId="1" fontId="22" fillId="0" borderId="17" xfId="0" applyNumberFormat="1" applyFont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1" fontId="18" fillId="0" borderId="13" xfId="0" applyNumberFormat="1" applyFont="1" applyFill="1" applyBorder="1" applyAlignment="1" applyProtection="1">
      <alignment vertical="top"/>
    </xf>
    <xf numFmtId="2" fontId="23" fillId="0" borderId="14" xfId="0" applyNumberFormat="1" applyFont="1" applyFill="1" applyBorder="1" applyAlignment="1" applyProtection="1">
      <alignment horizontal="left" vertical="top" wrapText="1" indent="1"/>
    </xf>
    <xf numFmtId="2" fontId="23" fillId="0" borderId="14" xfId="0" applyNumberFormat="1" applyFont="1" applyFill="1" applyBorder="1" applyAlignment="1" applyProtection="1">
      <alignment vertical="top"/>
    </xf>
    <xf numFmtId="2" fontId="18" fillId="0" borderId="14" xfId="0" applyNumberFormat="1" applyFont="1" applyFill="1" applyBorder="1" applyAlignment="1">
      <alignment horizontal="left" vertical="top"/>
    </xf>
    <xf numFmtId="2" fontId="20" fillId="0" borderId="12" xfId="0" applyNumberFormat="1" applyFont="1" applyFill="1" applyBorder="1" applyAlignment="1">
      <alignment vertical="center"/>
    </xf>
    <xf numFmtId="2" fontId="20" fillId="0" borderId="12" xfId="0" applyNumberFormat="1" applyFont="1" applyFill="1" applyBorder="1" applyAlignment="1">
      <alignment vertical="center" wrapText="1"/>
    </xf>
    <xf numFmtId="1" fontId="20" fillId="0" borderId="12" xfId="0" applyNumberFormat="1" applyFont="1" applyFill="1" applyBorder="1" applyAlignment="1">
      <alignment vertical="center"/>
    </xf>
    <xf numFmtId="165" fontId="18" fillId="0" borderId="12" xfId="0" applyNumberFormat="1" applyFont="1" applyFill="1" applyBorder="1" applyAlignment="1" applyProtection="1">
      <alignment vertical="top"/>
    </xf>
    <xf numFmtId="164" fontId="23" fillId="0" borderId="11" xfId="0" applyFont="1" applyFill="1" applyBorder="1" applyAlignment="1">
      <alignment horizontal="left" vertical="top" indent="1"/>
    </xf>
    <xf numFmtId="1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tabSelected="1" topLeftCell="A40" zoomScale="180" zoomScaleNormal="180" workbookViewId="0">
      <selection activeCell="C73" sqref="C73"/>
    </sheetView>
  </sheetViews>
  <sheetFormatPr defaultColWidth="8.89453125" defaultRowHeight="19.5" customHeight="1" x14ac:dyDescent="0.5"/>
  <cols>
    <col min="1" max="1" width="4.47265625" style="98" customWidth="1"/>
    <col min="2" max="2" width="3.68359375" style="1" customWidth="1"/>
    <col min="3" max="3" width="41.41796875" style="99" customWidth="1"/>
    <col min="4" max="4" width="9.1015625" style="1" customWidth="1"/>
    <col min="5" max="5" width="3.41796875" style="95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18" t="s">
        <v>91</v>
      </c>
      <c r="B1" s="19"/>
      <c r="C1" s="20" t="s">
        <v>62</v>
      </c>
      <c r="D1" s="19"/>
      <c r="E1" s="57"/>
      <c r="F1" s="19"/>
    </row>
    <row r="2" spans="1:254" ht="24" customHeight="1" x14ac:dyDescent="0.5">
      <c r="A2" s="21"/>
      <c r="B2" s="19"/>
      <c r="C2" s="20" t="s">
        <v>69</v>
      </c>
      <c r="D2" s="19"/>
      <c r="E2" s="57"/>
      <c r="F2" s="19"/>
    </row>
    <row r="3" spans="1:254" ht="19.5" customHeight="1" x14ac:dyDescent="0.5">
      <c r="A3" s="21"/>
      <c r="B3" s="19"/>
      <c r="C3" s="22"/>
      <c r="D3" s="19"/>
      <c r="E3" s="57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58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59"/>
      <c r="F5" s="29"/>
    </row>
    <row r="6" spans="1:254" ht="19.5" customHeight="1" x14ac:dyDescent="0.5">
      <c r="A6" s="30"/>
      <c r="B6" s="31"/>
      <c r="C6" s="32" t="s">
        <v>4</v>
      </c>
      <c r="D6" s="33"/>
      <c r="E6" s="60"/>
      <c r="F6" s="34"/>
    </row>
    <row r="7" spans="1:254" s="91" customFormat="1" ht="19.5" customHeight="1" x14ac:dyDescent="0.5">
      <c r="A7" s="18"/>
      <c r="B7" s="24"/>
      <c r="C7" s="35"/>
      <c r="D7" s="36"/>
      <c r="E7" s="61"/>
      <c r="F7" s="37"/>
      <c r="H7" s="92"/>
      <c r="L7" s="93"/>
      <c r="N7" s="92"/>
      <c r="R7" s="93"/>
      <c r="T7" s="92"/>
      <c r="X7" s="93"/>
      <c r="Z7" s="92"/>
      <c r="AD7" s="93"/>
      <c r="AF7" s="92"/>
      <c r="AJ7" s="93"/>
      <c r="AL7" s="92"/>
      <c r="AP7" s="93"/>
      <c r="AR7" s="92"/>
      <c r="AV7" s="93"/>
      <c r="AX7" s="92"/>
      <c r="BB7" s="93"/>
      <c r="BD7" s="92"/>
      <c r="BH7" s="93"/>
      <c r="BJ7" s="92"/>
      <c r="BN7" s="93"/>
      <c r="BP7" s="92"/>
      <c r="BT7" s="93"/>
      <c r="BV7" s="92"/>
      <c r="BZ7" s="93"/>
      <c r="CB7" s="92"/>
      <c r="CF7" s="93"/>
      <c r="CH7" s="92"/>
      <c r="CL7" s="93"/>
      <c r="CN7" s="92"/>
      <c r="CR7" s="93"/>
      <c r="CT7" s="92"/>
      <c r="CX7" s="93"/>
      <c r="CZ7" s="92"/>
      <c r="DD7" s="93"/>
      <c r="DF7" s="92"/>
      <c r="DJ7" s="93"/>
      <c r="DL7" s="92"/>
      <c r="DP7" s="93"/>
      <c r="DR7" s="92"/>
      <c r="DV7" s="93"/>
      <c r="DX7" s="92"/>
      <c r="EB7" s="93"/>
      <c r="ED7" s="92"/>
      <c r="EH7" s="93"/>
      <c r="EJ7" s="92"/>
      <c r="EN7" s="93"/>
      <c r="EP7" s="92"/>
      <c r="ET7" s="93"/>
      <c r="EV7" s="92"/>
      <c r="EZ7" s="93"/>
      <c r="FB7" s="92"/>
      <c r="FF7" s="93"/>
      <c r="FH7" s="92"/>
      <c r="FL7" s="93"/>
      <c r="FN7" s="92"/>
      <c r="FR7" s="93"/>
      <c r="FT7" s="92"/>
      <c r="FX7" s="93"/>
      <c r="FZ7" s="92"/>
      <c r="GD7" s="93"/>
      <c r="GF7" s="92"/>
      <c r="GJ7" s="93"/>
      <c r="GL7" s="92"/>
      <c r="GP7" s="93"/>
      <c r="GR7" s="92"/>
      <c r="GV7" s="93"/>
      <c r="GX7" s="92"/>
      <c r="HB7" s="93"/>
      <c r="HD7" s="92"/>
      <c r="HH7" s="93"/>
      <c r="HJ7" s="92"/>
      <c r="HN7" s="93"/>
      <c r="HP7" s="92"/>
      <c r="HT7" s="93"/>
      <c r="HV7" s="92"/>
      <c r="HZ7" s="93"/>
      <c r="IB7" s="92"/>
      <c r="IF7" s="93"/>
      <c r="IH7" s="92"/>
      <c r="IL7" s="93"/>
      <c r="IN7" s="92"/>
      <c r="IR7" s="93"/>
      <c r="IT7" s="92"/>
    </row>
    <row r="8" spans="1:254" ht="10.050000000000001" customHeight="1" x14ac:dyDescent="0.5">
      <c r="A8" s="38">
        <f>1</f>
        <v>1</v>
      </c>
      <c r="B8" s="39"/>
      <c r="C8" s="40" t="s">
        <v>5</v>
      </c>
      <c r="D8" s="78" t="s">
        <v>6</v>
      </c>
      <c r="E8" s="62">
        <v>5</v>
      </c>
      <c r="F8" s="10">
        <f>TIME(14,0,0)</f>
        <v>0.58333333333333337</v>
      </c>
    </row>
    <row r="9" spans="1:254" ht="10.050000000000001" customHeight="1" x14ac:dyDescent="0.5">
      <c r="A9" s="41">
        <f>2</f>
        <v>2</v>
      </c>
      <c r="B9" s="42" t="s">
        <v>7</v>
      </c>
      <c r="C9" s="43" t="s">
        <v>8</v>
      </c>
      <c r="D9" s="79" t="s">
        <v>6</v>
      </c>
      <c r="E9" s="63">
        <v>10</v>
      </c>
      <c r="F9" s="82">
        <f>F8+TIME(0,E8,0)</f>
        <v>0.58680555555555558</v>
      </c>
    </row>
    <row r="10" spans="1:254" ht="23.65" customHeight="1" x14ac:dyDescent="0.5">
      <c r="A10" s="100">
        <f t="shared" ref="A10" si="0">A9+0.01</f>
        <v>2.0099999999999998</v>
      </c>
      <c r="B10" s="55" t="s">
        <v>9</v>
      </c>
      <c r="C10" s="110" t="s">
        <v>54</v>
      </c>
      <c r="D10" s="89" t="s">
        <v>6</v>
      </c>
      <c r="E10" s="68">
        <v>2</v>
      </c>
      <c r="F10" s="82">
        <f t="shared" ref="F10:F75" si="1">F9+TIME(0,E9,0)</f>
        <v>0.59375</v>
      </c>
    </row>
    <row r="11" spans="1:254" ht="11.25" customHeight="1" x14ac:dyDescent="0.5">
      <c r="A11" s="83"/>
      <c r="B11" s="84"/>
      <c r="C11" s="85"/>
      <c r="D11" s="86"/>
      <c r="E11" s="81"/>
      <c r="F11" s="82">
        <f t="shared" si="1"/>
        <v>0.59513888888888888</v>
      </c>
    </row>
    <row r="12" spans="1:254" ht="10.050000000000001" customHeight="1" x14ac:dyDescent="0.5">
      <c r="A12" s="41">
        <f>3</f>
        <v>3</v>
      </c>
      <c r="B12" s="42" t="s">
        <v>9</v>
      </c>
      <c r="C12" s="43" t="s">
        <v>20</v>
      </c>
      <c r="D12" s="79" t="s">
        <v>6</v>
      </c>
      <c r="E12" s="63">
        <v>10</v>
      </c>
      <c r="F12" s="82">
        <f t="shared" si="1"/>
        <v>0.59513888888888888</v>
      </c>
    </row>
    <row r="13" spans="1:254" s="127" customFormat="1" ht="10.050000000000001" customHeight="1" x14ac:dyDescent="0.5">
      <c r="A13" s="100">
        <f t="shared" ref="A13:A17" si="2">A12+0.01</f>
        <v>3.01</v>
      </c>
      <c r="B13" s="124" t="s">
        <v>7</v>
      </c>
      <c r="C13" s="125" t="s">
        <v>65</v>
      </c>
      <c r="D13" s="124" t="s">
        <v>6</v>
      </c>
      <c r="E13" s="126">
        <v>15</v>
      </c>
      <c r="F13" s="82">
        <f t="shared" si="1"/>
        <v>0.6020833333333333</v>
      </c>
    </row>
    <row r="14" spans="1:254" s="128" customFormat="1" ht="10.050000000000001" customHeight="1" x14ac:dyDescent="0.5">
      <c r="A14" s="100">
        <f t="shared" si="2"/>
        <v>3.0199999999999996</v>
      </c>
      <c r="B14" s="124" t="s">
        <v>7</v>
      </c>
      <c r="C14" s="125" t="s">
        <v>66</v>
      </c>
      <c r="D14" s="124" t="s">
        <v>12</v>
      </c>
      <c r="E14" s="126">
        <v>5</v>
      </c>
      <c r="F14" s="82">
        <f t="shared" si="1"/>
        <v>0.61249999999999993</v>
      </c>
    </row>
    <row r="15" spans="1:254" s="128" customFormat="1" ht="10.050000000000001" customHeight="1" x14ac:dyDescent="0.5">
      <c r="A15" s="100">
        <f t="shared" si="2"/>
        <v>3.0299999999999994</v>
      </c>
      <c r="B15" s="124" t="s">
        <v>7</v>
      </c>
      <c r="C15" s="125" t="s">
        <v>67</v>
      </c>
      <c r="D15" s="124" t="s">
        <v>6</v>
      </c>
      <c r="E15" s="126">
        <v>10</v>
      </c>
      <c r="F15" s="82">
        <f t="shared" si="1"/>
        <v>0.61597222222222214</v>
      </c>
    </row>
    <row r="16" spans="1:254" s="128" customFormat="1" ht="10.050000000000001" customHeight="1" x14ac:dyDescent="0.5">
      <c r="A16" s="185">
        <f t="shared" si="2"/>
        <v>3.0399999999999991</v>
      </c>
      <c r="B16" s="186" t="s">
        <v>7</v>
      </c>
      <c r="C16" s="187" t="s">
        <v>68</v>
      </c>
      <c r="D16" s="186" t="s">
        <v>6</v>
      </c>
      <c r="E16" s="188">
        <v>3</v>
      </c>
      <c r="F16" s="189">
        <f t="shared" si="1"/>
        <v>0.62291666666666656</v>
      </c>
    </row>
    <row r="17" spans="1:6" s="128" customFormat="1" ht="10.050000000000001" customHeight="1" x14ac:dyDescent="0.5">
      <c r="A17" s="100">
        <f t="shared" si="2"/>
        <v>3.0499999999999989</v>
      </c>
      <c r="B17" s="150" t="s">
        <v>9</v>
      </c>
      <c r="C17" s="151" t="s">
        <v>84</v>
      </c>
      <c r="D17" s="150" t="s">
        <v>6</v>
      </c>
      <c r="E17" s="152">
        <v>10</v>
      </c>
      <c r="F17" s="153">
        <f t="shared" si="1"/>
        <v>0.62499999999999989</v>
      </c>
    </row>
    <row r="18" spans="1:6" ht="10.050000000000001" customHeight="1" x14ac:dyDescent="0.5">
      <c r="A18" s="145"/>
      <c r="B18" s="146"/>
      <c r="C18" s="147"/>
      <c r="D18" s="146"/>
      <c r="E18" s="148"/>
      <c r="F18" s="149">
        <f t="shared" si="1"/>
        <v>0.63194444444444431</v>
      </c>
    </row>
    <row r="19" spans="1:6" ht="10.050000000000001" customHeight="1" x14ac:dyDescent="0.5">
      <c r="A19" s="3">
        <f>4</f>
        <v>4</v>
      </c>
      <c r="B19" s="6"/>
      <c r="C19" s="2" t="s">
        <v>10</v>
      </c>
      <c r="D19" s="6"/>
      <c r="E19" s="64"/>
      <c r="F19" s="82">
        <f t="shared" si="1"/>
        <v>0.63194444444444431</v>
      </c>
    </row>
    <row r="20" spans="1:6" ht="10.050000000000001" customHeight="1" x14ac:dyDescent="0.5">
      <c r="A20" s="3">
        <f>A19+0.01</f>
        <v>4.01</v>
      </c>
      <c r="B20" s="6" t="s">
        <v>9</v>
      </c>
      <c r="C20" s="101" t="s">
        <v>38</v>
      </c>
      <c r="D20" s="74" t="s">
        <v>48</v>
      </c>
      <c r="E20" s="70">
        <v>3</v>
      </c>
      <c r="F20" s="82">
        <f t="shared" si="1"/>
        <v>0.63194444444444431</v>
      </c>
    </row>
    <row r="21" spans="1:6" ht="10.050000000000001" customHeight="1" x14ac:dyDescent="0.5">
      <c r="A21" s="3">
        <f t="shared" ref="A21:A24" si="3">A20+0.01</f>
        <v>4.0199999999999996</v>
      </c>
      <c r="B21" s="6" t="s">
        <v>7</v>
      </c>
      <c r="C21" s="101" t="s">
        <v>53</v>
      </c>
      <c r="D21" s="74" t="s">
        <v>11</v>
      </c>
      <c r="E21" s="70">
        <v>20</v>
      </c>
      <c r="F21" s="82">
        <f t="shared" si="1"/>
        <v>0.63402777777777763</v>
      </c>
    </row>
    <row r="22" spans="1:6" ht="10.050000000000001" customHeight="1" x14ac:dyDescent="0.5">
      <c r="A22" s="3">
        <f t="shared" si="3"/>
        <v>4.0299999999999994</v>
      </c>
      <c r="B22" s="6" t="s">
        <v>7</v>
      </c>
      <c r="C22" s="101" t="s">
        <v>51</v>
      </c>
      <c r="D22" s="74" t="s">
        <v>12</v>
      </c>
      <c r="E22" s="70">
        <v>10</v>
      </c>
      <c r="F22" s="82">
        <f t="shared" si="1"/>
        <v>0.64791666666666647</v>
      </c>
    </row>
    <row r="23" spans="1:6" ht="10.050000000000001" customHeight="1" x14ac:dyDescent="0.5">
      <c r="A23" s="3">
        <f t="shared" si="3"/>
        <v>4.0399999999999991</v>
      </c>
      <c r="B23" s="6" t="s">
        <v>9</v>
      </c>
      <c r="C23" s="101" t="s">
        <v>58</v>
      </c>
      <c r="D23" s="74" t="s">
        <v>6</v>
      </c>
      <c r="E23" s="70">
        <v>3</v>
      </c>
      <c r="F23" s="82">
        <f t="shared" si="1"/>
        <v>0.65486111111111089</v>
      </c>
    </row>
    <row r="24" spans="1:6" ht="25.5" customHeight="1" x14ac:dyDescent="0.5">
      <c r="A24" s="3">
        <f t="shared" si="3"/>
        <v>4.0499999999999989</v>
      </c>
      <c r="B24" s="6" t="s">
        <v>9</v>
      </c>
      <c r="C24" s="101" t="s">
        <v>85</v>
      </c>
      <c r="D24" s="154" t="s">
        <v>86</v>
      </c>
      <c r="E24" s="70">
        <v>15</v>
      </c>
      <c r="F24" s="82">
        <f t="shared" si="1"/>
        <v>0.65694444444444422</v>
      </c>
    </row>
    <row r="25" spans="1:6" ht="15" customHeight="1" x14ac:dyDescent="0.5">
      <c r="A25" s="3"/>
      <c r="B25" s="6"/>
      <c r="C25" s="77"/>
      <c r="D25" s="74"/>
      <c r="E25" s="64"/>
      <c r="F25" s="82">
        <f t="shared" si="1"/>
        <v>0.66736111111111085</v>
      </c>
    </row>
    <row r="26" spans="1:6" ht="10.050000000000001" customHeight="1" x14ac:dyDescent="0.5">
      <c r="A26" s="3">
        <v>5</v>
      </c>
      <c r="B26" s="4"/>
      <c r="C26" s="16" t="s">
        <v>57</v>
      </c>
      <c r="D26" s="14"/>
      <c r="E26" s="65"/>
      <c r="F26" s="82">
        <f t="shared" si="1"/>
        <v>0.66736111111111085</v>
      </c>
    </row>
    <row r="27" spans="1:6" ht="10.050000000000001" customHeight="1" x14ac:dyDescent="0.5">
      <c r="A27" s="155">
        <f>A26+0.01</f>
        <v>5.01</v>
      </c>
      <c r="B27" s="156"/>
      <c r="C27" s="157" t="s">
        <v>23</v>
      </c>
      <c r="D27" s="158" t="s">
        <v>30</v>
      </c>
      <c r="E27" s="159"/>
      <c r="F27" s="160">
        <f t="shared" si="1"/>
        <v>0.66736111111111085</v>
      </c>
    </row>
    <row r="28" spans="1:6" ht="10.050000000000001" customHeight="1" x14ac:dyDescent="0.5">
      <c r="A28" s="3">
        <f>A27+0.01</f>
        <v>5.0199999999999996</v>
      </c>
      <c r="B28" s="6"/>
      <c r="C28" s="50" t="s">
        <v>24</v>
      </c>
      <c r="E28" s="65"/>
      <c r="F28" s="82">
        <f t="shared" si="1"/>
        <v>0.66736111111111085</v>
      </c>
    </row>
    <row r="29" spans="1:6" ht="81" customHeight="1" x14ac:dyDescent="0.5">
      <c r="A29" s="51">
        <f t="shared" ref="A29:A30" si="4">A28+0.001</f>
        <v>5.0209999999999999</v>
      </c>
      <c r="B29" s="87" t="s">
        <v>70</v>
      </c>
      <c r="C29" s="136" t="s">
        <v>76</v>
      </c>
      <c r="D29" s="137" t="s">
        <v>39</v>
      </c>
      <c r="E29" s="138">
        <v>0</v>
      </c>
      <c r="F29" s="144">
        <f t="shared" si="1"/>
        <v>0.66736111111111085</v>
      </c>
    </row>
    <row r="30" spans="1:6" ht="87.75" customHeight="1" x14ac:dyDescent="0.5">
      <c r="A30" s="51">
        <f t="shared" si="4"/>
        <v>5.0220000000000002</v>
      </c>
      <c r="B30" s="87" t="s">
        <v>70</v>
      </c>
      <c r="C30" s="136" t="s">
        <v>77</v>
      </c>
      <c r="D30" s="137" t="s">
        <v>39</v>
      </c>
      <c r="E30" s="138">
        <v>0</v>
      </c>
      <c r="F30" s="144">
        <f t="shared" si="1"/>
        <v>0.66736111111111085</v>
      </c>
    </row>
    <row r="31" spans="1:6" ht="10.050000000000001" customHeight="1" x14ac:dyDescent="0.5">
      <c r="A31" s="3">
        <f>A28+0.01</f>
        <v>5.0299999999999994</v>
      </c>
      <c r="B31" s="6"/>
      <c r="C31" s="50" t="s">
        <v>25</v>
      </c>
      <c r="D31" s="12"/>
      <c r="E31" s="66"/>
      <c r="F31" s="82">
        <f t="shared" si="1"/>
        <v>0.66736111111111085</v>
      </c>
    </row>
    <row r="32" spans="1:6" ht="164.25" customHeight="1" x14ac:dyDescent="0.5">
      <c r="A32" s="51">
        <f t="shared" ref="A32:A36" si="5">A31+0.001</f>
        <v>5.0309999999999997</v>
      </c>
      <c r="B32" s="87" t="s">
        <v>70</v>
      </c>
      <c r="C32" s="136" t="s">
        <v>74</v>
      </c>
      <c r="D32" s="137" t="s">
        <v>27</v>
      </c>
      <c r="E32" s="138">
        <v>0</v>
      </c>
      <c r="F32" s="144">
        <f t="shared" si="1"/>
        <v>0.66736111111111085</v>
      </c>
    </row>
    <row r="33" spans="1:6" ht="78.75" customHeight="1" x14ac:dyDescent="0.5">
      <c r="A33" s="51">
        <f t="shared" si="5"/>
        <v>5.032</v>
      </c>
      <c r="B33" s="87" t="s">
        <v>70</v>
      </c>
      <c r="C33" s="136" t="s">
        <v>72</v>
      </c>
      <c r="D33" s="137" t="s">
        <v>27</v>
      </c>
      <c r="E33" s="138">
        <v>0</v>
      </c>
      <c r="F33" s="144">
        <f t="shared" si="1"/>
        <v>0.66736111111111085</v>
      </c>
    </row>
    <row r="34" spans="1:6" ht="79.5" customHeight="1" x14ac:dyDescent="0.5">
      <c r="A34" s="51">
        <f t="shared" si="5"/>
        <v>5.0330000000000004</v>
      </c>
      <c r="B34" s="87" t="s">
        <v>70</v>
      </c>
      <c r="C34" s="136" t="s">
        <v>73</v>
      </c>
      <c r="D34" s="137" t="s">
        <v>27</v>
      </c>
      <c r="E34" s="138">
        <v>0</v>
      </c>
      <c r="F34" s="144">
        <f t="shared" si="1"/>
        <v>0.66736111111111085</v>
      </c>
    </row>
    <row r="35" spans="1:6" ht="57" customHeight="1" x14ac:dyDescent="0.5">
      <c r="A35" s="172">
        <f t="shared" si="5"/>
        <v>5.0340000000000007</v>
      </c>
      <c r="B35" s="173" t="s">
        <v>70</v>
      </c>
      <c r="C35" s="174" t="s">
        <v>71</v>
      </c>
      <c r="D35" s="175" t="s">
        <v>27</v>
      </c>
      <c r="E35" s="176">
        <v>0</v>
      </c>
      <c r="F35" s="144">
        <f t="shared" si="1"/>
        <v>0.66736111111111085</v>
      </c>
    </row>
    <row r="36" spans="1:6" s="90" customFormat="1" ht="24" customHeight="1" x14ac:dyDescent="0.5">
      <c r="A36" s="169">
        <f t="shared" si="5"/>
        <v>5.035000000000001</v>
      </c>
      <c r="B36" s="55" t="s">
        <v>87</v>
      </c>
      <c r="C36" s="170" t="s">
        <v>88</v>
      </c>
      <c r="D36" s="177" t="s">
        <v>27</v>
      </c>
      <c r="E36" s="171">
        <v>5</v>
      </c>
      <c r="F36" s="82">
        <f t="shared" si="1"/>
        <v>0.66736111111111085</v>
      </c>
    </row>
    <row r="37" spans="1:6" ht="10.050000000000001" customHeight="1" x14ac:dyDescent="0.5">
      <c r="A37" s="8">
        <f>A31+0.01</f>
        <v>5.0399999999999991</v>
      </c>
      <c r="B37" s="53"/>
      <c r="C37" s="101" t="s">
        <v>26</v>
      </c>
      <c r="E37" s="143"/>
      <c r="F37" s="82">
        <f t="shared" si="1"/>
        <v>0.67083333333333306</v>
      </c>
    </row>
    <row r="38" spans="1:6" ht="58.5" customHeight="1" x14ac:dyDescent="0.5">
      <c r="A38" s="51">
        <f t="shared" ref="A38:A39" si="6">A37+0.001</f>
        <v>5.0409999999999995</v>
      </c>
      <c r="B38" s="87" t="s">
        <v>70</v>
      </c>
      <c r="C38" s="136" t="s">
        <v>80</v>
      </c>
      <c r="D38" s="137" t="s">
        <v>46</v>
      </c>
      <c r="E38" s="80"/>
      <c r="F38" s="144">
        <f t="shared" si="1"/>
        <v>0.67083333333333306</v>
      </c>
    </row>
    <row r="39" spans="1:6" ht="37.5" customHeight="1" x14ac:dyDescent="0.5">
      <c r="A39" s="51">
        <f t="shared" si="6"/>
        <v>5.0419999999999998</v>
      </c>
      <c r="B39" s="87" t="s">
        <v>52</v>
      </c>
      <c r="C39" s="136" t="s">
        <v>81</v>
      </c>
      <c r="D39" s="137" t="s">
        <v>46</v>
      </c>
      <c r="E39" s="80"/>
      <c r="F39" s="144">
        <f t="shared" si="1"/>
        <v>0.67083333333333306</v>
      </c>
    </row>
    <row r="40" spans="1:6" ht="10.050000000000001" customHeight="1" x14ac:dyDescent="0.5">
      <c r="A40" s="8">
        <f>A37+0.01</f>
        <v>5.0499999999999989</v>
      </c>
      <c r="C40" s="101" t="s">
        <v>28</v>
      </c>
      <c r="E40" s="143"/>
      <c r="F40" s="82">
        <f t="shared" si="1"/>
        <v>0.67083333333333306</v>
      </c>
    </row>
    <row r="41" spans="1:6" ht="48.75" customHeight="1" x14ac:dyDescent="0.5">
      <c r="A41" s="51">
        <f t="shared" ref="A41" si="7">A40+0.001</f>
        <v>5.0509999999999993</v>
      </c>
      <c r="B41" s="87" t="s">
        <v>70</v>
      </c>
      <c r="C41" s="136" t="s">
        <v>83</v>
      </c>
      <c r="D41" s="137" t="s">
        <v>50</v>
      </c>
      <c r="E41" s="80">
        <v>0</v>
      </c>
      <c r="F41" s="144">
        <f t="shared" si="1"/>
        <v>0.67083333333333306</v>
      </c>
    </row>
    <row r="42" spans="1:6" ht="10.050000000000001" customHeight="1" x14ac:dyDescent="0.5">
      <c r="A42" s="141"/>
      <c r="C42" s="1"/>
      <c r="E42" s="67"/>
      <c r="F42" s="82">
        <f t="shared" si="1"/>
        <v>0.67083333333333306</v>
      </c>
    </row>
    <row r="43" spans="1:6" ht="10.050000000000001" customHeight="1" x14ac:dyDescent="0.5">
      <c r="A43" s="47"/>
      <c r="B43" s="103"/>
      <c r="C43" s="102" t="s">
        <v>44</v>
      </c>
      <c r="D43" s="104"/>
      <c r="E43" s="105">
        <v>5</v>
      </c>
      <c r="F43" s="82">
        <f t="shared" si="1"/>
        <v>0.67083333333333306</v>
      </c>
    </row>
    <row r="44" spans="1:6" ht="10.050000000000001" customHeight="1" x14ac:dyDescent="0.5">
      <c r="A44" s="44"/>
      <c r="B44" s="45"/>
      <c r="E44" s="67"/>
      <c r="F44" s="82">
        <f t="shared" si="1"/>
        <v>0.67430555555555527</v>
      </c>
    </row>
    <row r="45" spans="1:6" ht="10.050000000000001" customHeight="1" x14ac:dyDescent="0.5">
      <c r="A45" s="3">
        <v>6</v>
      </c>
      <c r="B45" s="4"/>
      <c r="C45" s="2" t="s">
        <v>56</v>
      </c>
      <c r="D45" s="14"/>
      <c r="E45" s="64"/>
      <c r="F45" s="82">
        <f t="shared" si="1"/>
        <v>0.67430555555555527</v>
      </c>
    </row>
    <row r="46" spans="1:6" s="90" customFormat="1" ht="10.050000000000001" customHeight="1" x14ac:dyDescent="0.5">
      <c r="A46" s="3">
        <f>A45+0.01</f>
        <v>6.01</v>
      </c>
      <c r="B46" s="88"/>
      <c r="C46" s="162" t="s">
        <v>26</v>
      </c>
      <c r="D46" s="163" t="s">
        <v>46</v>
      </c>
      <c r="E46" s="64"/>
      <c r="F46" s="82">
        <f t="shared" si="1"/>
        <v>0.67430555555555527</v>
      </c>
    </row>
    <row r="47" spans="1:6" s="90" customFormat="1" ht="10.050000000000001" customHeight="1" x14ac:dyDescent="0.5">
      <c r="A47" s="3">
        <f t="shared" ref="A47:A52" si="8">A46+0.01</f>
        <v>6.02</v>
      </c>
      <c r="B47" s="88"/>
      <c r="C47" s="121" t="s">
        <v>28</v>
      </c>
      <c r="D47" s="12" t="s">
        <v>50</v>
      </c>
      <c r="F47" s="82">
        <f t="shared" si="1"/>
        <v>0.67430555555555527</v>
      </c>
    </row>
    <row r="48" spans="1:6" s="90" customFormat="1" ht="10.050000000000001" customHeight="1" x14ac:dyDescent="0.5">
      <c r="A48" s="3">
        <f t="shared" si="8"/>
        <v>6.0299999999999994</v>
      </c>
      <c r="B48" s="88"/>
      <c r="C48" s="157" t="s">
        <v>22</v>
      </c>
      <c r="D48" s="158" t="s">
        <v>47</v>
      </c>
      <c r="E48" s="64"/>
      <c r="F48" s="82">
        <f t="shared" si="1"/>
        <v>0.67430555555555527</v>
      </c>
    </row>
    <row r="49" spans="1:6" ht="10.050000000000001" customHeight="1" x14ac:dyDescent="0.5">
      <c r="A49" s="155">
        <f t="shared" si="8"/>
        <v>6.0399999999999991</v>
      </c>
      <c r="B49" s="161"/>
      <c r="C49" s="162" t="s">
        <v>23</v>
      </c>
      <c r="D49" s="163" t="s">
        <v>30</v>
      </c>
      <c r="E49" s="164"/>
      <c r="F49" s="160">
        <f t="shared" si="1"/>
        <v>0.67430555555555527</v>
      </c>
    </row>
    <row r="50" spans="1:6" ht="10.050000000000001" customHeight="1" x14ac:dyDescent="0.5">
      <c r="A50" s="3">
        <f t="shared" si="8"/>
        <v>6.0499999999999989</v>
      </c>
      <c r="B50" s="88"/>
      <c r="C50" s="162" t="s">
        <v>31</v>
      </c>
      <c r="D50" s="163" t="s">
        <v>42</v>
      </c>
      <c r="E50" s="68"/>
      <c r="F50" s="82">
        <f t="shared" si="1"/>
        <v>0.67430555555555527</v>
      </c>
    </row>
    <row r="51" spans="1:6" ht="10.050000000000001" customHeight="1" x14ac:dyDescent="0.5">
      <c r="A51" s="3">
        <f t="shared" si="8"/>
        <v>6.0599999999999987</v>
      </c>
      <c r="B51" s="88"/>
      <c r="C51" s="162" t="s">
        <v>24</v>
      </c>
      <c r="D51" s="163" t="s">
        <v>39</v>
      </c>
      <c r="E51" s="122"/>
      <c r="F51" s="82">
        <f t="shared" si="1"/>
        <v>0.67430555555555527</v>
      </c>
    </row>
    <row r="52" spans="1:6" s="5" customFormat="1" ht="10.050000000000001" customHeight="1" x14ac:dyDescent="0.5">
      <c r="A52" s="3">
        <f t="shared" si="8"/>
        <v>6.0699999999999985</v>
      </c>
      <c r="B52" s="88"/>
      <c r="C52" s="121" t="s">
        <v>25</v>
      </c>
      <c r="E52" s="64"/>
      <c r="F52" s="82">
        <f t="shared" si="1"/>
        <v>0.67430555555555527</v>
      </c>
    </row>
    <row r="53" spans="1:6" s="5" customFormat="1" ht="66" customHeight="1" x14ac:dyDescent="0.5">
      <c r="A53" s="51">
        <f t="shared" ref="A53" si="9">A52+0.001</f>
        <v>6.0709999999999988</v>
      </c>
      <c r="B53" s="139" t="s">
        <v>52</v>
      </c>
      <c r="C53" s="140" t="s">
        <v>75</v>
      </c>
      <c r="D53" s="137" t="s">
        <v>27</v>
      </c>
      <c r="E53" s="80">
        <v>0</v>
      </c>
      <c r="F53" s="144">
        <f t="shared" si="1"/>
        <v>0.67430555555555527</v>
      </c>
    </row>
    <row r="54" spans="1:6" s="5" customFormat="1" ht="10.050000000000001" customHeight="1" x14ac:dyDescent="0.5">
      <c r="A54" s="129"/>
      <c r="B54" s="130"/>
      <c r="C54" s="131"/>
      <c r="D54" s="131"/>
      <c r="E54" s="132"/>
      <c r="F54" s="82">
        <f t="shared" si="1"/>
        <v>0.67430555555555527</v>
      </c>
    </row>
    <row r="55" spans="1:6" ht="10.050000000000001" customHeight="1" x14ac:dyDescent="0.5">
      <c r="A55" s="44"/>
      <c r="B55" s="45"/>
      <c r="C55" s="133"/>
      <c r="D55" s="45"/>
      <c r="E55" s="134"/>
      <c r="F55" s="82">
        <f t="shared" si="1"/>
        <v>0.67430555555555527</v>
      </c>
    </row>
    <row r="56" spans="1:6" ht="19.5" customHeight="1" x14ac:dyDescent="0.5">
      <c r="A56" s="3">
        <v>7</v>
      </c>
      <c r="B56" s="46"/>
      <c r="C56" s="2" t="s">
        <v>43</v>
      </c>
      <c r="D56" s="6"/>
      <c r="E56" s="69"/>
      <c r="F56" s="82">
        <f t="shared" si="1"/>
        <v>0.67430555555555527</v>
      </c>
    </row>
    <row r="57" spans="1:6" ht="10.050000000000001" customHeight="1" x14ac:dyDescent="0.5">
      <c r="A57" s="3">
        <f t="shared" ref="A57:A67" si="10">A56+0.01</f>
        <v>7.01</v>
      </c>
      <c r="B57" s="4"/>
      <c r="C57" s="121" t="s">
        <v>24</v>
      </c>
      <c r="E57" s="123"/>
      <c r="F57" s="82">
        <f t="shared" si="1"/>
        <v>0.67430555555555527</v>
      </c>
    </row>
    <row r="58" spans="1:6" ht="66.75" customHeight="1" x14ac:dyDescent="0.5">
      <c r="A58" s="51">
        <f t="shared" ref="A58:A59" si="11">A57+0.001</f>
        <v>7.0110000000000001</v>
      </c>
      <c r="B58" s="87" t="s">
        <v>70</v>
      </c>
      <c r="C58" s="142" t="s">
        <v>78</v>
      </c>
      <c r="D58" s="137" t="s">
        <v>39</v>
      </c>
      <c r="E58" s="80">
        <v>0</v>
      </c>
      <c r="F58" s="144">
        <f t="shared" si="1"/>
        <v>0.67430555555555527</v>
      </c>
    </row>
    <row r="59" spans="1:6" ht="66" customHeight="1" x14ac:dyDescent="0.5">
      <c r="A59" s="51">
        <f t="shared" si="11"/>
        <v>7.0120000000000005</v>
      </c>
      <c r="B59" s="87" t="s">
        <v>70</v>
      </c>
      <c r="C59" s="142" t="s">
        <v>79</v>
      </c>
      <c r="D59" s="137" t="s">
        <v>39</v>
      </c>
      <c r="E59" s="80">
        <v>0</v>
      </c>
      <c r="F59" s="144">
        <f t="shared" si="1"/>
        <v>0.67430555555555527</v>
      </c>
    </row>
    <row r="60" spans="1:6" ht="10.050000000000001" customHeight="1" x14ac:dyDescent="0.5">
      <c r="A60" s="155">
        <f>A57+0.01</f>
        <v>7.02</v>
      </c>
      <c r="B60" s="178"/>
      <c r="C60" s="179" t="s">
        <v>25</v>
      </c>
      <c r="D60" s="163" t="s">
        <v>27</v>
      </c>
      <c r="E60" s="180"/>
      <c r="F60" s="160">
        <f t="shared" si="1"/>
        <v>0.67430555555555527</v>
      </c>
    </row>
    <row r="61" spans="1:6" ht="10.050000000000001" customHeight="1" x14ac:dyDescent="0.5">
      <c r="A61" s="3">
        <f>A60+0.01</f>
        <v>7.0299999999999994</v>
      </c>
      <c r="B61" s="4"/>
      <c r="C61" s="121" t="s">
        <v>26</v>
      </c>
      <c r="E61" s="65"/>
      <c r="F61" s="82">
        <f t="shared" si="1"/>
        <v>0.67430555555555527</v>
      </c>
    </row>
    <row r="62" spans="1:6" ht="48" customHeight="1" x14ac:dyDescent="0.5">
      <c r="A62" s="51">
        <f t="shared" ref="A62" si="12">A61+0.001</f>
        <v>7.0309999999999997</v>
      </c>
      <c r="B62" s="87" t="s">
        <v>70</v>
      </c>
      <c r="C62" s="142" t="s">
        <v>82</v>
      </c>
      <c r="D62" s="137" t="s">
        <v>46</v>
      </c>
      <c r="E62" s="80">
        <v>0</v>
      </c>
      <c r="F62" s="144">
        <f t="shared" si="1"/>
        <v>0.67430555555555527</v>
      </c>
    </row>
    <row r="63" spans="1:6" ht="10.050000000000001" customHeight="1" x14ac:dyDescent="0.5">
      <c r="A63" s="3">
        <f>A61+0.01</f>
        <v>7.0399999999999991</v>
      </c>
      <c r="B63" s="4"/>
      <c r="C63" s="157" t="s">
        <v>28</v>
      </c>
      <c r="D63" s="158" t="s">
        <v>50</v>
      </c>
      <c r="E63" s="65"/>
      <c r="F63" s="82">
        <f t="shared" si="1"/>
        <v>0.67430555555555527</v>
      </c>
    </row>
    <row r="64" spans="1:6" ht="10.050000000000001" customHeight="1" x14ac:dyDescent="0.5">
      <c r="A64" s="3">
        <f t="shared" ref="A64:A66" si="13">A63+0.01</f>
        <v>7.0499999999999989</v>
      </c>
      <c r="B64" s="17"/>
      <c r="C64" s="157" t="s">
        <v>22</v>
      </c>
      <c r="D64" s="158" t="s">
        <v>47</v>
      </c>
      <c r="E64" s="65"/>
      <c r="F64" s="82">
        <f t="shared" si="1"/>
        <v>0.67430555555555527</v>
      </c>
    </row>
    <row r="65" spans="1:9" ht="10.050000000000001" customHeight="1" x14ac:dyDescent="0.5">
      <c r="A65" s="155">
        <f>A64+0.01</f>
        <v>7.0599999999999987</v>
      </c>
      <c r="B65" s="156"/>
      <c r="C65" s="162" t="s">
        <v>23</v>
      </c>
      <c r="D65" s="163" t="s">
        <v>30</v>
      </c>
      <c r="E65" s="159"/>
      <c r="F65" s="160">
        <f t="shared" si="1"/>
        <v>0.67430555555555527</v>
      </c>
    </row>
    <row r="66" spans="1:9" ht="10.050000000000001" customHeight="1" x14ac:dyDescent="0.5">
      <c r="A66" s="3">
        <f t="shared" si="13"/>
        <v>7.0699999999999985</v>
      </c>
      <c r="B66" s="4"/>
      <c r="C66" s="162" t="s">
        <v>31</v>
      </c>
      <c r="D66" s="163" t="s">
        <v>42</v>
      </c>
      <c r="E66" s="159"/>
      <c r="F66" s="160">
        <f t="shared" si="1"/>
        <v>0.67430555555555527</v>
      </c>
    </row>
    <row r="67" spans="1:9" s="5" customFormat="1" ht="10.050000000000001" customHeight="1" x14ac:dyDescent="0.5">
      <c r="A67" s="3">
        <f t="shared" si="10"/>
        <v>7.0799999999999983</v>
      </c>
      <c r="B67" s="135"/>
      <c r="C67" s="190" t="s">
        <v>32</v>
      </c>
      <c r="D67" s="163" t="s">
        <v>6</v>
      </c>
      <c r="E67" s="65"/>
      <c r="F67" s="82">
        <f t="shared" si="1"/>
        <v>0.67430555555555527</v>
      </c>
    </row>
    <row r="68" spans="1:9" s="5" customFormat="1" ht="10.050000000000001" customHeight="1" x14ac:dyDescent="0.5">
      <c r="A68" s="3"/>
      <c r="E68" s="65"/>
      <c r="F68" s="82">
        <f t="shared" si="1"/>
        <v>0.67430555555555527</v>
      </c>
    </row>
    <row r="69" spans="1:9" s="5" customFormat="1" ht="10.050000000000001" customHeight="1" x14ac:dyDescent="0.5">
      <c r="A69" s="3"/>
      <c r="B69" s="17"/>
      <c r="C69" s="94"/>
      <c r="D69" s="94"/>
      <c r="E69" s="65"/>
      <c r="F69" s="82">
        <f t="shared" si="1"/>
        <v>0.67430555555555527</v>
      </c>
    </row>
    <row r="70" spans="1:9" ht="10.050000000000001" customHeight="1" x14ac:dyDescent="0.5">
      <c r="A70" s="3">
        <v>8</v>
      </c>
      <c r="B70" s="4"/>
      <c r="C70" s="2" t="s">
        <v>13</v>
      </c>
      <c r="D70" s="14"/>
      <c r="E70" s="120"/>
      <c r="F70" s="82">
        <f t="shared" si="1"/>
        <v>0.67430555555555527</v>
      </c>
      <c r="I70" s="7"/>
    </row>
    <row r="71" spans="1:9" ht="10.050000000000001" customHeight="1" x14ac:dyDescent="0.5">
      <c r="A71" s="100">
        <f t="shared" ref="A71" si="14">A70+0.01</f>
        <v>8.01</v>
      </c>
      <c r="B71" s="4" t="s">
        <v>9</v>
      </c>
      <c r="C71" s="192" t="s">
        <v>35</v>
      </c>
      <c r="D71" s="12"/>
      <c r="E71" s="65"/>
      <c r="F71" s="82">
        <f t="shared" si="1"/>
        <v>0.67430555555555527</v>
      </c>
      <c r="I71" s="7"/>
    </row>
    <row r="72" spans="1:9" ht="10.050000000000001" customHeight="1" x14ac:dyDescent="0.5">
      <c r="A72" s="3">
        <f>A71+0.01</f>
        <v>8.02</v>
      </c>
      <c r="B72" s="4"/>
      <c r="C72" s="2" t="s">
        <v>33</v>
      </c>
      <c r="D72" s="12"/>
      <c r="E72" s="65"/>
      <c r="F72" s="82">
        <f t="shared" si="1"/>
        <v>0.67430555555555527</v>
      </c>
      <c r="I72" s="7"/>
    </row>
    <row r="73" spans="1:9" ht="10.050000000000001" customHeight="1" x14ac:dyDescent="0.5">
      <c r="A73" s="13">
        <f>A72+0.001</f>
        <v>8.020999999999999</v>
      </c>
      <c r="B73" s="4" t="s">
        <v>9</v>
      </c>
      <c r="C73" s="9" t="s">
        <v>45</v>
      </c>
      <c r="D73" s="72" t="s">
        <v>14</v>
      </c>
      <c r="E73" s="65">
        <v>3</v>
      </c>
      <c r="F73" s="82">
        <f t="shared" si="1"/>
        <v>0.67430555555555527</v>
      </c>
      <c r="I73" s="7"/>
    </row>
    <row r="74" spans="1:9" ht="10.050000000000001" customHeight="1" x14ac:dyDescent="0.5">
      <c r="A74" s="13">
        <f>A73+0.001</f>
        <v>8.0219999999999985</v>
      </c>
      <c r="B74" s="4" t="s">
        <v>9</v>
      </c>
      <c r="C74" s="9" t="s">
        <v>40</v>
      </c>
      <c r="D74" s="72" t="s">
        <v>39</v>
      </c>
      <c r="E74" s="65">
        <v>3</v>
      </c>
      <c r="F74" s="82">
        <f t="shared" si="1"/>
        <v>0.6763888888888886</v>
      </c>
      <c r="I74" s="7"/>
    </row>
    <row r="75" spans="1:9" ht="10.050000000000001" customHeight="1" x14ac:dyDescent="0.5">
      <c r="A75" s="13">
        <f>A74+0.001</f>
        <v>8.0229999999999979</v>
      </c>
      <c r="B75" s="4"/>
      <c r="C75" s="183" t="s">
        <v>41</v>
      </c>
      <c r="D75" s="184" t="s">
        <v>46</v>
      </c>
      <c r="E75" s="159"/>
      <c r="F75" s="82">
        <f t="shared" si="1"/>
        <v>0.67847222222222192</v>
      </c>
      <c r="I75" s="7"/>
    </row>
    <row r="76" spans="1:9" ht="10.050000000000001" customHeight="1" x14ac:dyDescent="0.5">
      <c r="A76" s="13">
        <f>A75+0.001</f>
        <v>8.0239999999999974</v>
      </c>
      <c r="B76" s="4" t="s">
        <v>9</v>
      </c>
      <c r="C76" s="15" t="s">
        <v>55</v>
      </c>
      <c r="D76" s="73" t="s">
        <v>16</v>
      </c>
      <c r="E76" s="65">
        <v>3</v>
      </c>
      <c r="F76" s="82">
        <f t="shared" ref="F76:F86" si="15">F75+TIME(0,E75,0)</f>
        <v>0.67847222222222192</v>
      </c>
      <c r="I76" s="7"/>
    </row>
    <row r="77" spans="1:9" s="96" customFormat="1" ht="10.050000000000001" customHeight="1" x14ac:dyDescent="0.5">
      <c r="A77" s="11">
        <f>A72+0.01</f>
        <v>8.0299999999999994</v>
      </c>
      <c r="B77" s="6"/>
      <c r="C77" s="48" t="s">
        <v>34</v>
      </c>
      <c r="D77" s="49"/>
      <c r="E77" s="70"/>
      <c r="F77" s="82">
        <f t="shared" si="15"/>
        <v>0.68055555555555525</v>
      </c>
      <c r="I77" s="97"/>
    </row>
    <row r="78" spans="1:9" s="96" customFormat="1" ht="10.050000000000001" customHeight="1" x14ac:dyDescent="0.5">
      <c r="A78" s="13">
        <f t="shared" ref="A78:A82" si="16">A77+0.001</f>
        <v>8.0309999999999988</v>
      </c>
      <c r="B78" s="6" t="s">
        <v>9</v>
      </c>
      <c r="C78" s="157" t="s">
        <v>36</v>
      </c>
      <c r="D78" s="158" t="s">
        <v>12</v>
      </c>
      <c r="E78" s="191"/>
      <c r="F78" s="82">
        <f t="shared" si="15"/>
        <v>0.68055555555555525</v>
      </c>
      <c r="I78" s="97"/>
    </row>
    <row r="79" spans="1:9" s="96" customFormat="1" ht="10.050000000000001" customHeight="1" x14ac:dyDescent="0.5">
      <c r="A79" s="13">
        <f>A78+0.001</f>
        <v>8.0319999999999983</v>
      </c>
      <c r="B79" s="4" t="s">
        <v>9</v>
      </c>
      <c r="C79" s="157" t="s">
        <v>37</v>
      </c>
      <c r="D79" s="158" t="s">
        <v>29</v>
      </c>
      <c r="E79" s="191"/>
      <c r="F79" s="82">
        <f t="shared" si="15"/>
        <v>0.68055555555555525</v>
      </c>
      <c r="I79" s="97"/>
    </row>
    <row r="80" spans="1:9" ht="10.050000000000001" customHeight="1" x14ac:dyDescent="0.5">
      <c r="A80" s="13">
        <f t="shared" si="16"/>
        <v>8.0329999999999977</v>
      </c>
      <c r="B80" s="55" t="s">
        <v>9</v>
      </c>
      <c r="C80" s="56" t="s">
        <v>15</v>
      </c>
      <c r="D80" s="75" t="s">
        <v>11</v>
      </c>
      <c r="E80" s="71">
        <v>2</v>
      </c>
      <c r="F80" s="82">
        <f t="shared" si="15"/>
        <v>0.68055555555555525</v>
      </c>
    </row>
    <row r="81" spans="1:6" ht="10.050000000000001" customHeight="1" x14ac:dyDescent="0.5">
      <c r="A81" s="165">
        <f t="shared" si="16"/>
        <v>8.0339999999999971</v>
      </c>
      <c r="B81" s="166" t="s">
        <v>9</v>
      </c>
      <c r="C81" s="167" t="s">
        <v>21</v>
      </c>
      <c r="D81" s="168" t="s">
        <v>16</v>
      </c>
      <c r="E81" s="70"/>
      <c r="F81" s="160">
        <f t="shared" si="15"/>
        <v>0.68194444444444413</v>
      </c>
    </row>
    <row r="82" spans="1:6" ht="10.050000000000001" customHeight="1" x14ac:dyDescent="0.5">
      <c r="A82" s="51">
        <f t="shared" si="16"/>
        <v>8.0349999999999966</v>
      </c>
      <c r="B82" s="52" t="s">
        <v>18</v>
      </c>
      <c r="C82" s="54" t="s">
        <v>19</v>
      </c>
      <c r="D82" s="76" t="s">
        <v>16</v>
      </c>
      <c r="E82" s="80">
        <v>0</v>
      </c>
      <c r="F82" s="144">
        <f t="shared" si="15"/>
        <v>0.68194444444444413</v>
      </c>
    </row>
    <row r="83" spans="1:6" ht="42.4" customHeight="1" x14ac:dyDescent="0.5">
      <c r="A83" s="3">
        <f>A77+0.01</f>
        <v>8.0399999999999991</v>
      </c>
      <c r="B83" s="55" t="s">
        <v>9</v>
      </c>
      <c r="C83" s="110" t="s">
        <v>64</v>
      </c>
      <c r="D83" s="72" t="s">
        <v>11</v>
      </c>
      <c r="E83" s="64">
        <v>1</v>
      </c>
      <c r="F83" s="82">
        <f t="shared" si="15"/>
        <v>0.68194444444444413</v>
      </c>
    </row>
    <row r="84" spans="1:6" ht="11.35" customHeight="1" x14ac:dyDescent="0.5">
      <c r="A84" s="100">
        <f t="shared" ref="A84:A88" si="17">A83+0.01</f>
        <v>8.0499999999999989</v>
      </c>
      <c r="B84" s="6" t="s">
        <v>9</v>
      </c>
      <c r="C84" s="117" t="s">
        <v>63</v>
      </c>
      <c r="D84" s="72" t="s">
        <v>11</v>
      </c>
      <c r="E84" s="64">
        <v>5</v>
      </c>
      <c r="F84" s="82">
        <f t="shared" si="15"/>
        <v>0.68263888888888857</v>
      </c>
    </row>
    <row r="85" spans="1:6" ht="10.050000000000001" customHeight="1" x14ac:dyDescent="0.5">
      <c r="A85" s="3">
        <f>A84+0.01</f>
        <v>8.0599999999999987</v>
      </c>
      <c r="B85" s="6" t="s">
        <v>9</v>
      </c>
      <c r="C85" s="117" t="s">
        <v>49</v>
      </c>
      <c r="D85" s="72" t="s">
        <v>16</v>
      </c>
      <c r="E85" s="64">
        <v>5</v>
      </c>
      <c r="F85" s="82">
        <f t="shared" si="15"/>
        <v>0.68611111111111078</v>
      </c>
    </row>
    <row r="86" spans="1:6" ht="10.050000000000001" customHeight="1" x14ac:dyDescent="0.5">
      <c r="A86" s="100">
        <f t="shared" si="17"/>
        <v>8.0699999999999985</v>
      </c>
      <c r="B86" s="107" t="s">
        <v>59</v>
      </c>
      <c r="C86" s="118" t="s">
        <v>61</v>
      </c>
      <c r="D86" s="72" t="s">
        <v>6</v>
      </c>
      <c r="E86" s="64">
        <v>1</v>
      </c>
      <c r="F86" s="82">
        <f t="shared" si="15"/>
        <v>0.68958333333333299</v>
      </c>
    </row>
    <row r="87" spans="1:6" ht="10.050000000000001" customHeight="1" x14ac:dyDescent="0.5">
      <c r="A87" s="100">
        <f t="shared" si="17"/>
        <v>8.0799999999999983</v>
      </c>
      <c r="B87" s="107" t="s">
        <v>59</v>
      </c>
      <c r="C87" s="118" t="s">
        <v>89</v>
      </c>
      <c r="D87" s="73" t="s">
        <v>6</v>
      </c>
      <c r="E87" s="70">
        <v>5</v>
      </c>
      <c r="F87" s="82">
        <f t="shared" ref="F87:F91" si="18">F86+TIME(0,E86,0)</f>
        <v>0.69027777777777743</v>
      </c>
    </row>
    <row r="88" spans="1:6" ht="10.050000000000001" customHeight="1" x14ac:dyDescent="0.5">
      <c r="A88" s="100">
        <f t="shared" si="17"/>
        <v>8.0899999999999981</v>
      </c>
      <c r="B88" s="107" t="s">
        <v>59</v>
      </c>
      <c r="C88" s="118" t="s">
        <v>90</v>
      </c>
      <c r="D88" s="72" t="s">
        <v>6</v>
      </c>
      <c r="E88" s="64">
        <v>5</v>
      </c>
      <c r="F88" s="153">
        <f t="shared" si="18"/>
        <v>0.69374999999999964</v>
      </c>
    </row>
    <row r="89" spans="1:6" ht="10.050000000000001" customHeight="1" x14ac:dyDescent="0.5">
      <c r="A89" s="106"/>
      <c r="B89" s="107"/>
      <c r="C89" s="118"/>
      <c r="D89" s="72"/>
      <c r="E89" s="64"/>
      <c r="F89" s="153">
        <f t="shared" si="18"/>
        <v>0.69722222222222185</v>
      </c>
    </row>
    <row r="90" spans="1:6" ht="10.050000000000001" customHeight="1" x14ac:dyDescent="0.5">
      <c r="A90" s="100">
        <v>9</v>
      </c>
      <c r="B90" s="6"/>
      <c r="C90" s="117" t="s">
        <v>60</v>
      </c>
      <c r="D90" s="181" t="s">
        <v>6</v>
      </c>
      <c r="E90" s="182"/>
      <c r="F90" s="149">
        <f t="shared" si="18"/>
        <v>0.69722222222222185</v>
      </c>
    </row>
    <row r="91" spans="1:6" s="5" customFormat="1" ht="10.050000000000001" customHeight="1" x14ac:dyDescent="0.5">
      <c r="A91" s="8"/>
      <c r="B91" s="108"/>
      <c r="C91" s="109"/>
      <c r="D91" s="53"/>
      <c r="E91" s="119"/>
      <c r="F91" s="82">
        <f t="shared" si="18"/>
        <v>0.69722222222222185</v>
      </c>
    </row>
    <row r="92" spans="1:6" s="7" customFormat="1" ht="11.35" customHeight="1" x14ac:dyDescent="0.5">
      <c r="A92" s="111">
        <v>10</v>
      </c>
      <c r="B92" s="112"/>
      <c r="C92" s="113" t="s">
        <v>17</v>
      </c>
      <c r="D92" s="114" t="s">
        <v>6</v>
      </c>
      <c r="E92" s="115">
        <v>0</v>
      </c>
      <c r="F92" s="11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2022-03-18T15:25:44Z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