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3/"/>
    </mc:Choice>
  </mc:AlternateContent>
  <xr:revisionPtr revIDLastSave="75" documentId="8_{9FD1FB26-78F6-4939-B733-36AD87A14B4B}" xr6:coauthVersionLast="47" xr6:coauthVersionMax="47" xr10:uidLastSave="{F2242ED8-8837-47D9-864A-36089F323BA0}"/>
  <bookViews>
    <workbookView xWindow="-25365" yWindow="11715" windowWidth="19335" windowHeight="19860" xr2:uid="{00000000-000D-0000-FFFF-FFFF00000000}"/>
  </bookViews>
  <sheets>
    <sheet name="EC_Closing_Agenda" sheetId="1" r:id="rId1"/>
  </sheets>
  <definedNames>
    <definedName name="_xlnm.Print_Area" localSheetId="0">EC_Closing_Agenda!$A$1:$F$80</definedName>
    <definedName name="Print_Area_MI">EC_Closing_Agenda!$A$1:$E$26</definedName>
    <definedName name="PRINT_AREA_MI_1">EC_Closing_Agenda!$A$1:$E$26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l="1"/>
  <c r="A36" i="1" l="1"/>
  <c r="A37" i="1"/>
  <c r="A38" i="1" s="1"/>
  <c r="F8" i="1"/>
  <c r="A57" i="1" l="1"/>
  <c r="F9" i="1" l="1"/>
  <c r="A27" i="1"/>
  <c r="A58" i="1"/>
  <c r="A46" i="1"/>
  <c r="A47" i="1" s="1"/>
  <c r="A19" i="1"/>
  <c r="A13" i="1"/>
  <c r="A14" i="1" s="1"/>
  <c r="A15" i="1" s="1"/>
  <c r="A16" i="1" s="1"/>
  <c r="A17" i="1" s="1"/>
  <c r="A9" i="1"/>
  <c r="A10" i="1" s="1"/>
  <c r="A11" i="1" s="1"/>
  <c r="A8" i="1"/>
  <c r="A20" i="1" l="1"/>
  <c r="A21" i="1" s="1"/>
  <c r="A22" i="1" s="1"/>
  <c r="A23" i="1" s="1"/>
  <c r="A24" i="1" s="1"/>
  <c r="A48" i="1"/>
  <c r="A39" i="1"/>
  <c r="A40" i="1" s="1"/>
  <c r="A41" i="1" s="1"/>
  <c r="A42" i="1" s="1"/>
  <c r="F10" i="1"/>
  <c r="A28" i="1"/>
  <c r="A29" i="1" s="1"/>
  <c r="A63" i="1"/>
  <c r="A69" i="1" s="1"/>
  <c r="A70" i="1" s="1"/>
  <c r="A71" i="1" s="1"/>
  <c r="A59" i="1"/>
  <c r="A60" i="1" s="1"/>
  <c r="A61" i="1" s="1"/>
  <c r="A62" i="1" s="1"/>
  <c r="A72" i="1" l="1"/>
  <c r="A49" i="1"/>
  <c r="A50" i="1" s="1"/>
  <c r="A51" i="1" s="1"/>
  <c r="A52" i="1" s="1"/>
  <c r="A53" i="1" s="1"/>
  <c r="A30" i="1"/>
  <c r="A31" i="1" s="1"/>
  <c r="F11" i="1"/>
  <c r="A64" i="1"/>
  <c r="A65" i="1" s="1"/>
  <c r="A66" i="1" l="1"/>
  <c r="A67" i="1" s="1"/>
  <c r="A68" i="1" s="1"/>
</calcChain>
</file>

<file path=xl/sharedStrings.xml><?xml version="1.0" encoding="utf-8"?>
<sst xmlns="http://schemas.openxmlformats.org/spreadsheetml/2006/main" count="148" uniqueCount="74">
  <si>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</si>
  <si>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</si>
  <si>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</si>
  <si>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</si>
  <si>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</si>
  <si>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</si>
  <si>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</si>
  <si>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</si>
  <si>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</si>
  <si>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</si>
  <si>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</si>
  <si>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</si>
  <si>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</si>
  <si>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</si>
  <si>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</si>
  <si>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</si>
  <si>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</si>
  <si>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</si>
  <si>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</si>
  <si>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</si>
  <si>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</si>
  <si>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</si>
  <si>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</si>
  <si>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</si>
  <si>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</si>
  <si>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</si>
  <si>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</si>
  <si>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</si>
  <si>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</si>
  <si>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</si>
  <si>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</si>
  <si>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</si>
  <si>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</si>
  <si>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</si>
  <si>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</si>
  <si>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</si>
  <si>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</si>
  <si>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</si>
  <si>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</si>
  <si>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</si>
  <si>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</si>
  <si>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</si>
  <si>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</si>
  <si>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</si>
  <si>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</si>
  <si>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</si>
  <si>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</si>
  <si>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</si>
  <si>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</si>
  <si>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Zimmerman</t>
  </si>
  <si>
    <t>Action Item Review</t>
  </si>
  <si>
    <t>Kinney</t>
  </si>
  <si>
    <t>Rules Update</t>
  </si>
  <si>
    <t>MI*</t>
  </si>
  <si>
    <t>Future Meetings</t>
  </si>
  <si>
    <t xml:space="preserve">IEEE-SA Participation / Copyright Policies 
Reference - https://ieee802.org/sapolicies.shtml </t>
  </si>
  <si>
    <t>802 Public Visibility SC Report</t>
  </si>
  <si>
    <t>Executive Committee Study Groups, WG Study Groups, and TAGs</t>
  </si>
  <si>
    <t>IEEE Standards Board, SA Ballot Items, and  Industry Connections</t>
  </si>
  <si>
    <t>IEEE 802 Restructuring Ad hoc Status Update</t>
  </si>
  <si>
    <t>DT</t>
  </si>
  <si>
    <t>Any Other Business</t>
  </si>
  <si>
    <t>802/SA Task Force Meeting Reminder</t>
  </si>
  <si>
    <t>R0</t>
  </si>
  <si>
    <t>AGENDA  -  IEEE 802 LMSC EXECUTIVE COMMITTEE MEETING
IEEE 802 LMSC 129th Plenary Session</t>
  </si>
  <si>
    <t>Friday 6:00 pm – 10:00 pm UTC (1:00 pm to 5:00 pm ET)
18 Mar 2022</t>
  </si>
  <si>
    <t xml:space="preserve">Motion to approve Mar 2022 EC Opening Meeting Minutes
</t>
  </si>
  <si>
    <t xml:space="preserve">Action Item Review
</t>
  </si>
  <si>
    <t xml:space="preserve">Call for Tutorials for Jul 2022 Plenary </t>
  </si>
  <si>
    <t>Announcement of 802 EC Interim Telecon 
     Tuesday 05 Apr 2022, 19:00-21:00 UTC
     Tuesday 03 May 2022, 19:00-21:00 UTC
     Tuesday 07 Jun 2022, 19:00-21:00 UTC</t>
  </si>
  <si>
    <t>WG and TAG Officer Confirmations</t>
  </si>
  <si>
    <t>EC Chair Election</t>
  </si>
  <si>
    <t>Confirmation of EC Appointed Positions</t>
  </si>
  <si>
    <t>Confirmation of SC Chairs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</si>
</sst>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2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3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18" fillId="0" borderId="10" xfId="0" applyNumberFormat="1" applyFont="1" applyBorder="1" applyAlignment="1" applyProtection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>
      <alignment vertical="top"/>
    </xf>
    <xf numFmtId="1" fontId="18" fillId="0" borderId="10" xfId="0" applyNumberFormat="1" applyFont="1" applyFill="1" applyBorder="1" applyAlignment="1" applyProtection="1">
      <alignment vertical="top"/>
    </xf>
    <xf numFmtId="1" fontId="18" fillId="0" borderId="12" xfId="0" applyNumberFormat="1" applyFont="1" applyFill="1" applyBorder="1" applyAlignment="1" applyProtection="1">
      <alignment vertical="top"/>
    </xf>
    <xf numFmtId="1" fontId="18" fillId="16" borderId="21" xfId="0" applyNumberFormat="1" applyFont="1" applyFill="1" applyBorder="1" applyAlignment="1" applyProtection="1">
      <alignment vertical="top"/>
    </xf>
    <xf numFmtId="1" fontId="18" fillId="0" borderId="11" xfId="0" applyNumberFormat="1" applyFont="1" applyFill="1" applyBorder="1" applyAlignment="1" applyProtection="1">
      <alignment vertical="top"/>
    </xf>
    <xf numFmtId="1" fontId="18" fillId="0" borderId="11" xfId="0" applyNumberFormat="1" applyFont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18" fillId="0" borderId="19" xfId="0" applyNumberFormat="1" applyFont="1" applyBorder="1" applyAlignment="1" applyProtection="1">
      <alignment vertical="top"/>
    </xf>
    <xf numFmtId="1" fontId="18" fillId="20" borderId="11" xfId="0" applyNumberFormat="1" applyFont="1" applyFill="1" applyBorder="1" applyAlignment="1" applyProtection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7" xfId="0" applyNumberFormat="1" applyFont="1" applyBorder="1" applyAlignment="1" applyProtection="1">
      <alignment vertical="top"/>
    </xf>
    <xf numFmtId="1" fontId="18" fillId="0" borderId="14" xfId="0" applyNumberFormat="1" applyFont="1" applyFill="1" applyBorder="1" applyAlignment="1" applyProtection="1">
      <alignment vertical="top"/>
    </xf>
    <xf numFmtId="1" fontId="18" fillId="20" borderId="1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 applyProtection="1">
      <alignment vertical="top"/>
    </xf>
    <xf numFmtId="1" fontId="18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horizontal="left"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2" fontId="18" fillId="19" borderId="11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18" fillId="20" borderId="11" xfId="0" applyNumberFormat="1" applyFont="1" applyFill="1" applyBorder="1" applyAlignment="1" applyProtection="1">
      <alignment horizontal="left"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20" fillId="0" borderId="13" xfId="0" applyFont="1" applyBorder="1" applyAlignment="1">
      <alignment horizontal="left" vertical="top" wrapText="1" indent="1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 applyProtection="1">
      <alignment vertical="top"/>
    </xf>
    <xf numFmtId="1" fontId="18" fillId="0" borderId="0" xfId="0" applyNumberFormat="1" applyFont="1" applyFill="1" applyBorder="1" applyAlignment="1" applyProtection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 applyProtection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1" fontId="19" fillId="0" borderId="11" xfId="0" applyNumberFormat="1" applyFont="1" applyBorder="1" applyAlignment="1">
      <alignment vertical="top"/>
    </xf>
    <xf numFmtId="164" fontId="20" fillId="0" borderId="11" xfId="0" applyFont="1" applyFill="1" applyBorder="1" applyAlignment="1" applyProtection="1">
      <alignment horizontal="left" vertical="top" wrapText="1" indent="1"/>
    </xf>
    <xf numFmtId="164" fontId="20" fillId="0" borderId="13" xfId="0" applyFont="1" applyFill="1" applyBorder="1" applyAlignment="1" applyProtection="1">
      <alignment horizontal="left" vertical="top" wrapText="1" indent="1"/>
    </xf>
    <xf numFmtId="1" fontId="18" fillId="0" borderId="15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horizontal="left" vertical="top" indent="1"/>
    </xf>
    <xf numFmtId="164" fontId="19" fillId="0" borderId="17" xfId="0" applyFont="1" applyFill="1" applyBorder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Border="1" applyAlignment="1">
      <alignment vertical="center"/>
    </xf>
    <xf numFmtId="2" fontId="20" fillId="0" borderId="10" xfId="0" applyNumberFormat="1" applyFont="1" applyBorder="1" applyAlignment="1">
      <alignment vertical="center" wrapText="1"/>
    </xf>
    <xf numFmtId="1" fontId="20" fillId="0" borderId="10" xfId="0" applyNumberFormat="1" applyFont="1" applyBorder="1" applyAlignment="1">
      <alignment vertical="center"/>
    </xf>
    <xf numFmtId="164" fontId="0" fillId="16" borderId="0" xfId="0" applyFill="1" applyAlignment="1">
      <alignment vertical="top"/>
    </xf>
    <xf numFmtId="164" fontId="0" fillId="0" borderId="0" xfId="0" applyAlignment="1">
      <alignment vertical="top"/>
    </xf>
    <xf numFmtId="2" fontId="18" fillId="0" borderId="20" xfId="0" applyNumberFormat="1" applyFont="1" applyFill="1" applyBorder="1" applyAlignment="1" applyProtection="1">
      <alignment horizontal="left" vertical="top"/>
    </xf>
    <xf numFmtId="164" fontId="18" fillId="20" borderId="21" xfId="0" applyFont="1" applyFill="1" applyBorder="1" applyAlignment="1">
      <alignment vertical="top"/>
    </xf>
    <xf numFmtId="164" fontId="19" fillId="0" borderId="21" xfId="0" applyFont="1" applyFill="1" applyBorder="1" applyAlignment="1">
      <alignment vertical="top"/>
    </xf>
    <xf numFmtId="1" fontId="18" fillId="0" borderId="24" xfId="0" applyNumberFormat="1" applyFont="1" applyFill="1" applyBorder="1" applyAlignment="1" applyProtection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19" fillId="0" borderId="13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6"/>
  <sheetViews>
    <sheetView tabSelected="1" zoomScale="170" zoomScaleNormal="170" workbookViewId="0">
      <selection activeCell="F78" sqref="F78"/>
    </sheetView>
  </sheetViews>
  <sheetFormatPr defaultColWidth="8.89453125" defaultRowHeight="19.5" customHeight="1" x14ac:dyDescent="0.5"/>
  <cols>
    <col min="1" max="1" width="4.47265625" style="110" customWidth="1"/>
    <col min="2" max="2" width="3.68359375" style="1" customWidth="1"/>
    <col min="3" max="3" width="41.41796875" style="111" customWidth="1"/>
    <col min="4" max="4" width="9.1015625" style="1" customWidth="1"/>
    <col min="5" max="5" width="3.41796875" style="107" customWidth="1"/>
    <col min="6" max="6" width="7.2617187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45" customHeight="1" x14ac:dyDescent="0.5">
      <c r="A1" s="18" t="s">
        <v>63</v>
      </c>
      <c r="B1" s="19"/>
      <c r="C1" s="20" t="s">
        <v>64</v>
      </c>
      <c r="D1" s="19"/>
      <c r="E1" s="60"/>
      <c r="F1" s="19"/>
    </row>
    <row r="2" spans="1:254" ht="24" customHeight="1" x14ac:dyDescent="0.5">
      <c r="A2" s="21"/>
      <c r="B2" s="19"/>
      <c r="C2" s="20" t="s">
        <v>65</v>
      </c>
      <c r="D2" s="19"/>
      <c r="E2" s="60"/>
      <c r="F2" s="19"/>
    </row>
    <row r="3" spans="1:254" ht="19.5" customHeight="1" x14ac:dyDescent="0.5">
      <c r="A3" s="21"/>
      <c r="B3" s="19"/>
      <c r="C3" s="22"/>
      <c r="D3" s="19"/>
      <c r="E3" s="60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61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62"/>
      <c r="F5" s="29"/>
    </row>
    <row r="6" spans="1:254" ht="19.5" customHeight="1" x14ac:dyDescent="0.5">
      <c r="A6" s="30"/>
      <c r="B6" s="31"/>
      <c r="C6" s="32" t="s">
        <v>4</v>
      </c>
      <c r="D6" s="33"/>
      <c r="E6" s="63"/>
      <c r="F6" s="34"/>
    </row>
    <row r="7" spans="1:254" s="103" customFormat="1" ht="19.5" customHeight="1" x14ac:dyDescent="0.5">
      <c r="A7" s="18"/>
      <c r="B7" s="24"/>
      <c r="C7" s="35"/>
      <c r="D7" s="36"/>
      <c r="E7" s="64"/>
      <c r="F7" s="37"/>
      <c r="H7" s="104"/>
      <c r="L7" s="105"/>
      <c r="N7" s="104"/>
      <c r="R7" s="105"/>
      <c r="T7" s="104"/>
      <c r="X7" s="105"/>
      <c r="Z7" s="104"/>
      <c r="AD7" s="105"/>
      <c r="AF7" s="104"/>
      <c r="AJ7" s="105"/>
      <c r="AL7" s="104"/>
      <c r="AP7" s="105"/>
      <c r="AR7" s="104"/>
      <c r="AV7" s="105"/>
      <c r="AX7" s="104"/>
      <c r="BB7" s="105"/>
      <c r="BD7" s="104"/>
      <c r="BH7" s="105"/>
      <c r="BJ7" s="104"/>
      <c r="BN7" s="105"/>
      <c r="BP7" s="104"/>
      <c r="BT7" s="105"/>
      <c r="BV7" s="104"/>
      <c r="BZ7" s="105"/>
      <c r="CB7" s="104"/>
      <c r="CF7" s="105"/>
      <c r="CH7" s="104"/>
      <c r="CL7" s="105"/>
      <c r="CN7" s="104"/>
      <c r="CR7" s="105"/>
      <c r="CT7" s="104"/>
      <c r="CX7" s="105"/>
      <c r="CZ7" s="104"/>
      <c r="DD7" s="105"/>
      <c r="DF7" s="104"/>
      <c r="DJ7" s="105"/>
      <c r="DL7" s="104"/>
      <c r="DP7" s="105"/>
      <c r="DR7" s="104"/>
      <c r="DV7" s="105"/>
      <c r="DX7" s="104"/>
      <c r="EB7" s="105"/>
      <c r="ED7" s="104"/>
      <c r="EH7" s="105"/>
      <c r="EJ7" s="104"/>
      <c r="EN7" s="105"/>
      <c r="EP7" s="104"/>
      <c r="ET7" s="105"/>
      <c r="EV7" s="104"/>
      <c r="EZ7" s="105"/>
      <c r="FB7" s="104"/>
      <c r="FF7" s="105"/>
      <c r="FH7" s="104"/>
      <c r="FL7" s="105"/>
      <c r="FN7" s="104"/>
      <c r="FR7" s="105"/>
      <c r="FT7" s="104"/>
      <c r="FX7" s="105"/>
      <c r="FZ7" s="104"/>
      <c r="GD7" s="105"/>
      <c r="GF7" s="104"/>
      <c r="GJ7" s="105"/>
      <c r="GL7" s="104"/>
      <c r="GP7" s="105"/>
      <c r="GR7" s="104"/>
      <c r="GV7" s="105"/>
      <c r="GX7" s="104"/>
      <c r="HB7" s="105"/>
      <c r="HD7" s="104"/>
      <c r="HH7" s="105"/>
      <c r="HJ7" s="104"/>
      <c r="HN7" s="105"/>
      <c r="HP7" s="104"/>
      <c r="HT7" s="105"/>
      <c r="HV7" s="104"/>
      <c r="HZ7" s="105"/>
      <c r="IB7" s="104"/>
      <c r="IF7" s="105"/>
      <c r="IH7" s="104"/>
      <c r="IL7" s="105"/>
      <c r="IN7" s="104"/>
      <c r="IR7" s="105"/>
      <c r="IT7" s="104"/>
    </row>
    <row r="8" spans="1:254" ht="10.050000000000001" customHeight="1" x14ac:dyDescent="0.5">
      <c r="A8" s="38">
        <f>1</f>
        <v>1</v>
      </c>
      <c r="B8" s="39"/>
      <c r="C8" s="40" t="s">
        <v>5</v>
      </c>
      <c r="D8" s="85" t="s">
        <v>6</v>
      </c>
      <c r="E8" s="65">
        <v>5</v>
      </c>
      <c r="F8" s="10">
        <f>TIME(13,0,0)</f>
        <v>0.54166666666666663</v>
      </c>
    </row>
    <row r="9" spans="1:254" ht="10.050000000000001" customHeight="1" x14ac:dyDescent="0.5">
      <c r="A9" s="41">
        <f>2</f>
        <v>2</v>
      </c>
      <c r="B9" s="42" t="s">
        <v>7</v>
      </c>
      <c r="C9" s="43" t="s">
        <v>8</v>
      </c>
      <c r="D9" s="86" t="s">
        <v>6</v>
      </c>
      <c r="E9" s="66">
        <v>10</v>
      </c>
      <c r="F9" s="91">
        <f>F8+TIME(0,E8,0)</f>
        <v>0.54513888888888884</v>
      </c>
    </row>
    <row r="10" spans="1:254" ht="10.050000000000001" customHeight="1" x14ac:dyDescent="0.5">
      <c r="A10" s="90">
        <f t="shared" ref="A10:A11" si="0">A9+0.01</f>
        <v>2.0099999999999998</v>
      </c>
      <c r="B10" s="96" t="s">
        <v>53</v>
      </c>
      <c r="C10" s="130" t="s">
        <v>66</v>
      </c>
      <c r="D10" s="83" t="s">
        <v>16</v>
      </c>
      <c r="E10" s="88">
        <v>0</v>
      </c>
      <c r="F10" s="97">
        <f t="shared" ref="F10:F73" si="1">F9+TIME(0,E9,0)</f>
        <v>0.55208333333333326</v>
      </c>
    </row>
    <row r="11" spans="1:254" ht="23.65" customHeight="1" x14ac:dyDescent="0.5">
      <c r="A11" s="99">
        <f t="shared" si="0"/>
        <v>2.0199999999999996</v>
      </c>
      <c r="B11" s="55" t="s">
        <v>9</v>
      </c>
      <c r="C11" s="123" t="s">
        <v>55</v>
      </c>
      <c r="D11" s="100" t="s">
        <v>6</v>
      </c>
      <c r="E11" s="72">
        <v>2</v>
      </c>
      <c r="F11" s="101">
        <f t="shared" si="1"/>
        <v>0.55208333333333326</v>
      </c>
    </row>
    <row r="12" spans="1:254" ht="11.25" customHeight="1" x14ac:dyDescent="0.5">
      <c r="A12" s="92"/>
      <c r="B12" s="93"/>
      <c r="C12" s="94"/>
      <c r="D12" s="95"/>
      <c r="E12" s="89"/>
      <c r="F12" s="101">
        <f t="shared" si="1"/>
        <v>0.55347222222222214</v>
      </c>
    </row>
    <row r="13" spans="1:254" ht="10.050000000000001" customHeight="1" x14ac:dyDescent="0.5">
      <c r="A13" s="41">
        <f>3</f>
        <v>3</v>
      </c>
      <c r="B13" s="42" t="s">
        <v>9</v>
      </c>
      <c r="C13" s="43" t="s">
        <v>20</v>
      </c>
      <c r="D13" s="86" t="s">
        <v>6</v>
      </c>
      <c r="E13" s="66">
        <v>5</v>
      </c>
      <c r="F13" s="101">
        <f t="shared" si="1"/>
        <v>0.55347222222222214</v>
      </c>
    </row>
    <row r="14" spans="1:254" s="144" customFormat="1" ht="10.050000000000001" customHeight="1" x14ac:dyDescent="0.5">
      <c r="A14" s="112">
        <f t="shared" ref="A14:A17" si="2">A13+0.01</f>
        <v>3.01</v>
      </c>
      <c r="B14" s="141" t="s">
        <v>7</v>
      </c>
      <c r="C14" s="142" t="s">
        <v>70</v>
      </c>
      <c r="D14" s="141" t="s">
        <v>6</v>
      </c>
      <c r="E14" s="143">
        <v>15</v>
      </c>
      <c r="F14" s="101">
        <f t="shared" si="1"/>
        <v>0.55694444444444435</v>
      </c>
    </row>
    <row r="15" spans="1:254" s="145" customFormat="1" ht="10.050000000000001" customHeight="1" x14ac:dyDescent="0.5">
      <c r="A15" s="112">
        <f t="shared" si="2"/>
        <v>3.0199999999999996</v>
      </c>
      <c r="B15" s="141" t="s">
        <v>7</v>
      </c>
      <c r="C15" s="142" t="s">
        <v>71</v>
      </c>
      <c r="D15" s="141" t="s">
        <v>12</v>
      </c>
      <c r="E15" s="143">
        <v>5</v>
      </c>
      <c r="F15" s="101">
        <f t="shared" si="1"/>
        <v>0.56736111111111098</v>
      </c>
    </row>
    <row r="16" spans="1:254" s="145" customFormat="1" ht="10.050000000000001" customHeight="1" x14ac:dyDescent="0.5">
      <c r="A16" s="112">
        <f t="shared" si="2"/>
        <v>3.0299999999999994</v>
      </c>
      <c r="B16" s="141" t="s">
        <v>7</v>
      </c>
      <c r="C16" s="142" t="s">
        <v>72</v>
      </c>
      <c r="D16" s="141" t="s">
        <v>6</v>
      </c>
      <c r="E16" s="143">
        <v>10</v>
      </c>
      <c r="F16" s="101">
        <f t="shared" si="1"/>
        <v>0.57083333333333319</v>
      </c>
    </row>
    <row r="17" spans="1:6" s="145" customFormat="1" ht="10.050000000000001" customHeight="1" x14ac:dyDescent="0.5">
      <c r="A17" s="112">
        <f t="shared" si="2"/>
        <v>3.0399999999999991</v>
      </c>
      <c r="B17" s="141" t="s">
        <v>7</v>
      </c>
      <c r="C17" s="142" t="s">
        <v>73</v>
      </c>
      <c r="D17" s="141" t="s">
        <v>6</v>
      </c>
      <c r="E17" s="143">
        <v>3</v>
      </c>
      <c r="F17" s="101">
        <f t="shared" si="1"/>
        <v>0.57777777777777761</v>
      </c>
    </row>
    <row r="18" spans="1:6" ht="10.050000000000001" customHeight="1" x14ac:dyDescent="0.5">
      <c r="A18" s="57"/>
      <c r="B18" s="58"/>
      <c r="C18" s="59"/>
      <c r="D18" s="58"/>
      <c r="E18" s="67"/>
      <c r="F18" s="101">
        <f t="shared" si="1"/>
        <v>0.57986111111111094</v>
      </c>
    </row>
    <row r="19" spans="1:6" ht="10.050000000000001" customHeight="1" x14ac:dyDescent="0.5">
      <c r="A19" s="3">
        <f>4</f>
        <v>4</v>
      </c>
      <c r="B19" s="6"/>
      <c r="C19" s="2" t="s">
        <v>10</v>
      </c>
      <c r="D19" s="6"/>
      <c r="E19" s="68"/>
      <c r="F19" s="101">
        <f t="shared" si="1"/>
        <v>0.57986111111111094</v>
      </c>
    </row>
    <row r="20" spans="1:6" ht="10.050000000000001" customHeight="1" x14ac:dyDescent="0.5">
      <c r="A20" s="3">
        <f>A19+0.01</f>
        <v>4.01</v>
      </c>
      <c r="B20" s="6" t="s">
        <v>9</v>
      </c>
      <c r="C20" s="113" t="s">
        <v>38</v>
      </c>
      <c r="D20" s="81" t="s">
        <v>49</v>
      </c>
      <c r="E20" s="75">
        <v>10</v>
      </c>
      <c r="F20" s="101">
        <f t="shared" si="1"/>
        <v>0.57986111111111094</v>
      </c>
    </row>
    <row r="21" spans="1:6" ht="10.050000000000001" customHeight="1" x14ac:dyDescent="0.5">
      <c r="A21" s="3">
        <f t="shared" ref="A21:A24" si="3">A20+0.01</f>
        <v>4.0199999999999996</v>
      </c>
      <c r="B21" s="6" t="s">
        <v>7</v>
      </c>
      <c r="C21" s="113" t="s">
        <v>54</v>
      </c>
      <c r="D21" s="81" t="s">
        <v>11</v>
      </c>
      <c r="E21" s="75">
        <v>15</v>
      </c>
      <c r="F21" s="101">
        <f t="shared" si="1"/>
        <v>0.58680555555555536</v>
      </c>
    </row>
    <row r="22" spans="1:6" ht="10.050000000000001" customHeight="1" x14ac:dyDescent="0.5">
      <c r="A22" s="3">
        <f t="shared" si="3"/>
        <v>4.0299999999999994</v>
      </c>
      <c r="B22" s="6" t="s">
        <v>9</v>
      </c>
      <c r="C22" s="113" t="s">
        <v>52</v>
      </c>
      <c r="D22" s="81" t="s">
        <v>12</v>
      </c>
      <c r="E22" s="75">
        <v>10</v>
      </c>
      <c r="F22" s="101">
        <f t="shared" si="1"/>
        <v>0.59722222222222199</v>
      </c>
    </row>
    <row r="23" spans="1:6" ht="10.050000000000001" customHeight="1" x14ac:dyDescent="0.5">
      <c r="A23" s="3">
        <f t="shared" si="3"/>
        <v>4.0399999999999991</v>
      </c>
      <c r="B23" s="6" t="s">
        <v>9</v>
      </c>
      <c r="C23" s="113" t="s">
        <v>59</v>
      </c>
      <c r="D23" s="81" t="s">
        <v>6</v>
      </c>
      <c r="E23" s="75">
        <v>10</v>
      </c>
      <c r="F23" s="101">
        <f t="shared" si="1"/>
        <v>0.60416666666666641</v>
      </c>
    </row>
    <row r="24" spans="1:6" ht="14.25" customHeight="1" x14ac:dyDescent="0.5">
      <c r="A24" s="3">
        <f t="shared" si="3"/>
        <v>4.0499999999999989</v>
      </c>
      <c r="B24" s="6" t="s">
        <v>60</v>
      </c>
      <c r="C24" s="113" t="s">
        <v>67</v>
      </c>
      <c r="D24" s="81" t="s">
        <v>16</v>
      </c>
      <c r="E24" s="75">
        <v>10</v>
      </c>
      <c r="F24" s="101">
        <f t="shared" si="1"/>
        <v>0.61111111111111083</v>
      </c>
    </row>
    <row r="25" spans="1:6" ht="15" customHeight="1" x14ac:dyDescent="0.5">
      <c r="A25" s="3"/>
      <c r="B25" s="6"/>
      <c r="C25" s="84"/>
      <c r="D25" s="81"/>
      <c r="E25" s="68"/>
      <c r="F25" s="101">
        <f t="shared" si="1"/>
        <v>0.61805555555555525</v>
      </c>
    </row>
    <row r="26" spans="1:6" ht="10.050000000000001" customHeight="1" x14ac:dyDescent="0.5">
      <c r="A26" s="3">
        <v>5</v>
      </c>
      <c r="B26" s="4"/>
      <c r="C26" s="16" t="s">
        <v>58</v>
      </c>
      <c r="D26" s="14"/>
      <c r="E26" s="69"/>
      <c r="F26" s="101">
        <f t="shared" si="1"/>
        <v>0.61805555555555525</v>
      </c>
    </row>
    <row r="27" spans="1:6" ht="10.050000000000001" customHeight="1" x14ac:dyDescent="0.5">
      <c r="A27" s="3">
        <f>A26+0.01</f>
        <v>5.01</v>
      </c>
      <c r="B27" s="6" t="s">
        <v>39</v>
      </c>
      <c r="C27" s="50" t="s">
        <v>23</v>
      </c>
      <c r="D27" s="80" t="s">
        <v>30</v>
      </c>
      <c r="E27" s="69"/>
      <c r="F27" s="101">
        <f t="shared" si="1"/>
        <v>0.61805555555555525</v>
      </c>
    </row>
    <row r="28" spans="1:6" ht="10.050000000000001" customHeight="1" x14ac:dyDescent="0.5">
      <c r="A28" s="3">
        <f>A27+0.01</f>
        <v>5.0199999999999996</v>
      </c>
      <c r="B28" s="6" t="s">
        <v>39</v>
      </c>
      <c r="C28" s="50" t="s">
        <v>24</v>
      </c>
      <c r="D28" s="12" t="s">
        <v>40</v>
      </c>
      <c r="E28" s="69"/>
      <c r="F28" s="101">
        <f t="shared" si="1"/>
        <v>0.61805555555555525</v>
      </c>
    </row>
    <row r="29" spans="1:6" ht="10.050000000000001" customHeight="1" x14ac:dyDescent="0.5">
      <c r="A29" s="3">
        <f>A28+0.01</f>
        <v>5.0299999999999994</v>
      </c>
      <c r="B29" s="6" t="s">
        <v>39</v>
      </c>
      <c r="C29" s="50" t="s">
        <v>25</v>
      </c>
      <c r="D29" s="12" t="s">
        <v>27</v>
      </c>
      <c r="E29" s="70"/>
      <c r="F29" s="101">
        <f t="shared" si="1"/>
        <v>0.61805555555555525</v>
      </c>
    </row>
    <row r="30" spans="1:6" ht="10.050000000000001" customHeight="1" x14ac:dyDescent="0.5">
      <c r="A30" s="3">
        <f>A29+0.01</f>
        <v>5.0399999999999991</v>
      </c>
      <c r="B30" s="6" t="s">
        <v>39</v>
      </c>
      <c r="C30" s="50" t="s">
        <v>26</v>
      </c>
      <c r="D30" s="12" t="s">
        <v>47</v>
      </c>
      <c r="E30" s="69"/>
      <c r="F30" s="101">
        <f t="shared" si="1"/>
        <v>0.61805555555555525</v>
      </c>
    </row>
    <row r="31" spans="1:6" ht="10.050000000000001" customHeight="1" x14ac:dyDescent="0.5">
      <c r="A31" s="3">
        <f>A30+0.01</f>
        <v>5.0499999999999989</v>
      </c>
      <c r="B31" s="6" t="s">
        <v>39</v>
      </c>
      <c r="C31" s="50" t="s">
        <v>28</v>
      </c>
      <c r="D31" s="12" t="s">
        <v>51</v>
      </c>
      <c r="E31" s="69"/>
      <c r="F31" s="101">
        <f t="shared" si="1"/>
        <v>0.61805555555555525</v>
      </c>
    </row>
    <row r="32" spans="1:6" ht="10.050000000000001" customHeight="1" x14ac:dyDescent="0.5">
      <c r="A32" s="140"/>
      <c r="C32" s="1"/>
      <c r="E32" s="117"/>
      <c r="F32" s="101">
        <f t="shared" si="1"/>
        <v>0.61805555555555525</v>
      </c>
    </row>
    <row r="33" spans="1:6" ht="10.050000000000001" customHeight="1" x14ac:dyDescent="0.5">
      <c r="A33" s="47"/>
      <c r="B33" s="115"/>
      <c r="C33" s="114" t="s">
        <v>45</v>
      </c>
      <c r="D33" s="116"/>
      <c r="E33" s="117">
        <v>5</v>
      </c>
      <c r="F33" s="101">
        <f t="shared" si="1"/>
        <v>0.61805555555555525</v>
      </c>
    </row>
    <row r="34" spans="1:6" ht="10.050000000000001" customHeight="1" x14ac:dyDescent="0.5">
      <c r="A34" s="44"/>
      <c r="B34" s="45"/>
      <c r="E34" s="71"/>
      <c r="F34" s="101">
        <f t="shared" si="1"/>
        <v>0.62152777777777746</v>
      </c>
    </row>
    <row r="35" spans="1:6" ht="10.050000000000001" customHeight="1" x14ac:dyDescent="0.5">
      <c r="A35" s="3">
        <v>6</v>
      </c>
      <c r="B35" s="4"/>
      <c r="C35" s="2" t="s">
        <v>57</v>
      </c>
      <c r="D35" s="14"/>
      <c r="E35" s="68"/>
      <c r="F35" s="101">
        <f t="shared" si="1"/>
        <v>0.62152777777777746</v>
      </c>
    </row>
    <row r="36" spans="1:6" s="102" customFormat="1" ht="10.050000000000001" customHeight="1" x14ac:dyDescent="0.5">
      <c r="A36" s="3">
        <f>A35+0.01</f>
        <v>6.01</v>
      </c>
      <c r="B36" s="98"/>
      <c r="C36" s="135" t="s">
        <v>26</v>
      </c>
      <c r="D36" s="12" t="s">
        <v>47</v>
      </c>
      <c r="E36" s="68"/>
      <c r="F36" s="101">
        <f t="shared" si="1"/>
        <v>0.62152777777777746</v>
      </c>
    </row>
    <row r="37" spans="1:6" s="102" customFormat="1" ht="10.050000000000001" customHeight="1" x14ac:dyDescent="0.5">
      <c r="A37" s="99">
        <f>A35+0.01</f>
        <v>6.01</v>
      </c>
      <c r="B37" s="98"/>
      <c r="C37" s="135" t="s">
        <v>28</v>
      </c>
      <c r="D37" s="12" t="s">
        <v>51</v>
      </c>
      <c r="F37" s="101">
        <f t="shared" si="1"/>
        <v>0.62152777777777746</v>
      </c>
    </row>
    <row r="38" spans="1:6" s="102" customFormat="1" ht="10.050000000000001" customHeight="1" x14ac:dyDescent="0.5">
      <c r="A38" s="99">
        <f>A37+0.01</f>
        <v>6.02</v>
      </c>
      <c r="B38" s="98"/>
      <c r="C38" s="50" t="s">
        <v>22</v>
      </c>
      <c r="D38" s="80" t="s">
        <v>48</v>
      </c>
      <c r="E38" s="68"/>
      <c r="F38" s="101">
        <f t="shared" si="1"/>
        <v>0.62152777777777746</v>
      </c>
    </row>
    <row r="39" spans="1:6" ht="10.050000000000001" customHeight="1" x14ac:dyDescent="0.5">
      <c r="A39" s="3">
        <f>A38+0.01</f>
        <v>6.0299999999999994</v>
      </c>
      <c r="B39" s="98"/>
      <c r="C39" s="135" t="s">
        <v>23</v>
      </c>
      <c r="D39" s="12" t="s">
        <v>30</v>
      </c>
      <c r="E39" s="68"/>
      <c r="F39" s="101">
        <f t="shared" si="1"/>
        <v>0.62152777777777746</v>
      </c>
    </row>
    <row r="40" spans="1:6" ht="10.050000000000001" customHeight="1" x14ac:dyDescent="0.5">
      <c r="A40" s="3">
        <f t="shared" ref="A40:A41" si="4">A39+0.01</f>
        <v>6.0399999999999991</v>
      </c>
      <c r="B40" s="98"/>
      <c r="C40" s="135" t="s">
        <v>31</v>
      </c>
      <c r="D40" s="12" t="s">
        <v>43</v>
      </c>
      <c r="E40" s="72"/>
      <c r="F40" s="101">
        <f t="shared" si="1"/>
        <v>0.62152777777777746</v>
      </c>
    </row>
    <row r="41" spans="1:6" ht="10.050000000000001" customHeight="1" x14ac:dyDescent="0.5">
      <c r="A41" s="3">
        <f t="shared" si="4"/>
        <v>6.0499999999999989</v>
      </c>
      <c r="B41" s="98"/>
      <c r="C41" s="135" t="s">
        <v>24</v>
      </c>
      <c r="D41" s="12" t="s">
        <v>40</v>
      </c>
      <c r="E41" s="137"/>
      <c r="F41" s="101">
        <f t="shared" si="1"/>
        <v>0.62152777777777746</v>
      </c>
    </row>
    <row r="42" spans="1:6" s="5" customFormat="1" ht="10.050000000000001" customHeight="1" x14ac:dyDescent="0.5">
      <c r="A42" s="3">
        <f>A41+0.01</f>
        <v>6.0599999999999987</v>
      </c>
      <c r="B42" s="98"/>
      <c r="C42" s="135" t="s">
        <v>25</v>
      </c>
      <c r="D42" s="12" t="s">
        <v>27</v>
      </c>
      <c r="E42" s="68"/>
      <c r="F42" s="101">
        <f t="shared" si="1"/>
        <v>0.62152777777777746</v>
      </c>
    </row>
    <row r="43" spans="1:6" s="5" customFormat="1" ht="10.050000000000001" customHeight="1" x14ac:dyDescent="0.5">
      <c r="A43" s="146"/>
      <c r="B43" s="147"/>
      <c r="C43" s="148"/>
      <c r="D43" s="148"/>
      <c r="E43" s="149"/>
      <c r="F43" s="101">
        <f t="shared" si="1"/>
        <v>0.62152777777777746</v>
      </c>
    </row>
    <row r="44" spans="1:6" ht="10.050000000000001" customHeight="1" x14ac:dyDescent="0.5">
      <c r="A44" s="44"/>
      <c r="B44" s="45"/>
      <c r="C44" s="150"/>
      <c r="D44" s="45"/>
      <c r="E44" s="151"/>
      <c r="F44" s="101">
        <f t="shared" si="1"/>
        <v>0.62152777777777746</v>
      </c>
    </row>
    <row r="45" spans="1:6" ht="19.5" customHeight="1" x14ac:dyDescent="0.5">
      <c r="A45" s="3">
        <v>7</v>
      </c>
      <c r="B45" s="46"/>
      <c r="C45" s="2" t="s">
        <v>44</v>
      </c>
      <c r="D45" s="6"/>
      <c r="E45" s="73"/>
      <c r="F45" s="101">
        <f t="shared" si="1"/>
        <v>0.62152777777777746</v>
      </c>
    </row>
    <row r="46" spans="1:6" ht="10.050000000000001" customHeight="1" x14ac:dyDescent="0.5">
      <c r="A46" s="3">
        <f t="shared" ref="A46:A53" si="5">A45+0.01</f>
        <v>7.01</v>
      </c>
      <c r="B46" s="4"/>
      <c r="C46" s="135" t="s">
        <v>24</v>
      </c>
      <c r="D46" s="12" t="s">
        <v>40</v>
      </c>
      <c r="E46" s="139"/>
      <c r="F46" s="101">
        <f t="shared" si="1"/>
        <v>0.62152777777777746</v>
      </c>
    </row>
    <row r="47" spans="1:6" ht="10.050000000000001" customHeight="1" x14ac:dyDescent="0.5">
      <c r="A47" s="3">
        <f t="shared" ref="A47:A52" si="6">A46+0.01</f>
        <v>7.02</v>
      </c>
      <c r="B47" s="4"/>
      <c r="C47" s="136" t="s">
        <v>25</v>
      </c>
      <c r="D47" s="12" t="s">
        <v>27</v>
      </c>
      <c r="E47" s="74"/>
      <c r="F47" s="101">
        <f t="shared" si="1"/>
        <v>0.62152777777777746</v>
      </c>
    </row>
    <row r="48" spans="1:6" ht="10.050000000000001" customHeight="1" x14ac:dyDescent="0.5">
      <c r="A48" s="3">
        <f>A47+0.01</f>
        <v>7.0299999999999994</v>
      </c>
      <c r="B48" s="4"/>
      <c r="C48" s="135" t="s">
        <v>26</v>
      </c>
      <c r="D48" s="12" t="s">
        <v>47</v>
      </c>
      <c r="E48" s="69"/>
      <c r="F48" s="101">
        <f t="shared" si="1"/>
        <v>0.62152777777777746</v>
      </c>
    </row>
    <row r="49" spans="1:9" ht="10.050000000000001" customHeight="1" x14ac:dyDescent="0.5">
      <c r="A49" s="3">
        <f>A48+0.01</f>
        <v>7.0399999999999991</v>
      </c>
      <c r="B49" s="4"/>
      <c r="C49" s="50" t="s">
        <v>28</v>
      </c>
      <c r="D49" s="80" t="s">
        <v>51</v>
      </c>
      <c r="E49" s="69"/>
      <c r="F49" s="101">
        <f t="shared" si="1"/>
        <v>0.62152777777777746</v>
      </c>
    </row>
    <row r="50" spans="1:9" ht="10.050000000000001" customHeight="1" x14ac:dyDescent="0.5">
      <c r="A50" s="3">
        <f t="shared" si="6"/>
        <v>7.0499999999999989</v>
      </c>
      <c r="B50" s="17"/>
      <c r="C50" s="135" t="s">
        <v>22</v>
      </c>
      <c r="D50" s="80" t="s">
        <v>48</v>
      </c>
      <c r="E50" s="69"/>
      <c r="F50" s="101">
        <f t="shared" si="1"/>
        <v>0.62152777777777746</v>
      </c>
    </row>
    <row r="51" spans="1:9" ht="10.050000000000001" customHeight="1" x14ac:dyDescent="0.5">
      <c r="A51" s="3">
        <f t="shared" si="6"/>
        <v>7.0599999999999987</v>
      </c>
      <c r="B51" s="6"/>
      <c r="C51" s="135" t="s">
        <v>23</v>
      </c>
      <c r="D51" s="12" t="s">
        <v>30</v>
      </c>
      <c r="E51" s="69"/>
      <c r="F51" s="101">
        <f t="shared" si="1"/>
        <v>0.62152777777777746</v>
      </c>
    </row>
    <row r="52" spans="1:9" ht="10.050000000000001" customHeight="1" x14ac:dyDescent="0.5">
      <c r="A52" s="3">
        <f t="shared" si="6"/>
        <v>7.0699999999999985</v>
      </c>
      <c r="B52" s="4"/>
      <c r="C52" s="135" t="s">
        <v>31</v>
      </c>
      <c r="D52" s="12" t="s">
        <v>43</v>
      </c>
      <c r="E52" s="69"/>
      <c r="F52" s="101">
        <f t="shared" si="1"/>
        <v>0.62152777777777746</v>
      </c>
    </row>
    <row r="53" spans="1:9" s="5" customFormat="1" ht="10.050000000000001" customHeight="1" x14ac:dyDescent="0.5">
      <c r="A53" s="3">
        <f t="shared" si="5"/>
        <v>7.0799999999999983</v>
      </c>
      <c r="B53" s="152"/>
      <c r="C53" s="138" t="s">
        <v>32</v>
      </c>
      <c r="D53" s="12" t="s">
        <v>6</v>
      </c>
      <c r="E53" s="69"/>
      <c r="F53" s="101">
        <f t="shared" si="1"/>
        <v>0.62152777777777746</v>
      </c>
    </row>
    <row r="54" spans="1:9" s="5" customFormat="1" ht="10.050000000000001" customHeight="1" x14ac:dyDescent="0.5">
      <c r="A54" s="3"/>
      <c r="E54" s="69"/>
      <c r="F54" s="101">
        <f t="shared" si="1"/>
        <v>0.62152777777777746</v>
      </c>
    </row>
    <row r="55" spans="1:9" s="5" customFormat="1" ht="10.050000000000001" customHeight="1" x14ac:dyDescent="0.5">
      <c r="A55" s="3"/>
      <c r="B55" s="17"/>
      <c r="C55" s="106"/>
      <c r="D55" s="106"/>
      <c r="E55" s="69"/>
      <c r="F55" s="101">
        <f t="shared" si="1"/>
        <v>0.62152777777777746</v>
      </c>
    </row>
    <row r="56" spans="1:9" ht="10.050000000000001" customHeight="1" x14ac:dyDescent="0.5">
      <c r="A56" s="3">
        <v>8</v>
      </c>
      <c r="B56" s="4"/>
      <c r="C56" s="2" t="s">
        <v>13</v>
      </c>
      <c r="D56" s="14"/>
      <c r="E56" s="134"/>
      <c r="F56" s="101">
        <f t="shared" si="1"/>
        <v>0.62152777777777746</v>
      </c>
      <c r="I56" s="7"/>
    </row>
    <row r="57" spans="1:9" ht="10.050000000000001" customHeight="1" x14ac:dyDescent="0.5">
      <c r="A57" s="112">
        <f t="shared" ref="A57" si="7">A56+0.01</f>
        <v>8.01</v>
      </c>
      <c r="B57" s="4" t="s">
        <v>9</v>
      </c>
      <c r="C57" s="2" t="s">
        <v>35</v>
      </c>
      <c r="D57" s="12"/>
      <c r="E57" s="69"/>
      <c r="F57" s="101">
        <f t="shared" si="1"/>
        <v>0.62152777777777746</v>
      </c>
      <c r="I57" s="7"/>
    </row>
    <row r="58" spans="1:9" ht="10.050000000000001" customHeight="1" x14ac:dyDescent="0.5">
      <c r="A58" s="3">
        <f>A57+0.01</f>
        <v>8.02</v>
      </c>
      <c r="B58" s="4"/>
      <c r="C58" s="2" t="s">
        <v>33</v>
      </c>
      <c r="D58" s="12"/>
      <c r="E58" s="69"/>
      <c r="F58" s="101">
        <f t="shared" si="1"/>
        <v>0.62152777777777746</v>
      </c>
      <c r="I58" s="7"/>
    </row>
    <row r="59" spans="1:9" ht="10.050000000000001" customHeight="1" x14ac:dyDescent="0.5">
      <c r="A59" s="13">
        <f>A58+0.001</f>
        <v>8.020999999999999</v>
      </c>
      <c r="B59" s="4" t="s">
        <v>9</v>
      </c>
      <c r="C59" s="9" t="s">
        <v>46</v>
      </c>
      <c r="D59" s="78" t="s">
        <v>14</v>
      </c>
      <c r="E59" s="69">
        <v>3</v>
      </c>
      <c r="F59" s="101">
        <f t="shared" si="1"/>
        <v>0.62152777777777746</v>
      </c>
      <c r="I59" s="7"/>
    </row>
    <row r="60" spans="1:9" ht="10.050000000000001" customHeight="1" x14ac:dyDescent="0.5">
      <c r="A60" s="13">
        <f>A59+0.001</f>
        <v>8.0219999999999985</v>
      </c>
      <c r="B60" s="4" t="s">
        <v>9</v>
      </c>
      <c r="C60" s="9" t="s">
        <v>41</v>
      </c>
      <c r="D60" s="78" t="s">
        <v>40</v>
      </c>
      <c r="E60" s="69">
        <v>3</v>
      </c>
      <c r="F60" s="101">
        <f t="shared" si="1"/>
        <v>0.62361111111111078</v>
      </c>
      <c r="I60" s="7"/>
    </row>
    <row r="61" spans="1:9" ht="10.050000000000001" customHeight="1" x14ac:dyDescent="0.5">
      <c r="A61" s="13">
        <f>A60+0.001</f>
        <v>8.0229999999999979</v>
      </c>
      <c r="B61" s="4" t="s">
        <v>9</v>
      </c>
      <c r="C61" s="15" t="s">
        <v>42</v>
      </c>
      <c r="D61" s="79" t="s">
        <v>47</v>
      </c>
      <c r="E61" s="69">
        <v>3</v>
      </c>
      <c r="F61" s="101">
        <f t="shared" si="1"/>
        <v>0.62569444444444411</v>
      </c>
      <c r="I61" s="7"/>
    </row>
    <row r="62" spans="1:9" ht="10.050000000000001" customHeight="1" x14ac:dyDescent="0.5">
      <c r="A62" s="13">
        <f>A61+0.001</f>
        <v>8.0239999999999974</v>
      </c>
      <c r="B62" s="4" t="s">
        <v>9</v>
      </c>
      <c r="C62" s="15" t="s">
        <v>56</v>
      </c>
      <c r="D62" s="79" t="s">
        <v>16</v>
      </c>
      <c r="E62" s="69">
        <v>3</v>
      </c>
      <c r="F62" s="101">
        <f t="shared" si="1"/>
        <v>0.62777777777777743</v>
      </c>
      <c r="I62" s="7"/>
    </row>
    <row r="63" spans="1:9" s="108" customFormat="1" ht="10.050000000000001" customHeight="1" x14ac:dyDescent="0.5">
      <c r="A63" s="11">
        <f>A58+0.01</f>
        <v>8.0299999999999994</v>
      </c>
      <c r="B63" s="6"/>
      <c r="C63" s="48" t="s">
        <v>34</v>
      </c>
      <c r="D63" s="49"/>
      <c r="E63" s="75"/>
      <c r="F63" s="101">
        <f t="shared" si="1"/>
        <v>0.62986111111111076</v>
      </c>
      <c r="I63" s="109"/>
    </row>
    <row r="64" spans="1:9" s="108" customFormat="1" ht="10.050000000000001" customHeight="1" x14ac:dyDescent="0.5">
      <c r="A64" s="13">
        <f t="shared" ref="A64:A68" si="8">A63+0.001</f>
        <v>8.0309999999999988</v>
      </c>
      <c r="B64" s="6" t="s">
        <v>9</v>
      </c>
      <c r="C64" s="50" t="s">
        <v>36</v>
      </c>
      <c r="D64" s="80"/>
      <c r="E64" s="75"/>
      <c r="F64" s="101">
        <f t="shared" si="1"/>
        <v>0.62986111111111076</v>
      </c>
      <c r="I64" s="109"/>
    </row>
    <row r="65" spans="1:9" s="108" customFormat="1" ht="10.050000000000001" customHeight="1" x14ac:dyDescent="0.5">
      <c r="A65" s="13">
        <f>A64+0.001</f>
        <v>8.0319999999999983</v>
      </c>
      <c r="B65" s="4" t="s">
        <v>9</v>
      </c>
      <c r="C65" s="50" t="s">
        <v>37</v>
      </c>
      <c r="D65" s="80" t="s">
        <v>29</v>
      </c>
      <c r="E65" s="76">
        <v>2</v>
      </c>
      <c r="F65" s="101">
        <f t="shared" si="1"/>
        <v>0.62986111111111076</v>
      </c>
      <c r="I65" s="109"/>
    </row>
    <row r="66" spans="1:9" ht="10.050000000000001" customHeight="1" x14ac:dyDescent="0.5">
      <c r="A66" s="13">
        <f t="shared" si="8"/>
        <v>8.0329999999999977</v>
      </c>
      <c r="B66" s="55" t="s">
        <v>9</v>
      </c>
      <c r="C66" s="56" t="s">
        <v>15</v>
      </c>
      <c r="D66" s="82" t="s">
        <v>11</v>
      </c>
      <c r="E66" s="77">
        <v>0</v>
      </c>
      <c r="F66" s="101">
        <f t="shared" si="1"/>
        <v>0.63124999999999964</v>
      </c>
    </row>
    <row r="67" spans="1:9" ht="10.050000000000001" customHeight="1" x14ac:dyDescent="0.5">
      <c r="A67" s="13">
        <f t="shared" si="8"/>
        <v>8.0339999999999971</v>
      </c>
      <c r="B67" s="53" t="s">
        <v>9</v>
      </c>
      <c r="C67" s="9" t="s">
        <v>21</v>
      </c>
      <c r="D67" s="78" t="s">
        <v>16</v>
      </c>
      <c r="E67" s="87">
        <v>0</v>
      </c>
      <c r="F67" s="101">
        <f t="shared" si="1"/>
        <v>0.63124999999999964</v>
      </c>
    </row>
    <row r="68" spans="1:9" ht="10.050000000000001" customHeight="1" x14ac:dyDescent="0.5">
      <c r="A68" s="51">
        <f t="shared" si="8"/>
        <v>8.0349999999999966</v>
      </c>
      <c r="B68" s="52" t="s">
        <v>18</v>
      </c>
      <c r="C68" s="54" t="s">
        <v>19</v>
      </c>
      <c r="D68" s="83" t="s">
        <v>16</v>
      </c>
      <c r="E68" s="88">
        <v>0</v>
      </c>
      <c r="F68" s="101">
        <f t="shared" si="1"/>
        <v>0.63124999999999964</v>
      </c>
    </row>
    <row r="69" spans="1:9" ht="42.4" customHeight="1" x14ac:dyDescent="0.5">
      <c r="A69" s="3">
        <f>A63+0.01</f>
        <v>8.0399999999999991</v>
      </c>
      <c r="B69" s="55" t="s">
        <v>9</v>
      </c>
      <c r="C69" s="123" t="s">
        <v>69</v>
      </c>
      <c r="D69" s="78" t="s">
        <v>11</v>
      </c>
      <c r="E69" s="68">
        <v>1</v>
      </c>
      <c r="F69" s="101">
        <f t="shared" si="1"/>
        <v>0.63124999999999964</v>
      </c>
    </row>
    <row r="70" spans="1:9" ht="11.35" customHeight="1" x14ac:dyDescent="0.5">
      <c r="A70" s="112">
        <f t="shared" ref="A70:A72" si="9">A69+0.01</f>
        <v>8.0499999999999989</v>
      </c>
      <c r="B70" s="6" t="s">
        <v>9</v>
      </c>
      <c r="C70" s="131" t="s">
        <v>68</v>
      </c>
      <c r="D70" s="78" t="s">
        <v>11</v>
      </c>
      <c r="E70" s="68">
        <v>5</v>
      </c>
      <c r="F70" s="101">
        <f t="shared" si="1"/>
        <v>0.63194444444444409</v>
      </c>
    </row>
    <row r="71" spans="1:9" ht="10.050000000000001" customHeight="1" x14ac:dyDescent="0.5">
      <c r="A71" s="3">
        <f>A70+0.01</f>
        <v>8.0599999999999987</v>
      </c>
      <c r="B71" s="6" t="s">
        <v>9</v>
      </c>
      <c r="C71" s="131" t="s">
        <v>50</v>
      </c>
      <c r="D71" s="78" t="s">
        <v>16</v>
      </c>
      <c r="E71" s="68">
        <v>5</v>
      </c>
      <c r="F71" s="101">
        <f t="shared" si="1"/>
        <v>0.6354166666666663</v>
      </c>
    </row>
    <row r="72" spans="1:9" ht="10.050000000000001" customHeight="1" x14ac:dyDescent="0.5">
      <c r="A72" s="112">
        <f t="shared" si="9"/>
        <v>8.0699999999999985</v>
      </c>
      <c r="B72" s="120" t="s">
        <v>60</v>
      </c>
      <c r="C72" s="132" t="s">
        <v>62</v>
      </c>
      <c r="D72" s="78" t="s">
        <v>6</v>
      </c>
      <c r="E72" s="68">
        <v>1</v>
      </c>
      <c r="F72" s="101">
        <f t="shared" si="1"/>
        <v>0.63888888888888851</v>
      </c>
    </row>
    <row r="73" spans="1:9" ht="10.050000000000001" customHeight="1" x14ac:dyDescent="0.5">
      <c r="A73" s="119"/>
      <c r="B73" s="120"/>
      <c r="C73" s="132"/>
      <c r="D73" s="79"/>
      <c r="E73" s="118"/>
      <c r="F73" s="101">
        <f t="shared" si="1"/>
        <v>0.63958333333333295</v>
      </c>
    </row>
    <row r="74" spans="1:9" ht="10.050000000000001" customHeight="1" x14ac:dyDescent="0.5">
      <c r="A74" s="112">
        <v>9</v>
      </c>
      <c r="B74" s="6"/>
      <c r="C74" s="131" t="s">
        <v>61</v>
      </c>
      <c r="D74" s="78" t="s">
        <v>6</v>
      </c>
      <c r="E74" s="68"/>
      <c r="F74" s="101">
        <f t="shared" ref="F74:F75" si="10">F73+TIME(0,E73,0)</f>
        <v>0.63958333333333295</v>
      </c>
    </row>
    <row r="75" spans="1:9" s="5" customFormat="1" ht="10.050000000000001" customHeight="1" x14ac:dyDescent="0.5">
      <c r="A75" s="8"/>
      <c r="B75" s="121"/>
      <c r="C75" s="122"/>
      <c r="D75" s="53"/>
      <c r="E75" s="133"/>
      <c r="F75" s="101">
        <f t="shared" si="10"/>
        <v>0.63958333333333295</v>
      </c>
    </row>
    <row r="76" spans="1:9" s="7" customFormat="1" ht="11.35" customHeight="1" x14ac:dyDescent="0.5">
      <c r="A76" s="124">
        <v>10</v>
      </c>
      <c r="B76" s="125"/>
      <c r="C76" s="126" t="s">
        <v>17</v>
      </c>
      <c r="D76" s="127" t="s">
        <v>6</v>
      </c>
      <c r="E76" s="128">
        <v>0</v>
      </c>
      <c r="F76" s="129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2022-01-26T21:00:59Z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