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-0201/"/>
    </mc:Choice>
  </mc:AlternateContent>
  <xr:revisionPtr revIDLastSave="15" documentId="8_{CF464252-CD29-4A04-A7D4-08467C6F57BD}" xr6:coauthVersionLast="47" xr6:coauthVersionMax="47" xr10:uidLastSave="{CBBF978C-B112-4D82-AD24-834C5B542DE9}"/>
  <bookViews>
    <workbookView xWindow="-44790" yWindow="3465" windowWidth="17190" windowHeight="26940" xr2:uid="{00000000-000D-0000-FFFF-FFFF00000000}"/>
  </bookViews>
  <sheets>
    <sheet name="EC Telecon Tues 1 Feb Agenda" sheetId="1" r:id="rId1"/>
    <sheet name="EC Roster - Vote Calculator" sheetId="2" r:id="rId2"/>
  </sheets>
  <definedNames>
    <definedName name="_xlnm.Print_Area" localSheetId="0">'EC Telecon Tues 1 Feb Agenda'!$A$1:$G$26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7" i="1" s="1"/>
  <c r="A16" i="1"/>
  <c r="A17" i="1" s="1"/>
  <c r="F8" i="1"/>
  <c r="A25" i="1" l="1"/>
  <c r="A26" i="1"/>
  <c r="A23" i="1" l="1"/>
  <c r="A21" i="1"/>
  <c r="A19" i="1"/>
  <c r="A13" i="1"/>
  <c r="A14" i="1" s="1"/>
  <c r="A15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8" i="1" s="1"/>
  <c r="F10" i="1"/>
  <c r="F11" i="1" s="1"/>
  <c r="F19" i="1" l="1"/>
  <c r="F20" i="1" s="1"/>
  <c r="F21" i="1" s="1"/>
  <c r="F22" i="1" s="1"/>
  <c r="F23" i="1" s="1"/>
  <c r="F24" i="1" s="1"/>
  <c r="F25" i="1" s="1"/>
</calcChain>
</file>

<file path=xl/sharedStrings.xml><?xml version="1.0" encoding="utf-8"?>
<sst xmlns="http://schemas.openxmlformats.org/spreadsheetml/2006/main" count="97" uniqueCount="76">
  <si>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</si>
  <si>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</si>
  <si>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</si>
  <si>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</si>
  <si>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</si>
  <si>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</si>
  <si>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</si>
  <si>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</si>
  <si>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</si>
  <si>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</si>
  <si>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</si>
  <si>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</si>
  <si>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</si>
  <si>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</si>
  <si>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</si>
  <si>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</si>
  <si>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</si>
  <si>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</si>
  <si>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</si>
  <si>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</si>
  <si>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</si>
  <si>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</si>
  <si>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</si>
  <si>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</si>
  <si>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</si>
  <si>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</si>
  <si>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</si>
  <si>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</si>
  <si>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</si>
  <si>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</si>
  <si>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</si>
  <si>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</si>
  <si>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</si>
  <si>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</si>
  <si>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</si>
  <si>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</si>
  <si>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</si>
  <si>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</si>
  <si>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</si>
  <si>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</si>
  <si>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</si>
  <si>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</si>
  <si>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</si>
  <si>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</si>
  <si>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</si>
  <si>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</si>
  <si>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</si>
  <si>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</si>
  <si>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</si>
  <si>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</si>
  <si>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</si>
  <si>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</si>
  <si>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</si>
  <si>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</si>
  <si>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</si>
  <si>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</si>
  <si>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</si>
  <si>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</si>
  <si>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</si>
  <si>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</si>
  <si>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</si>
  <si>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</si>
  <si>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</si>
  <si>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</si>
  <si>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</si>
  <si>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</si>
  <si>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</si>
  <si>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</si>
  <si>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</si>
  <si>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 xml:space="preserve">Future Venue Update </t>
  </si>
  <si>
    <t xml:space="preserve">Update - EC Action Item Summary
</t>
  </si>
  <si>
    <t>Tuesday 1900-2100 UTC, 1 Feb 2022</t>
  </si>
  <si>
    <t>R1</t>
  </si>
  <si>
    <t>Electronic Media (2022 Edition) Update</t>
  </si>
  <si>
    <t>D'Ambrosia / Haasz</t>
  </si>
  <si>
    <t xml:space="preserve">Approve the following minutes
• 04 Jan 2022 Monthly Teleconference Meting - https://mentor.ieee.org/802-ec/dcn/22/ec-22-0007-00-00EC-04-jan-2022-802-ec-teleconference-minutes.pdf
M: D'Ambrosia     S: Rosdahl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</si>
</sst>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3" borderId="1" xfId="0" applyNumberFormat="1" applyFont="1" applyFill="1" applyBorder="1" applyAlignment="1">
      <alignment vertical="top"/>
    </xf>
    <xf numFmtId="165" fontId="13" fillId="3" borderId="1" xfId="0" applyNumberFormat="1" applyFont="1" applyFill="1" applyBorder="1" applyAlignment="1">
      <alignment vertical="top"/>
    </xf>
    <xf numFmtId="2" fontId="10" fillId="4" borderId="1" xfId="0" applyNumberFormat="1" applyFont="1" applyFill="1" applyBorder="1" applyAlignment="1">
      <alignment vertical="top"/>
    </xf>
    <xf numFmtId="165" fontId="13" fillId="4" borderId="28" xfId="0" applyNumberFormat="1" applyFont="1" applyFill="1" applyBorder="1" applyAlignment="1">
      <alignment vertical="top"/>
    </xf>
    <xf numFmtId="2" fontId="14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0" borderId="38" xfId="0" applyNumberFormat="1" applyFont="1" applyBorder="1" applyAlignment="1">
      <alignment horizontal="left" vertical="top"/>
    </xf>
    <xf numFmtId="2" fontId="10" fillId="4" borderId="1" xfId="0" applyNumberFormat="1" applyFont="1" applyFill="1" applyBorder="1" applyAlignment="1">
      <alignment horizontal="left" vertical="top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4" borderId="0" xfId="0" applyNumberFormat="1" applyFont="1" applyFill="1" applyBorder="1" applyAlignment="1">
      <alignment horizontal="left" vertical="top"/>
    </xf>
    <xf numFmtId="2" fontId="10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140" zoomScaleNormal="140" zoomScaleSheetLayoutView="110" workbookViewId="0">
      <selection activeCell="C11" sqref="C11"/>
    </sheetView>
  </sheetViews>
  <sheetFormatPr defaultColWidth="8.86328125" defaultRowHeight="12.75" x14ac:dyDescent="0.45"/>
  <cols>
    <col min="1" max="1" width="5.7304687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72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10"/>
      <c r="C2" s="120" t="s">
        <v>71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5"/>
      <c r="B7" s="106"/>
      <c r="C7" s="107"/>
      <c r="D7" s="107"/>
      <c r="E7" s="84"/>
      <c r="F7" s="108"/>
      <c r="G7" s="109"/>
    </row>
    <row r="8" spans="1:9" x14ac:dyDescent="0.45">
      <c r="A8" s="125">
        <f>1</f>
        <v>1</v>
      </c>
      <c r="B8" s="79"/>
      <c r="C8" s="80" t="s">
        <v>6</v>
      </c>
      <c r="D8" s="80" t="s">
        <v>1</v>
      </c>
      <c r="E8" s="59">
        <v>5</v>
      </c>
      <c r="F8" s="104">
        <f>TIME(14,0,0)</f>
        <v>0.58333333333333337</v>
      </c>
    </row>
    <row r="9" spans="1:9" x14ac:dyDescent="0.45">
      <c r="A9" s="125">
        <f>2</f>
        <v>2</v>
      </c>
      <c r="B9" s="79" t="s">
        <v>7</v>
      </c>
      <c r="C9" s="80" t="s">
        <v>35</v>
      </c>
      <c r="D9" s="80" t="s">
        <v>1</v>
      </c>
      <c r="E9" s="59">
        <v>5</v>
      </c>
      <c r="F9" s="104">
        <f t="shared" ref="F9:F25" si="0">F8+TIME(0,E8,0)</f>
        <v>0.58680555555555558</v>
      </c>
      <c r="G9" s="123"/>
      <c r="H9" s="124"/>
      <c r="I9" s="124"/>
    </row>
    <row r="10" spans="1:9" ht="25.5" x14ac:dyDescent="0.45">
      <c r="A10" s="126">
        <f t="shared" ref="A10:A11" si="1">A9+0.01</f>
        <v>2.0099999999999998</v>
      </c>
      <c r="B10" s="127" t="s">
        <v>8</v>
      </c>
      <c r="C10" s="128" t="s">
        <v>65</v>
      </c>
      <c r="D10" s="115" t="s">
        <v>1</v>
      </c>
      <c r="E10" s="119">
        <v>2</v>
      </c>
      <c r="F10" s="121">
        <f t="shared" si="0"/>
        <v>0.59027777777777779</v>
      </c>
      <c r="G10" s="87"/>
      <c r="H10" s="55"/>
      <c r="I10" s="55"/>
    </row>
    <row r="11" spans="1:9" s="89" customFormat="1" ht="67.150000000000006" customHeight="1" x14ac:dyDescent="0.45">
      <c r="A11" s="129">
        <f t="shared" si="1"/>
        <v>2.0199999999999996</v>
      </c>
      <c r="B11" s="130" t="s">
        <v>66</v>
      </c>
      <c r="C11" s="131" t="s">
        <v>75</v>
      </c>
      <c r="D11" s="113" t="s">
        <v>60</v>
      </c>
      <c r="E11" s="118">
        <v>0</v>
      </c>
      <c r="F11" s="114">
        <f t="shared" si="0"/>
        <v>0.59166666666666667</v>
      </c>
      <c r="G11" s="111"/>
      <c r="H11" s="109"/>
      <c r="I11" s="109"/>
    </row>
    <row r="12" spans="1:9" s="89" customFormat="1" x14ac:dyDescent="0.45">
      <c r="A12" s="132"/>
      <c r="B12" s="127"/>
      <c r="C12" s="128"/>
      <c r="D12" s="115"/>
      <c r="E12" s="119"/>
      <c r="F12" s="116"/>
      <c r="G12" s="111"/>
      <c r="H12" s="109"/>
      <c r="I12" s="109"/>
    </row>
    <row r="13" spans="1:9" x14ac:dyDescent="0.45">
      <c r="A13" s="125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4">
        <f>F9+TIME(0,E9,0)</f>
        <v>0.59027777777777779</v>
      </c>
    </row>
    <row r="14" spans="1:9" x14ac:dyDescent="0.45">
      <c r="A14" s="133">
        <f t="shared" ref="A14:A17" si="2">A13+0.01</f>
        <v>3.01</v>
      </c>
      <c r="B14" s="79" t="s">
        <v>7</v>
      </c>
      <c r="C14" s="80" t="s">
        <v>69</v>
      </c>
      <c r="D14" s="80" t="s">
        <v>0</v>
      </c>
      <c r="E14" s="59">
        <v>10</v>
      </c>
      <c r="F14" s="104">
        <f t="shared" si="0"/>
        <v>0.59375</v>
      </c>
      <c r="G14" s="112"/>
    </row>
    <row r="15" spans="1:9" x14ac:dyDescent="0.45">
      <c r="A15" s="133">
        <f t="shared" si="2"/>
        <v>3.0199999999999996</v>
      </c>
      <c r="B15" s="79" t="s">
        <v>8</v>
      </c>
      <c r="C15" s="80" t="s">
        <v>67</v>
      </c>
      <c r="D15" s="80" t="s">
        <v>68</v>
      </c>
      <c r="E15" s="59">
        <v>10</v>
      </c>
      <c r="F15" s="104">
        <f t="shared" si="0"/>
        <v>0.60069444444444442</v>
      </c>
      <c r="G15" s="112"/>
    </row>
    <row r="16" spans="1:9" ht="16.5" customHeight="1" x14ac:dyDescent="0.45">
      <c r="A16" s="133">
        <f t="shared" si="2"/>
        <v>3.0299999999999994</v>
      </c>
      <c r="B16" s="79" t="s">
        <v>8</v>
      </c>
      <c r="C16" s="80" t="s">
        <v>73</v>
      </c>
      <c r="D16" s="80" t="s">
        <v>74</v>
      </c>
      <c r="E16" s="59">
        <v>10</v>
      </c>
      <c r="F16" s="104">
        <f t="shared" si="0"/>
        <v>0.60763888888888884</v>
      </c>
      <c r="G16" s="122"/>
    </row>
    <row r="17" spans="1:10" ht="17.649999999999999" customHeight="1" x14ac:dyDescent="0.45">
      <c r="A17" s="133">
        <f t="shared" si="2"/>
        <v>3.0399999999999991</v>
      </c>
      <c r="B17" s="79" t="s">
        <v>62</v>
      </c>
      <c r="C17" s="80" t="s">
        <v>70</v>
      </c>
      <c r="D17" s="80" t="s">
        <v>60</v>
      </c>
      <c r="E17" s="59">
        <v>10</v>
      </c>
      <c r="F17" s="104">
        <f t="shared" si="0"/>
        <v>0.61458333333333326</v>
      </c>
    </row>
    <row r="18" spans="1:10" x14ac:dyDescent="0.45">
      <c r="A18" s="78"/>
      <c r="B18" s="79"/>
      <c r="C18" s="80"/>
      <c r="D18" s="80"/>
      <c r="E18" s="59"/>
      <c r="F18" s="104">
        <f t="shared" si="0"/>
        <v>0.62152777777777768</v>
      </c>
    </row>
    <row r="19" spans="1:10" x14ac:dyDescent="0.45">
      <c r="A19" s="125">
        <f>4</f>
        <v>4</v>
      </c>
      <c r="B19" s="79"/>
      <c r="C19" s="85" t="s">
        <v>63</v>
      </c>
      <c r="D19" s="80"/>
      <c r="E19" s="59"/>
      <c r="F19" s="104">
        <f t="shared" si="0"/>
        <v>0.62152777777777768</v>
      </c>
    </row>
    <row r="20" spans="1:10" x14ac:dyDescent="0.45">
      <c r="A20" s="81"/>
      <c r="B20" s="79"/>
      <c r="C20" s="83"/>
      <c r="D20" s="80"/>
      <c r="E20" s="84"/>
      <c r="F20" s="104">
        <f t="shared" si="0"/>
        <v>0.62152777777777768</v>
      </c>
    </row>
    <row r="21" spans="1:10" s="90" customFormat="1" x14ac:dyDescent="0.45">
      <c r="A21" s="125">
        <f>5</f>
        <v>5</v>
      </c>
      <c r="B21" s="79"/>
      <c r="C21" s="82" t="s">
        <v>47</v>
      </c>
      <c r="D21" s="80"/>
      <c r="E21" s="59"/>
      <c r="F21" s="104">
        <f t="shared" si="0"/>
        <v>0.62152777777777768</v>
      </c>
      <c r="G21" s="88"/>
      <c r="H21" s="86"/>
      <c r="I21" s="88"/>
      <c r="J21" s="88"/>
    </row>
    <row r="22" spans="1:10" x14ac:dyDescent="0.45">
      <c r="A22" s="81"/>
      <c r="B22" s="79"/>
      <c r="C22" s="80"/>
      <c r="D22" s="80"/>
      <c r="E22" s="59"/>
      <c r="F22" s="104">
        <f t="shared" si="0"/>
        <v>0.62152777777777768</v>
      </c>
      <c r="G22" s="88"/>
      <c r="H22" s="88"/>
      <c r="I22" s="88"/>
      <c r="J22" s="88"/>
    </row>
    <row r="23" spans="1:10" x14ac:dyDescent="0.45">
      <c r="A23" s="125">
        <f>6</f>
        <v>6</v>
      </c>
      <c r="B23" s="79"/>
      <c r="C23" s="82" t="s">
        <v>64</v>
      </c>
      <c r="D23" s="80"/>
      <c r="E23" s="59"/>
      <c r="F23" s="104">
        <f t="shared" si="0"/>
        <v>0.62152777777777768</v>
      </c>
      <c r="G23" s="88"/>
      <c r="H23" s="88"/>
      <c r="I23" s="88"/>
      <c r="J23" s="88"/>
    </row>
    <row r="24" spans="1:10" x14ac:dyDescent="0.35">
      <c r="A24" s="78"/>
      <c r="B24" s="79"/>
      <c r="C24" s="91"/>
      <c r="D24" s="92"/>
      <c r="E24" s="93"/>
      <c r="F24" s="104">
        <f t="shared" si="0"/>
        <v>0.62152777777777768</v>
      </c>
      <c r="G24" s="88"/>
      <c r="H24" s="88"/>
      <c r="I24" s="88"/>
      <c r="J24" s="88"/>
    </row>
    <row r="25" spans="1:10" ht="25.5" x14ac:dyDescent="0.45">
      <c r="A25" s="125">
        <f>9</f>
        <v>9</v>
      </c>
      <c r="B25" s="79"/>
      <c r="C25" s="94" t="s">
        <v>31</v>
      </c>
      <c r="D25" s="80" t="s">
        <v>32</v>
      </c>
      <c r="E25" s="95">
        <v>5</v>
      </c>
      <c r="F25" s="104">
        <f t="shared" si="0"/>
        <v>0.62152777777777768</v>
      </c>
      <c r="G25" s="88"/>
      <c r="H25" s="88"/>
      <c r="I25" s="88"/>
      <c r="J25" s="88"/>
    </row>
    <row r="26" spans="1:10" ht="14.45" customHeight="1" thickBot="1" x14ac:dyDescent="0.5">
      <c r="A26" s="117">
        <f>10</f>
        <v>10</v>
      </c>
      <c r="B26" s="96" t="s">
        <v>7</v>
      </c>
      <c r="C26" s="97" t="s">
        <v>36</v>
      </c>
      <c r="D26" s="98" t="s">
        <v>1</v>
      </c>
      <c r="E26" s="99"/>
      <c r="F26" s="100">
        <v>0.66666666666666663</v>
      </c>
      <c r="G26" s="101"/>
      <c r="H26" s="88"/>
    </row>
    <row r="30" spans="1:10" x14ac:dyDescent="0.45">
      <c r="C30" s="103"/>
    </row>
    <row r="31" spans="1:10" x14ac:dyDescent="0.45">
      <c r="C31" s="103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Feb Agenda</vt:lpstr>
      <vt:lpstr>EC Roster - Vote Calculator</vt:lpstr>
      <vt:lpstr>'EC Telecon Tues 1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2022-01-20T14:41:23Z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