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104/"/>
    </mc:Choice>
  </mc:AlternateContent>
  <xr:revisionPtr revIDLastSave="19" documentId="8_{3D679977-1B25-41DA-B90C-DCF329E748A4}" xr6:coauthVersionLast="47" xr6:coauthVersionMax="47" xr10:uidLastSave="{98F64C8F-E810-4327-BCD3-3A1E9E73DCDC}"/>
  <bookViews>
    <workbookView xWindow="-98" yWindow="-98" windowWidth="28996" windowHeight="15675" xr2:uid="{00000000-000D-0000-FFFF-FFFF00000000}"/>
  </bookViews>
  <sheets>
    <sheet name="EC Telecon Tues 4 Jan Agenda" sheetId="1" r:id="rId1"/>
    <sheet name="EC Roster - Vote Calculator" sheetId="2" r:id="rId2"/>
  </sheets>
  <definedNames>
    <definedName name="_xlnm.Print_Area" localSheetId="0">'EC Telecon Tues 4 Jan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1" i="1" l="1"/>
  <c r="A32" i="1"/>
  <c r="A28" i="1" l="1"/>
  <c r="A29" i="1" s="1"/>
  <c r="A26" i="1"/>
  <c r="A23" i="1"/>
  <c r="A24" i="1" s="1"/>
  <c r="A14" i="1"/>
  <c r="A15" i="1" s="1"/>
  <c r="A16" i="1" s="1"/>
  <c r="A17" i="1" s="1"/>
  <c r="A18" i="1" s="1"/>
  <c r="A19" i="1" s="1"/>
  <c r="A20" i="1" s="1"/>
  <c r="A21" i="1" s="1"/>
  <c r="A9" i="1"/>
  <c r="A10" i="1" s="1"/>
  <c r="A11" i="1" s="1"/>
  <c r="A12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4" i="1" s="1"/>
  <c r="F15" i="1" s="1"/>
  <c r="F16" i="1" s="1"/>
  <c r="F17" i="1" s="1"/>
  <c r="F18" i="1" s="1"/>
  <c r="F19" i="1" l="1"/>
  <c r="F20" i="1" l="1"/>
  <c r="F21" i="1" l="1"/>
  <c r="F22" i="1" s="1"/>
  <c r="F23" i="1" s="1"/>
  <c r="F24" i="1" s="1"/>
  <c r="F25" i="1" s="1"/>
  <c r="F26" i="1" s="1"/>
  <c r="F27" i="1" s="1"/>
  <c r="F28" i="1" s="1"/>
  <c r="F29" i="1" l="1"/>
  <c r="F30" i="1" s="1"/>
  <c r="F31" i="1" s="1"/>
</calcChain>
</file>

<file path=xl/sharedStrings.xml><?xml version="1.0" encoding="utf-8"?>
<sst xmlns="http://schemas.openxmlformats.org/spreadsheetml/2006/main" count="107" uniqueCount="83">
  <si>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</si>
  <si>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</si>
  <si>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</si>
  <si>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</si>
  <si>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</si>
  <si>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</si>
  <si>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</si>
  <si>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</si>
  <si>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</si>
  <si>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</si>
  <si>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</si>
  <si>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</si>
  <si>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</si>
  <si>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</si>
  <si>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</si>
  <si>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</si>
  <si>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</si>
  <si>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</si>
  <si>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</si>
  <si>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</si>
  <si>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</si>
  <si>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</si>
  <si>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</si>
  <si>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</si>
  <si>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</si>
  <si>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</si>
  <si>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</si>
  <si>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</si>
  <si>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</si>
  <si>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</si>
  <si>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</si>
  <si>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</si>
  <si>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</si>
  <si>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</si>
  <si>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</si>
  <si>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</si>
  <si>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</si>
  <si>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</si>
  <si>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</si>
  <si>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</si>
  <si>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</si>
  <si>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</si>
  <si>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</si>
  <si>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</si>
  <si>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</si>
  <si>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</si>
  <si>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</si>
  <si>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</si>
  <si>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</si>
  <si>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</si>
  <si>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</si>
  <si>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</si>
  <si>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Jay Holcomb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</si>
  <si>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</si>
  <si>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</si>
  <si>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</si>
  <si>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</si>
  <si>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</si>
  <si>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</si>
  <si>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</si>
  <si>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</si>
  <si>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</si>
  <si>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</si>
  <si>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</si>
  <si>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</si>
  <si>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Nov 2021 Plenary 802 EC Closing Meeting - https://mentor.ieee.org/802-ec/dcn/21/ec-21-0216-00-00EC-nov-2021-plenary-802-ec-closing-minutes.pdf
• 07 Dec 2021 Monthly Teleconference Meeting - https://mentor.ieee.org/802-ec/dcn/21/ec-21-0302-00-00EC-07-dec-2021-802-ec-monthly-teleconference-minutes.pdf
M: D'Ambrosia     S: Rosdahl
</t>
    </r>
  </si>
  <si>
    <t>Mar 2022 Plenary Meeting Registration Fees</t>
  </si>
  <si>
    <t>Zimmerman / Rosdahl</t>
  </si>
  <si>
    <t>ME</t>
  </si>
  <si>
    <t>IEEE P802.3df Standards Project Beyond Standards Blog post</t>
  </si>
  <si>
    <t>Law</t>
  </si>
  <si>
    <t xml:space="preserve">Update - EC Action Item Summary
https://mentor.ieee.org/802-ec/dcn/19/ec-19-0085-53-00EC-ec-action-items-ongoing.pdf
</t>
  </si>
  <si>
    <t xml:space="preserve">Approve the following minutes
• 14 -16 Dec 2021 802 EC Executive Session Meeting, "2021_1214_EC_Exec_Minutes_Private_R1.pdf"
M: D'Ambrosia     S: Rosdahl
</t>
  </si>
  <si>
    <t>Glenn Parsons</t>
  </si>
  <si>
    <t>Pat Kinney</t>
  </si>
  <si>
    <t>Mar 2022 Plenary Dates</t>
  </si>
  <si>
    <t>Gilb</t>
  </si>
  <si>
    <t>Parsons</t>
  </si>
  <si>
    <t>802 Technical Plenary Reminder - 13 Jan 2022, 9 - 11 am ET</t>
  </si>
  <si>
    <t>14-16 Dec 2021 802 EC Executive Session Meeting Report</t>
  </si>
  <si>
    <t>802 Front Page Web Redesign Update</t>
  </si>
  <si>
    <t>R3</t>
  </si>
  <si>
    <t>Tuesday 1900-2100 UTC, 4 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</si>
</sst>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Fill="1" applyBorder="1" applyAlignment="1" applyProtection="1">
      <alignment horizontal="left" vertical="top" wrapText="1" indent="1"/>
    </xf>
    <xf numFmtId="2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6" fontId="7" fillId="4" borderId="1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90" zoomScaleNormal="190" zoomScaleSheetLayoutView="110" workbookViewId="0">
      <selection activeCell="C34" sqref="C34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81</v>
      </c>
      <c r="B1" s="50"/>
      <c r="C1" s="51" t="s">
        <v>44</v>
      </c>
      <c r="D1" s="52"/>
      <c r="E1" s="53"/>
      <c r="F1" s="54"/>
    </row>
    <row r="2" spans="1:9" x14ac:dyDescent="0.45">
      <c r="A2" s="57"/>
      <c r="B2" s="138"/>
      <c r="C2" s="129" t="s">
        <v>82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4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TIME(14,0,0)</f>
        <v>0.58333333333333337</v>
      </c>
    </row>
    <row r="9" spans="1:9" x14ac:dyDescent="0.45">
      <c r="A9" s="114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12" si="0">F8+TIME(0,E8,0)</f>
        <v>0.58680555555555558</v>
      </c>
      <c r="G9" s="136"/>
      <c r="H9" s="137"/>
      <c r="I9" s="137"/>
    </row>
    <row r="10" spans="1:9" ht="25.5" x14ac:dyDescent="0.45">
      <c r="A10" s="130">
        <f t="shared" ref="A10:A12" si="1">A9+0.01</f>
        <v>2.0099999999999998</v>
      </c>
      <c r="B10" s="121" t="s">
        <v>8</v>
      </c>
      <c r="C10" s="122" t="s">
        <v>60</v>
      </c>
      <c r="D10" s="123" t="s">
        <v>1</v>
      </c>
      <c r="E10" s="128">
        <v>2</v>
      </c>
      <c r="F10" s="131">
        <f t="shared" si="0"/>
        <v>0.59027777777777779</v>
      </c>
      <c r="G10" s="87"/>
      <c r="H10" s="55"/>
      <c r="I10" s="55"/>
    </row>
    <row r="11" spans="1:9" s="89" customFormat="1" ht="112.9" customHeight="1" x14ac:dyDescent="0.45">
      <c r="A11" s="115">
        <f t="shared" si="1"/>
        <v>2.0199999999999996</v>
      </c>
      <c r="B11" s="116" t="s">
        <v>61</v>
      </c>
      <c r="C11" s="117" t="s">
        <v>65</v>
      </c>
      <c r="D11" s="118" t="s">
        <v>55</v>
      </c>
      <c r="E11" s="127">
        <v>0</v>
      </c>
      <c r="F11" s="119">
        <f t="shared" si="0"/>
        <v>0.59166666666666667</v>
      </c>
      <c r="G11" s="112"/>
      <c r="H11" s="111"/>
      <c r="I11" s="111"/>
    </row>
    <row r="12" spans="1:9" s="89" customFormat="1" ht="51.4" customHeight="1" x14ac:dyDescent="0.45">
      <c r="A12" s="115">
        <f t="shared" si="1"/>
        <v>2.0299999999999994</v>
      </c>
      <c r="B12" s="116" t="s">
        <v>61</v>
      </c>
      <c r="C12" s="117" t="s">
        <v>72</v>
      </c>
      <c r="D12" s="118" t="s">
        <v>55</v>
      </c>
      <c r="E12" s="127">
        <v>0</v>
      </c>
      <c r="F12" s="119">
        <f t="shared" si="0"/>
        <v>0.59166666666666667</v>
      </c>
      <c r="G12" s="112"/>
      <c r="H12" s="111"/>
      <c r="I12" s="111"/>
    </row>
    <row r="13" spans="1:9" s="89" customFormat="1" x14ac:dyDescent="0.45">
      <c r="A13" s="120"/>
      <c r="B13" s="121"/>
      <c r="C13" s="122"/>
      <c r="D13" s="123"/>
      <c r="E13" s="128"/>
      <c r="F13" s="124"/>
      <c r="G13" s="112"/>
      <c r="H13" s="111"/>
      <c r="I13" s="111"/>
    </row>
    <row r="14" spans="1:9" x14ac:dyDescent="0.45">
      <c r="A14" s="114">
        <f>3</f>
        <v>3</v>
      </c>
      <c r="B14" s="79" t="s">
        <v>8</v>
      </c>
      <c r="C14" s="80" t="s">
        <v>9</v>
      </c>
      <c r="D14" s="80" t="s">
        <v>1</v>
      </c>
      <c r="E14" s="59">
        <v>5</v>
      </c>
      <c r="F14" s="106">
        <f>F12+TIME(0,E12,0)</f>
        <v>0.59166666666666667</v>
      </c>
    </row>
    <row r="15" spans="1:9" x14ac:dyDescent="0.45">
      <c r="A15" s="125">
        <f t="shared" ref="A15:A21" si="2">A14+0.01</f>
        <v>3.01</v>
      </c>
      <c r="B15" s="79" t="s">
        <v>7</v>
      </c>
      <c r="C15" s="134" t="s">
        <v>64</v>
      </c>
      <c r="D15" s="80" t="s">
        <v>0</v>
      </c>
      <c r="E15" s="59">
        <v>10</v>
      </c>
      <c r="F15" s="131">
        <f t="shared" ref="F15:F31" si="3">F14+TIME(0,E14,0)</f>
        <v>0.59513888888888888</v>
      </c>
      <c r="G15" s="113"/>
    </row>
    <row r="16" spans="1:9" x14ac:dyDescent="0.45">
      <c r="A16" s="125">
        <f t="shared" si="2"/>
        <v>3.0199999999999996</v>
      </c>
      <c r="B16" s="79" t="s">
        <v>8</v>
      </c>
      <c r="C16" s="134" t="s">
        <v>62</v>
      </c>
      <c r="D16" s="80" t="s">
        <v>63</v>
      </c>
      <c r="E16" s="59">
        <v>10</v>
      </c>
      <c r="F16" s="131">
        <f t="shared" si="3"/>
        <v>0.6020833333333333</v>
      </c>
      <c r="G16" s="113"/>
    </row>
    <row r="17" spans="1:10" ht="25.5" x14ac:dyDescent="0.45">
      <c r="A17" s="125">
        <f t="shared" si="2"/>
        <v>3.0299999999999994</v>
      </c>
      <c r="B17" s="79" t="s">
        <v>7</v>
      </c>
      <c r="C17" s="134" t="s">
        <v>66</v>
      </c>
      <c r="D17" s="80" t="s">
        <v>67</v>
      </c>
      <c r="E17" s="59">
        <v>30</v>
      </c>
      <c r="F17" s="131">
        <f t="shared" si="3"/>
        <v>0.60902777777777772</v>
      </c>
      <c r="G17" s="132"/>
    </row>
    <row r="18" spans="1:10" ht="38.65" customHeight="1" x14ac:dyDescent="0.45">
      <c r="A18" s="125">
        <f t="shared" si="2"/>
        <v>3.0399999999999991</v>
      </c>
      <c r="B18" s="79" t="s">
        <v>57</v>
      </c>
      <c r="C18" s="134" t="s">
        <v>71</v>
      </c>
      <c r="D18" s="80" t="s">
        <v>55</v>
      </c>
      <c r="E18" s="59">
        <v>10</v>
      </c>
      <c r="F18" s="131">
        <f t="shared" si="3"/>
        <v>0.62986111111111109</v>
      </c>
    </row>
    <row r="19" spans="1:10" ht="16.899999999999999" customHeight="1" x14ac:dyDescent="0.45">
      <c r="A19" s="125">
        <f t="shared" si="2"/>
        <v>3.0499999999999989</v>
      </c>
      <c r="B19" s="79" t="s">
        <v>7</v>
      </c>
      <c r="C19" s="134" t="s">
        <v>75</v>
      </c>
      <c r="D19" s="80" t="s">
        <v>76</v>
      </c>
      <c r="E19" s="59">
        <v>10</v>
      </c>
      <c r="F19" s="131">
        <f t="shared" si="3"/>
        <v>0.63680555555555551</v>
      </c>
      <c r="G19" s="133"/>
    </row>
    <row r="20" spans="1:10" ht="16.899999999999999" customHeight="1" x14ac:dyDescent="0.45">
      <c r="A20" s="125">
        <f t="shared" si="2"/>
        <v>3.0599999999999987</v>
      </c>
      <c r="B20" s="79" t="s">
        <v>8</v>
      </c>
      <c r="C20" s="134" t="s">
        <v>78</v>
      </c>
      <c r="D20" s="80" t="s">
        <v>77</v>
      </c>
      <c r="E20" s="59">
        <v>5</v>
      </c>
      <c r="F20" s="131">
        <f t="shared" si="3"/>
        <v>0.64374999999999993</v>
      </c>
      <c r="G20" s="133"/>
    </row>
    <row r="21" spans="1:10" ht="16.899999999999999" customHeight="1" x14ac:dyDescent="0.45">
      <c r="A21" s="125">
        <f t="shared" si="2"/>
        <v>3.0699999999999985</v>
      </c>
      <c r="B21" s="79" t="s">
        <v>8</v>
      </c>
      <c r="C21" s="134" t="s">
        <v>79</v>
      </c>
      <c r="D21" s="80" t="s">
        <v>1</v>
      </c>
      <c r="E21" s="59">
        <v>2</v>
      </c>
      <c r="F21" s="131">
        <f t="shared" si="3"/>
        <v>0.64722222222222214</v>
      </c>
      <c r="G21" s="133"/>
    </row>
    <row r="22" spans="1:10" x14ac:dyDescent="0.45">
      <c r="A22" s="78"/>
      <c r="B22" s="79"/>
      <c r="C22" s="80"/>
      <c r="D22" s="80"/>
      <c r="E22" s="59"/>
      <c r="F22" s="131">
        <f t="shared" si="3"/>
        <v>0.64861111111111103</v>
      </c>
    </row>
    <row r="23" spans="1:10" x14ac:dyDescent="0.45">
      <c r="A23" s="114">
        <f>4</f>
        <v>4</v>
      </c>
      <c r="B23" s="79"/>
      <c r="C23" s="85" t="s">
        <v>58</v>
      </c>
      <c r="D23" s="80"/>
      <c r="E23" s="59"/>
      <c r="F23" s="131">
        <f t="shared" si="3"/>
        <v>0.64861111111111103</v>
      </c>
    </row>
    <row r="24" spans="1:10" x14ac:dyDescent="0.45">
      <c r="A24" s="130">
        <f t="shared" ref="A24" si="4">A23+0.01</f>
        <v>4.01</v>
      </c>
      <c r="B24" s="79" t="s">
        <v>68</v>
      </c>
      <c r="C24" s="135" t="s">
        <v>69</v>
      </c>
      <c r="D24" s="80" t="s">
        <v>70</v>
      </c>
      <c r="E24" s="59">
        <v>3</v>
      </c>
      <c r="F24" s="131">
        <f t="shared" si="3"/>
        <v>0.64861111111111103</v>
      </c>
      <c r="G24" s="132"/>
    </row>
    <row r="25" spans="1:10" x14ac:dyDescent="0.45">
      <c r="A25" s="81"/>
      <c r="B25" s="79"/>
      <c r="C25" s="83"/>
      <c r="D25" s="80"/>
      <c r="E25" s="84"/>
      <c r="F25" s="131">
        <f t="shared" si="3"/>
        <v>0.65069444444444435</v>
      </c>
    </row>
    <row r="26" spans="1:10" s="90" customFormat="1" x14ac:dyDescent="0.45">
      <c r="A26" s="114">
        <f>5</f>
        <v>5</v>
      </c>
      <c r="B26" s="79"/>
      <c r="C26" s="82" t="s">
        <v>45</v>
      </c>
      <c r="D26" s="80"/>
      <c r="E26" s="59"/>
      <c r="F26" s="131">
        <f t="shared" si="3"/>
        <v>0.65069444444444435</v>
      </c>
      <c r="G26" s="88"/>
      <c r="H26" s="86"/>
      <c r="I26" s="88"/>
      <c r="J26" s="88"/>
    </row>
    <row r="27" spans="1:10" x14ac:dyDescent="0.45">
      <c r="A27" s="81"/>
      <c r="B27" s="79"/>
      <c r="C27" s="80"/>
      <c r="D27" s="80"/>
      <c r="E27" s="59"/>
      <c r="F27" s="131">
        <f t="shared" si="3"/>
        <v>0.65069444444444435</v>
      </c>
      <c r="G27" s="88"/>
      <c r="H27" s="88"/>
      <c r="I27" s="88"/>
      <c r="J27" s="88"/>
    </row>
    <row r="28" spans="1:10" x14ac:dyDescent="0.45">
      <c r="A28" s="114">
        <f>6</f>
        <v>6</v>
      </c>
      <c r="B28" s="79"/>
      <c r="C28" s="82" t="s">
        <v>59</v>
      </c>
      <c r="D28" s="80"/>
      <c r="E28" s="59"/>
      <c r="F28" s="131">
        <f t="shared" si="3"/>
        <v>0.65069444444444435</v>
      </c>
      <c r="G28" s="88"/>
      <c r="H28" s="88"/>
      <c r="I28" s="88"/>
      <c r="J28" s="88"/>
    </row>
    <row r="29" spans="1:10" x14ac:dyDescent="0.45">
      <c r="A29" s="130">
        <f t="shared" ref="A29" si="5">A28+0.01</f>
        <v>6.01</v>
      </c>
      <c r="B29" s="79" t="s">
        <v>8</v>
      </c>
      <c r="C29" s="80" t="s">
        <v>80</v>
      </c>
      <c r="D29" s="80" t="s">
        <v>55</v>
      </c>
      <c r="E29" s="59">
        <v>3</v>
      </c>
      <c r="F29" s="131">
        <f t="shared" si="3"/>
        <v>0.65069444444444435</v>
      </c>
      <c r="G29" s="88"/>
      <c r="H29" s="88"/>
      <c r="I29" s="88"/>
      <c r="J29" s="88"/>
    </row>
    <row r="30" spans="1:10" x14ac:dyDescent="0.35">
      <c r="A30" s="78"/>
      <c r="B30" s="79"/>
      <c r="C30" s="91"/>
      <c r="D30" s="92"/>
      <c r="E30" s="93"/>
      <c r="F30" s="131">
        <f t="shared" si="3"/>
        <v>0.65277777777777768</v>
      </c>
      <c r="G30" s="88"/>
      <c r="H30" s="88"/>
      <c r="I30" s="88"/>
      <c r="J30" s="88"/>
    </row>
    <row r="31" spans="1:10" ht="25.5" x14ac:dyDescent="0.45">
      <c r="A31" s="114">
        <f>9</f>
        <v>9</v>
      </c>
      <c r="B31" s="79" t="s">
        <v>57</v>
      </c>
      <c r="C31" s="94" t="s">
        <v>31</v>
      </c>
      <c r="D31" s="80" t="s">
        <v>32</v>
      </c>
      <c r="E31" s="95">
        <v>5</v>
      </c>
      <c r="F31" s="131">
        <f t="shared" si="3"/>
        <v>0.65277777777777768</v>
      </c>
      <c r="G31" s="88"/>
      <c r="H31" s="88"/>
      <c r="I31" s="88"/>
      <c r="J31" s="88"/>
    </row>
    <row r="32" spans="1:10" ht="14.45" customHeight="1" thickBot="1" x14ac:dyDescent="0.5">
      <c r="A32" s="126">
        <f>10</f>
        <v>10</v>
      </c>
      <c r="B32" s="96" t="s">
        <v>7</v>
      </c>
      <c r="C32" s="97" t="s">
        <v>35</v>
      </c>
      <c r="D32" s="98" t="s">
        <v>1</v>
      </c>
      <c r="E32" s="99"/>
      <c r="F32" s="100">
        <v>0.66666666666666663</v>
      </c>
      <c r="G32" s="101"/>
      <c r="H32" s="88"/>
    </row>
    <row r="36" spans="3:3" x14ac:dyDescent="0.45">
      <c r="C36" s="103"/>
    </row>
    <row r="37" spans="3:3" x14ac:dyDescent="0.45">
      <c r="C37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41" sqref="D41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56</v>
      </c>
      <c r="F2" s="19"/>
      <c r="G2" s="21" t="s">
        <v>50</v>
      </c>
      <c r="H2" s="22" t="s">
        <v>48</v>
      </c>
      <c r="I2" s="23" t="s">
        <v>51</v>
      </c>
    </row>
    <row r="3" spans="1:9" x14ac:dyDescent="0.4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54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73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53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52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/>
      <c r="H16" s="11"/>
      <c r="I16" s="29"/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/>
      <c r="C18" s="4"/>
      <c r="D18" s="36"/>
      <c r="E18" s="48"/>
      <c r="F18" s="37"/>
      <c r="G18" s="28"/>
      <c r="H18" s="11"/>
      <c r="I18" s="29"/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4 Jan Agenda</vt:lpstr>
      <vt:lpstr>EC Roster - Vote Calculator</vt:lpstr>
      <vt:lpstr>'EC Telecon Tues 4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2022-01-04T21:46:42Z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