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1_11/"/>
    </mc:Choice>
  </mc:AlternateContent>
  <xr:revisionPtr revIDLastSave="39" documentId="8_{F4E50268-466A-403D-B834-2181ABFAEFDD}" xr6:coauthVersionLast="47" xr6:coauthVersionMax="47" xr10:uidLastSave="{5AA1CC28-E5BB-43C9-B1AC-6052A734BB86}"/>
  <bookViews>
    <workbookView xWindow="-27900" yWindow="1020" windowWidth="22335" windowHeight="30180" xr2:uid="{00000000-000D-0000-FFFF-FFFF00000000}"/>
  </bookViews>
  <sheets>
    <sheet name="EC_Closing_Agenda" sheetId="1" r:id="rId1"/>
  </sheets>
  <definedNames>
    <definedName name="_xlnm.Print_Area" localSheetId="0">EC_Closing_Agenda!$A$1:$F$72</definedName>
    <definedName name="Print_Area_MI">EC_Closing_Agenda!$A$1:$E$20</definedName>
    <definedName name="PRINT_AREA_MI_1">EC_Closing_Agenda!$A$1:$E$20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5" i="1" l="1"/>
  <c r="A66" i="1" s="1"/>
  <c r="F65" i="1"/>
  <c r="A52" i="1" l="1"/>
  <c r="F68" i="1" l="1"/>
  <c r="F8" i="1"/>
  <c r="F9" i="1" l="1"/>
  <c r="A21" i="1"/>
  <c r="A28" i="1"/>
  <c r="A29" i="1" s="1"/>
  <c r="A53" i="1"/>
  <c r="A40" i="1"/>
  <c r="A41" i="1" s="1"/>
  <c r="A42" i="1" s="1"/>
  <c r="A43" i="1" s="1"/>
  <c r="A15" i="1"/>
  <c r="A16" i="1" s="1"/>
  <c r="A17" i="1" s="1"/>
  <c r="A18" i="1" s="1"/>
  <c r="A13" i="1"/>
  <c r="A9" i="1"/>
  <c r="A10" i="1" s="1"/>
  <c r="A11" i="1" s="1"/>
  <c r="A8" i="1"/>
  <c r="A33" i="1" l="1"/>
  <c r="A34" i="1" s="1"/>
  <c r="A35" i="1" s="1"/>
  <c r="A36" i="1" s="1"/>
  <c r="A37" i="1" s="1"/>
  <c r="A30" i="1"/>
  <c r="A31" i="1" s="1"/>
  <c r="A32" i="1" s="1"/>
  <c r="A44" i="1"/>
  <c r="F10" i="1"/>
  <c r="A22" i="1"/>
  <c r="A23" i="1" s="1"/>
  <c r="A58" i="1"/>
  <c r="A64" i="1" s="1"/>
  <c r="A54" i="1"/>
  <c r="A55" i="1" s="1"/>
  <c r="A56" i="1" s="1"/>
  <c r="A57" i="1" s="1"/>
  <c r="A45" i="1" l="1"/>
  <c r="A46" i="1" s="1"/>
  <c r="A47" i="1" s="1"/>
  <c r="A24" i="1"/>
  <c r="A25" i="1" s="1"/>
  <c r="F11" i="1"/>
  <c r="F12" i="1" s="1"/>
  <c r="F13" i="1" s="1"/>
  <c r="F14" i="1" s="1"/>
  <c r="F15" i="1" s="1"/>
  <c r="F16" i="1" s="1"/>
  <c r="F17" i="1" s="1"/>
  <c r="F18" i="1" s="1"/>
  <c r="F19" i="1" s="1"/>
  <c r="A59" i="1"/>
  <c r="A60" i="1" s="1"/>
  <c r="A61" i="1" l="1"/>
  <c r="A62" i="1" s="1"/>
  <c r="A63" i="1" s="1"/>
  <c r="F20" i="1" l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6" i="1" s="1"/>
  <c r="F67" i="1" s="1"/>
</calcChain>
</file>

<file path=xl/sharedStrings.xml><?xml version="1.0" encoding="utf-8"?>
<sst xmlns="http://schemas.openxmlformats.org/spreadsheetml/2006/main" count="140" uniqueCount="68">
  <si>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</si>
  <si>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</si>
  <si>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</si>
  <si>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</si>
  <si>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</si>
  <si>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</si>
  <si>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</si>
  <si>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</si>
  <si>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</si>
  <si>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</si>
  <si>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</si>
  <si>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</si>
  <si>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</si>
  <si>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</si>
  <si>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</si>
  <si>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</si>
  <si>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</si>
  <si>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</si>
  <si>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</si>
  <si>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</si>
  <si>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</si>
  <si>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</si>
  <si>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</si>
  <si>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</si>
  <si>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</si>
  <si>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</si>
  <si>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</si>
  <si>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</si>
  <si>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</si>
  <si>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</si>
  <si>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</si>
  <si>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</si>
  <si>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</si>
  <si>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</si>
  <si>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</si>
  <si>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</si>
  <si>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</si>
  <si>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</si>
  <si>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</si>
  <si>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</si>
  <si>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</si>
  <si>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</si>
  <si>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</si>
  <si>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</si>
  <si>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</si>
  <si>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</si>
  <si>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</si>
  <si>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</si>
  <si>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Holcomb</t>
  </si>
  <si>
    <t>Zimmerman</t>
  </si>
  <si>
    <t>Action Item Review</t>
  </si>
  <si>
    <t>Kinney</t>
  </si>
  <si>
    <t>Rules Update</t>
  </si>
  <si>
    <t>MI*</t>
  </si>
  <si>
    <t>Future Meetings</t>
  </si>
  <si>
    <t xml:space="preserve">IEEE-SA Participation / Copyright Policies 
Reference - https://ieee802.org/sapolicies.shtml </t>
  </si>
  <si>
    <t>802 Public Visibility SC Report</t>
  </si>
  <si>
    <t>Executive Committee Study Groups, WG Study Groups, and TAGs</t>
  </si>
  <si>
    <t>IEEE Standards Board, SA Ballot Items, and  Industry Connections</t>
  </si>
  <si>
    <t>R0</t>
  </si>
  <si>
    <t>Motion to approve Nov 2021 EC Opening Meeting Minutes</t>
  </si>
  <si>
    <t>3rd SG Rechartering - IEEE 802.3 Beyond 400 Gb/s Study Group</t>
  </si>
  <si>
    <t>2nd SG Rechartering - IEEE 802.3 Enhancements to point-to-point Single Pair Ethernet Study Group</t>
  </si>
  <si>
    <t>1st SG Rechartering - IEEE 802.3 Greater than 10 Mb/s long-reach point-to-point single pair Ethernet PHY Study Group</t>
  </si>
  <si>
    <t xml:space="preserve">Call for Tutorials for Mar 2022 Plenary </t>
  </si>
  <si>
    <t>Announcement of 802 EC Interim Telecon 
     Tuesday 07 Dec 2021, 19:00-21:00 UTC
     Tuesday 04 Jan 2022, 19:00-21:00 UTC
     Tuesday 01 Feb 2022, 19:00-21:00 UTC</t>
  </si>
  <si>
    <t>Friday 6:00 pm – 10:00 pm UTC (2:00 pm to 6:00 pm ET)
19 Nov 2021</t>
  </si>
  <si>
    <t>AGENDA  -  IEEE 802 LMSC EXECUTIVE COMMITTEE MEETING
IEEE 802 LMSC 128th Plenary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</si>
</sst>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43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Fill="1" applyBorder="1" applyAlignment="1" applyProtection="1">
      <alignment vertical="top" wrapText="1"/>
    </xf>
    <xf numFmtId="2" fontId="18" fillId="0" borderId="11" xfId="0" applyNumberFormat="1" applyFont="1" applyFill="1" applyBorder="1" applyAlignment="1" applyProtection="1">
      <alignment horizontal="left" vertical="top"/>
    </xf>
    <xf numFmtId="164" fontId="18" fillId="0" borderId="11" xfId="0" applyFont="1" applyBorder="1" applyAlignment="1">
      <alignment vertical="top"/>
    </xf>
    <xf numFmtId="164" fontId="19" fillId="0" borderId="0" xfId="0" applyFont="1" applyFill="1" applyAlignment="1">
      <alignment vertical="top"/>
    </xf>
    <xf numFmtId="2" fontId="18" fillId="0" borderId="11" xfId="0" applyNumberFormat="1" applyFont="1" applyFill="1" applyBorder="1" applyAlignment="1" applyProtection="1">
      <alignment vertical="top"/>
    </xf>
    <xf numFmtId="164" fontId="20" fillId="0" borderId="0" xfId="0" applyFont="1" applyAlignment="1">
      <alignment vertical="top"/>
    </xf>
    <xf numFmtId="2" fontId="18" fillId="0" borderId="13" xfId="0" applyNumberFormat="1" applyFont="1" applyFill="1" applyBorder="1" applyAlignment="1" applyProtection="1">
      <alignment horizontal="left" vertical="top"/>
    </xf>
    <xf numFmtId="2" fontId="20" fillId="0" borderId="11" xfId="0" applyNumberFormat="1" applyFont="1" applyFill="1" applyBorder="1" applyAlignment="1" applyProtection="1">
      <alignment horizontal="left" vertical="top" wrapText="1" indent="1"/>
    </xf>
    <xf numFmtId="165" fontId="18" fillId="0" borderId="10" xfId="0" applyNumberFormat="1" applyFont="1" applyBorder="1" applyAlignment="1" applyProtection="1">
      <alignment vertical="top"/>
    </xf>
    <xf numFmtId="2" fontId="18" fillId="0" borderId="14" xfId="0" applyNumberFormat="1" applyFont="1" applyFill="1" applyBorder="1" applyAlignment="1" applyProtection="1">
      <alignment horizontal="left" vertical="top"/>
    </xf>
    <xf numFmtId="164" fontId="19" fillId="0" borderId="17" xfId="0" applyFont="1" applyFill="1" applyBorder="1" applyAlignment="1">
      <alignment vertical="top"/>
    </xf>
    <xf numFmtId="164" fontId="20" fillId="0" borderId="11" xfId="0" applyFont="1" applyFill="1" applyBorder="1" applyAlignment="1" applyProtection="1">
      <alignment vertical="top"/>
    </xf>
    <xf numFmtId="166" fontId="18" fillId="0" borderId="11" xfId="0" applyNumberFormat="1" applyFont="1" applyFill="1" applyBorder="1" applyAlignment="1" applyProtection="1">
      <alignment horizontal="left" vertical="top"/>
    </xf>
    <xf numFmtId="164" fontId="18" fillId="0" borderId="11" xfId="0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 wrapText="1" indent="1"/>
    </xf>
    <xf numFmtId="164" fontId="21" fillId="0" borderId="11" xfId="0" applyFont="1" applyFill="1" applyBorder="1" applyAlignment="1" applyProtection="1">
      <alignment vertical="top" wrapText="1"/>
    </xf>
    <xf numFmtId="164" fontId="19" fillId="0" borderId="11" xfId="0" applyFont="1" applyBorder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10" xfId="0" applyFont="1" applyFill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Fill="1" applyBorder="1" applyAlignment="1" applyProtection="1">
      <alignment horizontal="center" vertical="top" wrapText="1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Fill="1" applyBorder="1" applyAlignment="1" applyProtection="1">
      <alignment vertical="top" wrapText="1"/>
    </xf>
    <xf numFmtId="49" fontId="18" fillId="0" borderId="10" xfId="0" applyNumberFormat="1" applyFont="1" applyFill="1" applyBorder="1" applyAlignment="1" applyProtection="1">
      <alignment horizontal="left" vertical="top"/>
    </xf>
    <xf numFmtId="164" fontId="18" fillId="0" borderId="10" xfId="0" applyFont="1" applyFill="1" applyBorder="1" applyAlignment="1" applyProtection="1">
      <alignment vertical="top"/>
    </xf>
    <xf numFmtId="164" fontId="18" fillId="0" borderId="10" xfId="0" applyFont="1" applyBorder="1" applyAlignment="1">
      <alignment vertical="top" wrapText="1"/>
    </xf>
    <xf numFmtId="164" fontId="18" fillId="14" borderId="10" xfId="0" applyFont="1" applyFill="1" applyBorder="1" applyAlignment="1" applyProtection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 applyProtection="1">
      <alignment vertical="top"/>
    </xf>
    <xf numFmtId="164" fontId="18" fillId="18" borderId="10" xfId="0" applyFont="1" applyFill="1" applyBorder="1" applyAlignment="1" applyProtection="1">
      <alignment vertical="top" wrapText="1"/>
    </xf>
    <xf numFmtId="164" fontId="18" fillId="18" borderId="10" xfId="0" applyFont="1" applyFill="1" applyBorder="1" applyAlignment="1">
      <alignment vertical="top"/>
    </xf>
    <xf numFmtId="165" fontId="18" fillId="18" borderId="10" xfId="0" applyNumberFormat="1" applyFont="1" applyFill="1" applyBorder="1" applyAlignment="1" applyProtection="1">
      <alignment vertical="top"/>
    </xf>
    <xf numFmtId="164" fontId="18" fillId="0" borderId="10" xfId="0" applyFont="1" applyFill="1" applyBorder="1" applyAlignment="1">
      <alignment vertical="top" wrapText="1"/>
    </xf>
    <xf numFmtId="164" fontId="18" fillId="0" borderId="10" xfId="0" applyFont="1" applyFill="1" applyBorder="1" applyAlignment="1">
      <alignment vertical="top"/>
    </xf>
    <xf numFmtId="165" fontId="18" fillId="0" borderId="10" xfId="0" applyNumberFormat="1" applyFont="1" applyFill="1" applyBorder="1" applyAlignment="1" applyProtection="1">
      <alignment vertical="top"/>
    </xf>
    <xf numFmtId="2" fontId="18" fillId="0" borderId="10" xfId="0" applyNumberFormat="1" applyFont="1" applyFill="1" applyBorder="1" applyAlignment="1" applyProtection="1">
      <alignment horizontal="left" vertical="top"/>
    </xf>
    <xf numFmtId="2" fontId="18" fillId="0" borderId="10" xfId="0" applyNumberFormat="1" applyFont="1" applyFill="1" applyBorder="1" applyAlignment="1" applyProtection="1">
      <alignment vertical="top"/>
    </xf>
    <xf numFmtId="2" fontId="18" fillId="0" borderId="10" xfId="0" applyNumberFormat="1" applyFont="1" applyFill="1" applyBorder="1" applyAlignment="1" applyProtection="1">
      <alignment vertical="top" wrapText="1"/>
    </xf>
    <xf numFmtId="2" fontId="18" fillId="0" borderId="12" xfId="0" applyNumberFormat="1" applyFont="1" applyFill="1" applyBorder="1" applyAlignment="1" applyProtection="1">
      <alignment horizontal="left" vertical="top"/>
    </xf>
    <xf numFmtId="2" fontId="18" fillId="0" borderId="12" xfId="0" applyNumberFormat="1" applyFont="1" applyFill="1" applyBorder="1" applyAlignment="1" applyProtection="1">
      <alignment vertical="top"/>
    </xf>
    <xf numFmtId="2" fontId="18" fillId="0" borderId="12" xfId="0" applyNumberFormat="1" applyFont="1" applyFill="1" applyBorder="1" applyAlignment="1" applyProtection="1">
      <alignment vertical="top" wrapText="1"/>
    </xf>
    <xf numFmtId="2" fontId="18" fillId="0" borderId="18" xfId="0" applyNumberFormat="1" applyFont="1" applyFill="1" applyBorder="1" applyAlignment="1" applyProtection="1">
      <alignment horizontal="left" vertical="top"/>
    </xf>
    <xf numFmtId="164" fontId="19" fillId="0" borderId="19" xfId="0" applyFont="1" applyBorder="1" applyAlignment="1">
      <alignment vertical="top"/>
    </xf>
    <xf numFmtId="164" fontId="18" fillId="0" borderId="11" xfId="0" applyFont="1" applyFill="1" applyBorder="1" applyAlignment="1">
      <alignment vertical="top"/>
    </xf>
    <xf numFmtId="2" fontId="18" fillId="0" borderId="16" xfId="0" applyNumberFormat="1" applyFont="1" applyFill="1" applyBorder="1" applyAlignment="1" applyProtection="1">
      <alignment horizontal="left"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 indent="1"/>
    </xf>
    <xf numFmtId="166" fontId="18" fillId="19" borderId="11" xfId="0" applyNumberFormat="1" applyFont="1" applyFill="1" applyBorder="1" applyAlignment="1" applyProtection="1">
      <alignment horizontal="left" vertical="top"/>
    </xf>
    <xf numFmtId="2" fontId="18" fillId="19" borderId="13" xfId="0" applyNumberFormat="1" applyFont="1" applyFill="1" applyBorder="1" applyAlignment="1" applyProtection="1">
      <alignment vertical="top"/>
    </xf>
    <xf numFmtId="2" fontId="18" fillId="0" borderId="13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horizontal="left" vertical="top" wrapText="1" indent="1"/>
    </xf>
    <xf numFmtId="2" fontId="18" fillId="0" borderId="11" xfId="0" applyNumberFormat="1" applyFont="1" applyFill="1" applyBorder="1" applyAlignment="1" applyProtection="1">
      <alignment vertical="top" wrapText="1"/>
    </xf>
    <xf numFmtId="2" fontId="18" fillId="20" borderId="11" xfId="0" applyNumberFormat="1" applyFont="1" applyFill="1" applyBorder="1" applyAlignment="1" applyProtection="1">
      <alignment vertical="top"/>
    </xf>
    <xf numFmtId="2" fontId="18" fillId="20" borderId="11" xfId="0" applyNumberFormat="1" applyFont="1" applyFill="1" applyBorder="1" applyAlignment="1" applyProtection="1">
      <alignment vertical="top" wrapText="1"/>
    </xf>
    <xf numFmtId="2" fontId="21" fillId="20" borderId="11" xfId="0" applyNumberFormat="1" applyFont="1" applyFill="1" applyBorder="1" applyAlignment="1" applyProtection="1">
      <alignment vertical="top"/>
    </xf>
    <xf numFmtId="2" fontId="20" fillId="20" borderId="13" xfId="0" applyNumberFormat="1" applyFont="1" applyFill="1" applyBorder="1" applyAlignment="1" applyProtection="1">
      <alignment horizontal="left" vertical="top" wrapText="1" indent="1"/>
    </xf>
    <xf numFmtId="2" fontId="23" fillId="14" borderId="11" xfId="0" applyNumberFormat="1" applyFont="1" applyFill="1" applyBorder="1" applyAlignment="1" applyProtection="1">
      <alignment horizontal="left" vertical="top"/>
    </xf>
    <xf numFmtId="164" fontId="23" fillId="14" borderId="11" xfId="0" applyFont="1" applyFill="1" applyBorder="1" applyAlignment="1">
      <alignment vertical="top"/>
    </xf>
    <xf numFmtId="165" fontId="23" fillId="14" borderId="11" xfId="0" applyNumberFormat="1" applyFont="1" applyFill="1" applyBorder="1" applyAlignment="1" applyProtection="1">
      <alignment vertical="top"/>
    </xf>
    <xf numFmtId="2" fontId="25" fillId="21" borderId="11" xfId="0" applyNumberFormat="1" applyFont="1" applyFill="1" applyBorder="1" applyAlignment="1" applyProtection="1">
      <alignment vertical="top"/>
    </xf>
    <xf numFmtId="164" fontId="24" fillId="14" borderId="11" xfId="0" applyFont="1" applyFill="1" applyBorder="1" applyAlignment="1">
      <alignment vertical="top" wrapText="1"/>
    </xf>
    <xf numFmtId="164" fontId="20" fillId="0" borderId="13" xfId="0" applyFont="1" applyFill="1" applyBorder="1" applyAlignment="1" applyProtection="1">
      <alignment vertical="top" wrapText="1"/>
    </xf>
    <xf numFmtId="2" fontId="18" fillId="16" borderId="20" xfId="0" applyNumberFormat="1" applyFont="1" applyFill="1" applyBorder="1" applyAlignment="1" applyProtection="1">
      <alignment horizontal="left" vertical="top"/>
    </xf>
    <xf numFmtId="2" fontId="18" fillId="16" borderId="21" xfId="0" applyNumberFormat="1" applyFont="1" applyFill="1" applyBorder="1" applyAlignment="1" applyProtection="1">
      <alignment vertical="top"/>
    </xf>
    <xf numFmtId="164" fontId="19" fillId="16" borderId="21" xfId="0" applyFont="1" applyFill="1" applyBorder="1" applyAlignment="1">
      <alignment vertical="top"/>
    </xf>
    <xf numFmtId="165" fontId="18" fillId="0" borderId="17" xfId="0" applyNumberFormat="1" applyFont="1" applyBorder="1" applyAlignment="1" applyProtection="1">
      <alignment vertical="top"/>
    </xf>
    <xf numFmtId="165" fontId="18" fillId="19" borderId="17" xfId="0" applyNumberFormat="1" applyFont="1" applyFill="1" applyBorder="1" applyAlignment="1" applyProtection="1">
      <alignment vertical="top"/>
    </xf>
    <xf numFmtId="1" fontId="18" fillId="0" borderId="10" xfId="0" applyNumberFormat="1" applyFont="1" applyBorder="1" applyAlignment="1">
      <alignment vertical="top"/>
    </xf>
    <xf numFmtId="1" fontId="18" fillId="0" borderId="10" xfId="0" applyNumberFormat="1" applyFont="1" applyBorder="1" applyAlignment="1" applyProtection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18" fillId="0" borderId="10" xfId="0" applyNumberFormat="1" applyFont="1" applyFill="1" applyBorder="1" applyAlignment="1">
      <alignment vertical="top"/>
    </xf>
    <xf numFmtId="1" fontId="18" fillId="0" borderId="10" xfId="0" applyNumberFormat="1" applyFont="1" applyFill="1" applyBorder="1" applyAlignment="1" applyProtection="1">
      <alignment vertical="top"/>
    </xf>
    <xf numFmtId="1" fontId="18" fillId="0" borderId="12" xfId="0" applyNumberFormat="1" applyFont="1" applyFill="1" applyBorder="1" applyAlignment="1" applyProtection="1">
      <alignment vertical="top"/>
    </xf>
    <xf numFmtId="1" fontId="18" fillId="16" borderId="21" xfId="0" applyNumberFormat="1" applyFont="1" applyFill="1" applyBorder="1" applyAlignment="1" applyProtection="1">
      <alignment vertical="top"/>
    </xf>
    <xf numFmtId="1" fontId="18" fillId="0" borderId="11" xfId="0" applyNumberFormat="1" applyFont="1" applyFill="1" applyBorder="1" applyAlignment="1" applyProtection="1">
      <alignment vertical="top"/>
    </xf>
    <xf numFmtId="1" fontId="18" fillId="0" borderId="11" xfId="0" applyNumberFormat="1" applyFont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18" fillId="0" borderId="19" xfId="0" applyNumberFormat="1" applyFont="1" applyBorder="1" applyAlignment="1" applyProtection="1">
      <alignment vertical="top"/>
    </xf>
    <xf numFmtId="1" fontId="18" fillId="20" borderId="11" xfId="0" applyNumberFormat="1" applyFont="1" applyFill="1" applyBorder="1" applyAlignment="1" applyProtection="1">
      <alignment vertical="top"/>
    </xf>
    <xf numFmtId="1" fontId="18" fillId="0" borderId="15" xfId="0" applyNumberFormat="1" applyFont="1" applyFill="1" applyBorder="1" applyAlignment="1" applyProtection="1">
      <alignment vertical="top"/>
    </xf>
    <xf numFmtId="1" fontId="19" fillId="0" borderId="17" xfId="0" applyNumberFormat="1" applyFont="1" applyBorder="1" applyAlignment="1">
      <alignment vertical="top"/>
    </xf>
    <xf numFmtId="1" fontId="18" fillId="0" borderId="17" xfId="0" applyNumberFormat="1" applyFont="1" applyBorder="1" applyAlignment="1" applyProtection="1">
      <alignment vertical="top"/>
    </xf>
    <xf numFmtId="1" fontId="18" fillId="0" borderId="14" xfId="0" applyNumberFormat="1" applyFont="1" applyFill="1" applyBorder="1" applyAlignment="1" applyProtection="1">
      <alignment vertical="top"/>
    </xf>
    <xf numFmtId="1" fontId="18" fillId="20" borderId="11" xfId="0" applyNumberFormat="1" applyFont="1" applyFill="1" applyBorder="1" applyAlignment="1">
      <alignment vertical="top"/>
    </xf>
    <xf numFmtId="1" fontId="18" fillId="0" borderId="11" xfId="0" applyNumberFormat="1" applyFont="1" applyBorder="1" applyAlignment="1">
      <alignment vertical="top"/>
    </xf>
    <xf numFmtId="1" fontId="23" fillId="21" borderId="11" xfId="0" applyNumberFormat="1" applyFont="1" applyFill="1" applyBorder="1" applyAlignment="1" applyProtection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vertical="top"/>
    </xf>
    <xf numFmtId="164" fontId="20" fillId="0" borderId="11" xfId="0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/>
    </xf>
    <xf numFmtId="164" fontId="20" fillId="0" borderId="13" xfId="0" applyFont="1" applyBorder="1" applyAlignment="1">
      <alignment horizontal="left" vertical="top" wrapText="1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/>
    </xf>
    <xf numFmtId="164" fontId="20" fillId="0" borderId="11" xfId="0" applyFont="1" applyBorder="1" applyAlignment="1">
      <alignment vertical="top" wrapText="1"/>
    </xf>
    <xf numFmtId="1" fontId="18" fillId="20" borderId="13" xfId="0" applyNumberFormat="1" applyFont="1" applyFill="1" applyBorder="1" applyAlignment="1">
      <alignment vertical="top"/>
    </xf>
    <xf numFmtId="1" fontId="18" fillId="19" borderId="11" xfId="0" applyNumberFormat="1" applyFont="1" applyFill="1" applyBorder="1" applyAlignment="1" applyProtection="1">
      <alignment vertical="top"/>
    </xf>
    <xf numFmtId="1" fontId="18" fillId="0" borderId="22" xfId="0" applyNumberFormat="1" applyFont="1" applyFill="1" applyBorder="1" applyAlignment="1" applyProtection="1">
      <alignment vertical="top"/>
    </xf>
    <xf numFmtId="2" fontId="18" fillId="19" borderId="11" xfId="0" applyNumberFormat="1" applyFont="1" applyFill="1" applyBorder="1" applyAlignment="1" applyProtection="1">
      <alignment horizontal="left" vertical="top"/>
    </xf>
    <xf numFmtId="165" fontId="18" fillId="0" borderId="12" xfId="0" applyNumberFormat="1" applyFont="1" applyBorder="1" applyAlignment="1" applyProtection="1">
      <alignment vertical="top"/>
    </xf>
    <xf numFmtId="2" fontId="18" fillId="0" borderId="23" xfId="0" applyNumberFormat="1" applyFont="1" applyFill="1" applyBorder="1" applyAlignment="1" applyProtection="1">
      <alignment horizontal="left" vertical="top"/>
    </xf>
    <xf numFmtId="2" fontId="18" fillId="0" borderId="22" xfId="0" applyNumberFormat="1" applyFont="1" applyFill="1" applyBorder="1" applyAlignment="1" applyProtection="1">
      <alignment vertical="top"/>
    </xf>
    <xf numFmtId="2" fontId="18" fillId="0" borderId="22" xfId="0" applyNumberFormat="1" applyFont="1" applyFill="1" applyBorder="1" applyAlignment="1" applyProtection="1">
      <alignment vertical="top" wrapText="1"/>
    </xf>
    <xf numFmtId="2" fontId="20" fillId="0" borderId="22" xfId="0" applyNumberFormat="1" applyFont="1" applyFill="1" applyBorder="1" applyAlignment="1" applyProtection="1">
      <alignment vertical="top"/>
    </xf>
    <xf numFmtId="165" fontId="18" fillId="0" borderId="24" xfId="0" applyNumberFormat="1" applyFont="1" applyBorder="1" applyAlignment="1" applyProtection="1">
      <alignment vertical="top"/>
    </xf>
    <xf numFmtId="2" fontId="18" fillId="19" borderId="11" xfId="0" applyNumberFormat="1" applyFont="1" applyFill="1" applyBorder="1" applyAlignment="1" applyProtection="1">
      <alignment vertical="top"/>
    </xf>
    <xf numFmtId="2" fontId="18" fillId="19" borderId="11" xfId="0" applyNumberFormat="1" applyFont="1" applyFill="1" applyBorder="1" applyAlignment="1" applyProtection="1">
      <alignment vertical="top" wrapText="1"/>
    </xf>
    <xf numFmtId="165" fontId="18" fillId="19" borderId="11" xfId="0" applyNumberFormat="1" applyFont="1" applyFill="1" applyBorder="1" applyAlignment="1" applyProtection="1">
      <alignment vertical="top"/>
    </xf>
    <xf numFmtId="164" fontId="18" fillId="19" borderId="11" xfId="0" applyFont="1" applyFill="1" applyBorder="1" applyAlignment="1">
      <alignment vertical="top"/>
    </xf>
    <xf numFmtId="164" fontId="20" fillId="19" borderId="11" xfId="0" applyFont="1" applyFill="1" applyBorder="1" applyAlignment="1" applyProtection="1">
      <alignment vertical="top"/>
    </xf>
    <xf numFmtId="164" fontId="20" fillId="19" borderId="11" xfId="0" applyFont="1" applyFill="1" applyBorder="1" applyAlignment="1" applyProtection="1">
      <alignment horizontal="left" vertical="top" wrapText="1" indent="1"/>
    </xf>
    <xf numFmtId="164" fontId="18" fillId="20" borderId="11" xfId="0" applyFont="1" applyFill="1" applyBorder="1" applyAlignment="1">
      <alignment vertical="top"/>
    </xf>
    <xf numFmtId="164" fontId="20" fillId="20" borderId="11" xfId="0" applyFont="1" applyFill="1" applyBorder="1" applyAlignment="1" applyProtection="1">
      <alignment horizontal="left" vertical="top" wrapText="1" indent="1"/>
    </xf>
    <xf numFmtId="164" fontId="20" fillId="20" borderId="11" xfId="0" applyFont="1" applyFill="1" applyBorder="1" applyAlignment="1" applyProtection="1">
      <alignment vertical="top"/>
    </xf>
    <xf numFmtId="2" fontId="18" fillId="20" borderId="11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vertical="top"/>
    </xf>
    <xf numFmtId="165" fontId="18" fillId="20" borderId="11" xfId="0" applyNumberFormat="1" applyFont="1" applyFill="1" applyBorder="1" applyAlignment="1" applyProtection="1">
      <alignment vertical="top"/>
    </xf>
    <xf numFmtId="1" fontId="22" fillId="20" borderId="11" xfId="0" applyNumberFormat="1" applyFont="1" applyFill="1" applyBorder="1" applyAlignment="1" applyProtection="1">
      <alignment vertical="top"/>
    </xf>
    <xf numFmtId="164" fontId="18" fillId="0" borderId="13" xfId="0" applyFont="1" applyBorder="1" applyAlignment="1">
      <alignment vertical="top"/>
    </xf>
    <xf numFmtId="164" fontId="18" fillId="0" borderId="13" xfId="0" applyFont="1" applyFill="1" applyBorder="1" applyAlignment="1" applyProtection="1">
      <alignment vertical="top" wrapText="1"/>
    </xf>
    <xf numFmtId="164" fontId="18" fillId="0" borderId="13" xfId="0" applyFont="1" applyFill="1" applyBorder="1" applyAlignment="1" applyProtection="1">
      <alignment vertical="top"/>
    </xf>
    <xf numFmtId="164" fontId="19" fillId="20" borderId="0" xfId="0" applyFont="1" applyFill="1" applyAlignment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20" fillId="0" borderId="11" xfId="0" applyFont="1" applyFill="1" applyBorder="1" applyAlignment="1">
      <alignment vertical="top"/>
    </xf>
    <xf numFmtId="164" fontId="19" fillId="0" borderId="11" xfId="0" applyFont="1" applyFill="1" applyBorder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Border="1" applyAlignment="1">
      <alignment vertical="top"/>
    </xf>
    <xf numFmtId="164" fontId="20" fillId="0" borderId="0" xfId="0" applyFont="1" applyBorder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5" fontId="18" fillId="20" borderId="17" xfId="0" applyNumberFormat="1" applyFont="1" applyFill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8"/>
  <sheetViews>
    <sheetView tabSelected="1" zoomScale="130" zoomScaleNormal="130" workbookViewId="0">
      <selection activeCell="C2" sqref="C2"/>
    </sheetView>
  </sheetViews>
  <sheetFormatPr defaultColWidth="8.89453125" defaultRowHeight="19.5" customHeight="1" x14ac:dyDescent="0.5"/>
  <cols>
    <col min="1" max="1" width="4.47265625" style="139" customWidth="1"/>
    <col min="2" max="2" width="3.68359375" style="1" customWidth="1"/>
    <col min="3" max="3" width="41.41796875" style="140" customWidth="1"/>
    <col min="4" max="4" width="9.1015625" style="1" customWidth="1"/>
    <col min="5" max="5" width="3.41796875" style="136" customWidth="1"/>
    <col min="6" max="6" width="7.2617187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4" ht="23.45" customHeight="1" x14ac:dyDescent="0.5">
      <c r="A1" s="20" t="s">
        <v>59</v>
      </c>
      <c r="B1" s="21"/>
      <c r="C1" s="22" t="s">
        <v>67</v>
      </c>
      <c r="D1" s="21"/>
      <c r="E1" s="74"/>
      <c r="F1" s="21"/>
    </row>
    <row r="2" spans="1:254" ht="24" customHeight="1" x14ac:dyDescent="0.5">
      <c r="A2" s="23"/>
      <c r="B2" s="21"/>
      <c r="C2" s="22" t="s">
        <v>66</v>
      </c>
      <c r="D2" s="21"/>
      <c r="E2" s="74"/>
      <c r="F2" s="21"/>
    </row>
    <row r="3" spans="1:254" ht="19.5" customHeight="1" x14ac:dyDescent="0.5">
      <c r="A3" s="23"/>
      <c r="B3" s="21"/>
      <c r="C3" s="24"/>
      <c r="D3" s="21"/>
      <c r="E3" s="74"/>
      <c r="F3" s="21"/>
    </row>
    <row r="4" spans="1:254" ht="22.5" customHeight="1" x14ac:dyDescent="0.5">
      <c r="A4" s="25" t="s">
        <v>0</v>
      </c>
      <c r="B4" s="26" t="s">
        <v>1</v>
      </c>
      <c r="C4" s="27" t="s">
        <v>2</v>
      </c>
      <c r="D4" s="21"/>
      <c r="E4" s="75" t="s">
        <v>1</v>
      </c>
      <c r="F4" s="10" t="s">
        <v>1</v>
      </c>
    </row>
    <row r="5" spans="1:254" ht="19.5" customHeight="1" x14ac:dyDescent="0.5">
      <c r="A5" s="28"/>
      <c r="B5" s="29"/>
      <c r="C5" s="30" t="s">
        <v>3</v>
      </c>
      <c r="D5" s="31"/>
      <c r="E5" s="76"/>
      <c r="F5" s="31"/>
    </row>
    <row r="6" spans="1:254" ht="19.5" customHeight="1" x14ac:dyDescent="0.5">
      <c r="A6" s="32"/>
      <c r="B6" s="33"/>
      <c r="C6" s="34" t="s">
        <v>4</v>
      </c>
      <c r="D6" s="35"/>
      <c r="E6" s="77"/>
      <c r="F6" s="36"/>
    </row>
    <row r="7" spans="1:254" s="131" customFormat="1" ht="19.5" customHeight="1" x14ac:dyDescent="0.5">
      <c r="A7" s="20"/>
      <c r="B7" s="26"/>
      <c r="C7" s="37"/>
      <c r="D7" s="38"/>
      <c r="E7" s="78"/>
      <c r="F7" s="39"/>
      <c r="H7" s="132"/>
      <c r="L7" s="133"/>
      <c r="N7" s="132"/>
      <c r="R7" s="133"/>
      <c r="T7" s="132"/>
      <c r="X7" s="133"/>
      <c r="Z7" s="132"/>
      <c r="AD7" s="133"/>
      <c r="AF7" s="132"/>
      <c r="AJ7" s="133"/>
      <c r="AL7" s="132"/>
      <c r="AP7" s="133"/>
      <c r="AR7" s="132"/>
      <c r="AV7" s="133"/>
      <c r="AX7" s="132"/>
      <c r="BB7" s="133"/>
      <c r="BD7" s="132"/>
      <c r="BH7" s="133"/>
      <c r="BJ7" s="132"/>
      <c r="BN7" s="133"/>
      <c r="BP7" s="132"/>
      <c r="BT7" s="133"/>
      <c r="BV7" s="132"/>
      <c r="BZ7" s="133"/>
      <c r="CB7" s="132"/>
      <c r="CF7" s="133"/>
      <c r="CH7" s="132"/>
      <c r="CL7" s="133"/>
      <c r="CN7" s="132"/>
      <c r="CR7" s="133"/>
      <c r="CT7" s="132"/>
      <c r="CX7" s="133"/>
      <c r="CZ7" s="132"/>
      <c r="DD7" s="133"/>
      <c r="DF7" s="132"/>
      <c r="DJ7" s="133"/>
      <c r="DL7" s="132"/>
      <c r="DP7" s="133"/>
      <c r="DR7" s="132"/>
      <c r="DV7" s="133"/>
      <c r="DX7" s="132"/>
      <c r="EB7" s="133"/>
      <c r="ED7" s="132"/>
      <c r="EH7" s="133"/>
      <c r="EJ7" s="132"/>
      <c r="EN7" s="133"/>
      <c r="EP7" s="132"/>
      <c r="ET7" s="133"/>
      <c r="EV7" s="132"/>
      <c r="EZ7" s="133"/>
      <c r="FB7" s="132"/>
      <c r="FF7" s="133"/>
      <c r="FH7" s="132"/>
      <c r="FL7" s="133"/>
      <c r="FN7" s="132"/>
      <c r="FR7" s="133"/>
      <c r="FT7" s="132"/>
      <c r="FX7" s="133"/>
      <c r="FZ7" s="132"/>
      <c r="GD7" s="133"/>
      <c r="GF7" s="132"/>
      <c r="GJ7" s="133"/>
      <c r="GL7" s="132"/>
      <c r="GP7" s="133"/>
      <c r="GR7" s="132"/>
      <c r="GV7" s="133"/>
      <c r="GX7" s="132"/>
      <c r="HB7" s="133"/>
      <c r="HD7" s="132"/>
      <c r="HH7" s="133"/>
      <c r="HJ7" s="132"/>
      <c r="HN7" s="133"/>
      <c r="HP7" s="132"/>
      <c r="HT7" s="133"/>
      <c r="HV7" s="132"/>
      <c r="HZ7" s="133"/>
      <c r="IB7" s="132"/>
      <c r="IF7" s="133"/>
      <c r="IH7" s="132"/>
      <c r="IL7" s="133"/>
      <c r="IN7" s="132"/>
      <c r="IR7" s="133"/>
      <c r="IT7" s="132"/>
    </row>
    <row r="8" spans="1:254" ht="19.5" customHeight="1" x14ac:dyDescent="0.5">
      <c r="A8" s="40">
        <f>1</f>
        <v>1</v>
      </c>
      <c r="B8" s="41"/>
      <c r="C8" s="42" t="s">
        <v>5</v>
      </c>
      <c r="D8" s="101" t="s">
        <v>6</v>
      </c>
      <c r="E8" s="79">
        <v>5</v>
      </c>
      <c r="F8" s="10">
        <f>TIME(14,0,0)</f>
        <v>0.58333333333333337</v>
      </c>
    </row>
    <row r="9" spans="1:254" ht="15.95" customHeight="1" x14ac:dyDescent="0.5">
      <c r="A9" s="43">
        <f>2</f>
        <v>2</v>
      </c>
      <c r="B9" s="44" t="s">
        <v>7</v>
      </c>
      <c r="C9" s="45" t="s">
        <v>8</v>
      </c>
      <c r="D9" s="102" t="s">
        <v>6</v>
      </c>
      <c r="E9" s="80">
        <v>10</v>
      </c>
      <c r="F9" s="108">
        <f>F8+TIME(0,E8,0)</f>
        <v>0.58680555555555558</v>
      </c>
    </row>
    <row r="10" spans="1:254" ht="16.5" customHeight="1" x14ac:dyDescent="0.5">
      <c r="A10" s="107">
        <f t="shared" ref="A10:A11" si="0">A9+0.01</f>
        <v>2.0099999999999998</v>
      </c>
      <c r="B10" s="114" t="s">
        <v>53</v>
      </c>
      <c r="C10" s="115" t="s">
        <v>60</v>
      </c>
      <c r="D10" s="99" t="s">
        <v>16</v>
      </c>
      <c r="E10" s="105">
        <v>0</v>
      </c>
      <c r="F10" s="116">
        <f t="shared" ref="F10:F11" si="1">F9+TIME(0,E9,0)</f>
        <v>0.59375</v>
      </c>
    </row>
    <row r="11" spans="1:254" ht="23.65" customHeight="1" x14ac:dyDescent="0.5">
      <c r="A11" s="123">
        <f t="shared" si="0"/>
        <v>2.0199999999999996</v>
      </c>
      <c r="B11" s="59" t="s">
        <v>9</v>
      </c>
      <c r="C11" s="60" t="s">
        <v>55</v>
      </c>
      <c r="D11" s="124" t="s">
        <v>6</v>
      </c>
      <c r="E11" s="86">
        <v>2</v>
      </c>
      <c r="F11" s="125">
        <f t="shared" si="1"/>
        <v>0.59375</v>
      </c>
    </row>
    <row r="12" spans="1:254" ht="11.25" customHeight="1" x14ac:dyDescent="0.5">
      <c r="A12" s="109"/>
      <c r="B12" s="110"/>
      <c r="C12" s="111"/>
      <c r="D12" s="112"/>
      <c r="E12" s="106"/>
      <c r="F12" s="113">
        <f t="shared" ref="F12:F30" si="2">F11+TIME(0,E11,0)</f>
        <v>0.59513888888888888</v>
      </c>
    </row>
    <row r="13" spans="1:254" ht="13.5" customHeight="1" x14ac:dyDescent="0.5">
      <c r="A13" s="43">
        <f>3</f>
        <v>3</v>
      </c>
      <c r="B13" s="44" t="s">
        <v>9</v>
      </c>
      <c r="C13" s="45" t="s">
        <v>20</v>
      </c>
      <c r="D13" s="102" t="s">
        <v>6</v>
      </c>
      <c r="E13" s="80">
        <v>5</v>
      </c>
      <c r="F13" s="10">
        <f t="shared" si="2"/>
        <v>0.59513888888888888</v>
      </c>
    </row>
    <row r="14" spans="1:254" ht="14.1" customHeight="1" x14ac:dyDescent="0.5">
      <c r="A14" s="69"/>
      <c r="B14" s="70"/>
      <c r="C14" s="71"/>
      <c r="D14" s="70"/>
      <c r="E14" s="81"/>
      <c r="F14" s="10">
        <f t="shared" si="2"/>
        <v>0.59861111111111109</v>
      </c>
    </row>
    <row r="15" spans="1:254" ht="17.100000000000001" customHeight="1" x14ac:dyDescent="0.5">
      <c r="A15" s="3">
        <f>4</f>
        <v>4</v>
      </c>
      <c r="B15" s="6"/>
      <c r="C15" s="2" t="s">
        <v>10</v>
      </c>
      <c r="D15" s="6"/>
      <c r="E15" s="82"/>
      <c r="F15" s="72">
        <f t="shared" si="2"/>
        <v>0.59861111111111109</v>
      </c>
    </row>
    <row r="16" spans="1:254" ht="17.100000000000001" customHeight="1" x14ac:dyDescent="0.5">
      <c r="A16" s="3">
        <f t="shared" ref="A16:A18" si="3">A15+0.01</f>
        <v>4.01</v>
      </c>
      <c r="B16" s="6" t="s">
        <v>9</v>
      </c>
      <c r="C16" s="100" t="s">
        <v>38</v>
      </c>
      <c r="D16" s="97" t="s">
        <v>49</v>
      </c>
      <c r="E16" s="90">
        <v>10</v>
      </c>
      <c r="F16" s="72">
        <f t="shared" si="2"/>
        <v>0.59861111111111109</v>
      </c>
    </row>
    <row r="17" spans="1:6" ht="17.100000000000001" customHeight="1" x14ac:dyDescent="0.5">
      <c r="A17" s="3">
        <f t="shared" si="3"/>
        <v>4.0199999999999996</v>
      </c>
      <c r="B17" s="6" t="s">
        <v>9</v>
      </c>
      <c r="C17" s="100" t="s">
        <v>52</v>
      </c>
      <c r="D17" s="97" t="s">
        <v>12</v>
      </c>
      <c r="E17" s="90">
        <v>10</v>
      </c>
      <c r="F17" s="72">
        <f t="shared" si="2"/>
        <v>0.60555555555555551</v>
      </c>
    </row>
    <row r="18" spans="1:6" ht="17.100000000000001" customHeight="1" x14ac:dyDescent="0.5">
      <c r="A18" s="3">
        <f t="shared" si="3"/>
        <v>4.0299999999999994</v>
      </c>
      <c r="B18" s="6" t="s">
        <v>7</v>
      </c>
      <c r="C18" s="100" t="s">
        <v>54</v>
      </c>
      <c r="D18" s="97" t="s">
        <v>11</v>
      </c>
      <c r="E18" s="90">
        <v>15</v>
      </c>
      <c r="F18" s="72">
        <f t="shared" si="2"/>
        <v>0.61249999999999993</v>
      </c>
    </row>
    <row r="19" spans="1:6" ht="15" customHeight="1" x14ac:dyDescent="0.5">
      <c r="A19" s="3"/>
      <c r="B19" s="6"/>
      <c r="C19" s="58"/>
      <c r="D19" s="6"/>
      <c r="E19" s="82"/>
      <c r="F19" s="72">
        <f t="shared" si="2"/>
        <v>0.62291666666666656</v>
      </c>
    </row>
    <row r="20" spans="1:6" ht="18.75" customHeight="1" x14ac:dyDescent="0.5">
      <c r="A20" s="3">
        <v>5</v>
      </c>
      <c r="B20" s="4"/>
      <c r="C20" s="17" t="s">
        <v>58</v>
      </c>
      <c r="D20" s="15"/>
      <c r="E20" s="83"/>
      <c r="F20" s="72">
        <f t="shared" si="2"/>
        <v>0.62291666666666656</v>
      </c>
    </row>
    <row r="21" spans="1:6" ht="18.75" customHeight="1" x14ac:dyDescent="0.5">
      <c r="A21" s="3">
        <f>A20+0.01</f>
        <v>5.01</v>
      </c>
      <c r="B21" s="6" t="s">
        <v>39</v>
      </c>
      <c r="C21" s="103" t="s">
        <v>28</v>
      </c>
      <c r="D21" s="96" t="s">
        <v>51</v>
      </c>
      <c r="E21" s="83"/>
      <c r="F21" s="72">
        <f t="shared" si="2"/>
        <v>0.62291666666666656</v>
      </c>
    </row>
    <row r="22" spans="1:6" ht="19.5" customHeight="1" x14ac:dyDescent="0.5">
      <c r="A22" s="3">
        <f>A21+0.01</f>
        <v>5.0199999999999996</v>
      </c>
      <c r="B22" s="6" t="s">
        <v>39</v>
      </c>
      <c r="C22" s="103" t="s">
        <v>23</v>
      </c>
      <c r="D22" s="96" t="s">
        <v>30</v>
      </c>
      <c r="E22" s="83"/>
      <c r="F22" s="72">
        <f t="shared" si="2"/>
        <v>0.62291666666666656</v>
      </c>
    </row>
    <row r="23" spans="1:6" ht="19.5" customHeight="1" x14ac:dyDescent="0.5">
      <c r="A23" s="3">
        <f>A22+0.01</f>
        <v>5.0299999999999994</v>
      </c>
      <c r="B23" s="6" t="s">
        <v>39</v>
      </c>
      <c r="C23" s="103" t="s">
        <v>24</v>
      </c>
      <c r="D23" s="96" t="s">
        <v>40</v>
      </c>
      <c r="E23" s="84"/>
      <c r="F23" s="72">
        <f t="shared" si="2"/>
        <v>0.62291666666666656</v>
      </c>
    </row>
    <row r="24" spans="1:6" ht="21.6" customHeight="1" x14ac:dyDescent="0.5">
      <c r="A24" s="3">
        <f>A23+0.01</f>
        <v>5.0399999999999991</v>
      </c>
      <c r="B24" s="6" t="s">
        <v>39</v>
      </c>
      <c r="C24" s="103" t="s">
        <v>25</v>
      </c>
      <c r="D24" s="96" t="s">
        <v>27</v>
      </c>
      <c r="E24" s="83"/>
      <c r="F24" s="72">
        <f t="shared" si="2"/>
        <v>0.62291666666666656</v>
      </c>
    </row>
    <row r="25" spans="1:6" ht="19.5" customHeight="1" x14ac:dyDescent="0.5">
      <c r="A25" s="3">
        <f>A24+0.01</f>
        <v>5.0499999999999989</v>
      </c>
      <c r="B25" s="6" t="s">
        <v>39</v>
      </c>
      <c r="C25" s="103" t="s">
        <v>26</v>
      </c>
      <c r="D25" s="96" t="s">
        <v>47</v>
      </c>
      <c r="E25" s="83"/>
      <c r="F25" s="72">
        <f t="shared" si="2"/>
        <v>0.62291666666666656</v>
      </c>
    </row>
    <row r="26" spans="1:6" ht="19.5" customHeight="1" x14ac:dyDescent="0.5">
      <c r="A26" s="46"/>
      <c r="B26" s="47"/>
      <c r="E26" s="85"/>
      <c r="F26" s="72">
        <f t="shared" si="2"/>
        <v>0.62291666666666656</v>
      </c>
    </row>
    <row r="27" spans="1:6" ht="26.1" customHeight="1" x14ac:dyDescent="0.5">
      <c r="A27" s="3">
        <v>6</v>
      </c>
      <c r="B27" s="4"/>
      <c r="C27" s="2" t="s">
        <v>57</v>
      </c>
      <c r="D27" s="15"/>
      <c r="E27" s="82"/>
      <c r="F27" s="72">
        <f t="shared" si="2"/>
        <v>0.62291666666666656</v>
      </c>
    </row>
    <row r="28" spans="1:6" s="130" customFormat="1" ht="19.5" customHeight="1" x14ac:dyDescent="0.5">
      <c r="A28" s="3">
        <f t="shared" ref="A28" si="4">A27+0.01</f>
        <v>6.01</v>
      </c>
      <c r="B28" s="120" t="s">
        <v>7</v>
      </c>
      <c r="C28" s="19" t="s">
        <v>25</v>
      </c>
      <c r="D28" s="1"/>
      <c r="E28" s="82"/>
      <c r="F28" s="72">
        <f t="shared" si="2"/>
        <v>0.62291666666666656</v>
      </c>
    </row>
    <row r="29" spans="1:6" s="130" customFormat="1" ht="19.5" customHeight="1" x14ac:dyDescent="0.5">
      <c r="A29" s="3">
        <f>A28+0.01</f>
        <v>6.02</v>
      </c>
      <c r="B29" s="48"/>
      <c r="C29" s="121" t="s">
        <v>61</v>
      </c>
      <c r="D29" s="122" t="s">
        <v>27</v>
      </c>
      <c r="E29" s="86">
        <v>3</v>
      </c>
      <c r="F29" s="142">
        <f t="shared" si="2"/>
        <v>0.62291666666666656</v>
      </c>
    </row>
    <row r="30" spans="1:6" ht="19.5" customHeight="1" x14ac:dyDescent="0.5">
      <c r="A30" s="3">
        <f>A29+0.001</f>
        <v>6.0209999999999999</v>
      </c>
      <c r="B30" s="120" t="s">
        <v>7</v>
      </c>
      <c r="C30" s="121" t="s">
        <v>62</v>
      </c>
      <c r="D30" s="122" t="s">
        <v>27</v>
      </c>
      <c r="E30" s="86">
        <v>3</v>
      </c>
      <c r="F30" s="142">
        <f t="shared" si="2"/>
        <v>0.62499999999999989</v>
      </c>
    </row>
    <row r="31" spans="1:6" s="130" customFormat="1" ht="19.5" customHeight="1" x14ac:dyDescent="0.5">
      <c r="A31" s="107">
        <f t="shared" ref="A31:A32" si="5">A30+0.001</f>
        <v>6.0220000000000002</v>
      </c>
      <c r="B31" s="117" t="s">
        <v>53</v>
      </c>
      <c r="C31" s="119" t="s">
        <v>63</v>
      </c>
      <c r="D31" s="118" t="s">
        <v>27</v>
      </c>
      <c r="E31" s="105">
        <v>0</v>
      </c>
      <c r="F31" s="73">
        <f>F30+TIME(0,E29,0)</f>
        <v>0.62708333333333321</v>
      </c>
    </row>
    <row r="32" spans="1:6" s="130" customFormat="1" ht="25.5" customHeight="1" x14ac:dyDescent="0.5">
      <c r="A32" s="123">
        <f t="shared" si="5"/>
        <v>6.0230000000000006</v>
      </c>
      <c r="B32" s="120" t="s">
        <v>53</v>
      </c>
      <c r="C32" s="19" t="s">
        <v>26</v>
      </c>
      <c r="D32" s="13" t="s">
        <v>47</v>
      </c>
      <c r="F32" s="142">
        <f>F31+TIME(0,E30,0)</f>
        <v>0.62916666666666654</v>
      </c>
    </row>
    <row r="33" spans="1:6" s="130" customFormat="1" ht="16.5" customHeight="1" x14ac:dyDescent="0.5">
      <c r="A33" s="123">
        <f>A29+0.01</f>
        <v>6.0299999999999994</v>
      </c>
      <c r="B33" s="120" t="s">
        <v>7</v>
      </c>
      <c r="C33" s="19" t="s">
        <v>28</v>
      </c>
      <c r="D33" s="96" t="s">
        <v>51</v>
      </c>
      <c r="E33" s="82"/>
      <c r="F33" s="72">
        <f>F32+TIME(0,E31,0)</f>
        <v>0.62916666666666654</v>
      </c>
    </row>
    <row r="34" spans="1:6" ht="14.65" customHeight="1" x14ac:dyDescent="0.5">
      <c r="A34" s="3">
        <f t="shared" ref="A34:A37" si="6">A33+0.01</f>
        <v>6.0399999999999991</v>
      </c>
      <c r="B34" s="120" t="s">
        <v>7</v>
      </c>
      <c r="C34" s="103" t="s">
        <v>22</v>
      </c>
      <c r="D34" s="96" t="s">
        <v>48</v>
      </c>
      <c r="E34" s="82"/>
      <c r="F34" s="72">
        <f t="shared" ref="F34:F67" si="7">F33+TIME(0,E33,0)</f>
        <v>0.62916666666666654</v>
      </c>
    </row>
    <row r="35" spans="1:6" ht="19.5" customHeight="1" x14ac:dyDescent="0.5">
      <c r="A35" s="3">
        <f t="shared" si="6"/>
        <v>6.0499999999999989</v>
      </c>
      <c r="B35" s="120" t="s">
        <v>7</v>
      </c>
      <c r="C35" s="19" t="s">
        <v>23</v>
      </c>
      <c r="D35" s="13" t="s">
        <v>30</v>
      </c>
      <c r="E35" s="86"/>
      <c r="F35" s="72">
        <f t="shared" si="7"/>
        <v>0.62916666666666654</v>
      </c>
    </row>
    <row r="36" spans="1:6" ht="19.5" customHeight="1" x14ac:dyDescent="0.5">
      <c r="A36" s="3">
        <f t="shared" si="6"/>
        <v>6.0599999999999987</v>
      </c>
      <c r="B36" s="120" t="s">
        <v>7</v>
      </c>
      <c r="C36" s="19" t="s">
        <v>31</v>
      </c>
      <c r="D36" s="13" t="s">
        <v>43</v>
      </c>
      <c r="E36" s="87"/>
      <c r="F36" s="72">
        <f t="shared" si="7"/>
        <v>0.62916666666666654</v>
      </c>
    </row>
    <row r="37" spans="1:6" s="5" customFormat="1" ht="19.5" customHeight="1" x14ac:dyDescent="0.5">
      <c r="A37" s="3">
        <f t="shared" si="6"/>
        <v>6.0699999999999985</v>
      </c>
      <c r="B37" s="120" t="s">
        <v>7</v>
      </c>
      <c r="C37" s="19" t="s">
        <v>24</v>
      </c>
      <c r="D37" s="13" t="s">
        <v>40</v>
      </c>
      <c r="E37" s="82"/>
      <c r="F37" s="72">
        <f t="shared" si="7"/>
        <v>0.62916666666666654</v>
      </c>
    </row>
    <row r="38" spans="1:6" ht="19.5" customHeight="1" x14ac:dyDescent="0.5">
      <c r="A38" s="49"/>
      <c r="B38" s="50"/>
      <c r="E38" s="1"/>
      <c r="F38" s="72">
        <f t="shared" si="7"/>
        <v>0.62916666666666654</v>
      </c>
    </row>
    <row r="39" spans="1:6" ht="19.5" customHeight="1" x14ac:dyDescent="0.5">
      <c r="A39" s="3">
        <v>7</v>
      </c>
      <c r="B39" s="48"/>
      <c r="C39" s="2" t="s">
        <v>44</v>
      </c>
      <c r="D39" s="6"/>
      <c r="E39" s="88"/>
      <c r="F39" s="72">
        <f t="shared" si="7"/>
        <v>0.62916666666666654</v>
      </c>
    </row>
    <row r="40" spans="1:6" ht="19.5" customHeight="1" x14ac:dyDescent="0.5">
      <c r="A40" s="3">
        <f t="shared" ref="A40:A47" si="8">A39+0.01</f>
        <v>7.01</v>
      </c>
      <c r="B40" s="4"/>
      <c r="C40" s="134" t="s">
        <v>32</v>
      </c>
      <c r="D40" s="13" t="s">
        <v>6</v>
      </c>
      <c r="E40" s="12"/>
      <c r="F40" s="72">
        <f t="shared" si="7"/>
        <v>0.62916666666666654</v>
      </c>
    </row>
    <row r="41" spans="1:6" ht="19.5" customHeight="1" x14ac:dyDescent="0.5">
      <c r="A41" s="3">
        <f t="shared" ref="A41:A46" si="9">A40+0.01</f>
        <v>7.02</v>
      </c>
      <c r="B41" s="4"/>
      <c r="C41" s="19" t="s">
        <v>24</v>
      </c>
      <c r="D41" s="13" t="s">
        <v>40</v>
      </c>
      <c r="E41" s="89"/>
      <c r="F41" s="72">
        <f t="shared" si="7"/>
        <v>0.62916666666666654</v>
      </c>
    </row>
    <row r="42" spans="1:6" ht="19.5" customHeight="1" x14ac:dyDescent="0.5">
      <c r="A42" s="3">
        <f t="shared" si="9"/>
        <v>7.0299999999999994</v>
      </c>
      <c r="B42" s="4"/>
      <c r="C42" s="68" t="s">
        <v>25</v>
      </c>
      <c r="D42" s="122" t="s">
        <v>27</v>
      </c>
      <c r="E42" s="83"/>
      <c r="F42" s="72">
        <f t="shared" si="7"/>
        <v>0.62916666666666654</v>
      </c>
    </row>
    <row r="43" spans="1:6" ht="19.5" customHeight="1" x14ac:dyDescent="0.5">
      <c r="A43" s="3">
        <f t="shared" si="9"/>
        <v>7.0399999999999991</v>
      </c>
      <c r="B43" s="4"/>
      <c r="C43" s="19" t="s">
        <v>26</v>
      </c>
      <c r="D43" s="13" t="s">
        <v>47</v>
      </c>
      <c r="E43" s="83"/>
      <c r="F43" s="72">
        <f t="shared" si="7"/>
        <v>0.62916666666666654</v>
      </c>
    </row>
    <row r="44" spans="1:6" ht="19.5" customHeight="1" x14ac:dyDescent="0.5">
      <c r="A44" s="3">
        <f t="shared" si="9"/>
        <v>7.0499999999999989</v>
      </c>
      <c r="B44" s="18"/>
      <c r="C44" s="103" t="s">
        <v>28</v>
      </c>
      <c r="D44" s="96" t="s">
        <v>51</v>
      </c>
      <c r="E44" s="83"/>
      <c r="F44" s="72">
        <f t="shared" si="7"/>
        <v>0.62916666666666654</v>
      </c>
    </row>
    <row r="45" spans="1:6" ht="19.5" customHeight="1" x14ac:dyDescent="0.5">
      <c r="A45" s="3">
        <f t="shared" si="9"/>
        <v>7.0599999999999987</v>
      </c>
      <c r="B45" s="6"/>
      <c r="C45" s="19" t="s">
        <v>22</v>
      </c>
      <c r="D45" s="96" t="s">
        <v>48</v>
      </c>
      <c r="E45" s="83"/>
      <c r="F45" s="72">
        <f t="shared" si="7"/>
        <v>0.62916666666666654</v>
      </c>
    </row>
    <row r="46" spans="1:6" ht="19.5" customHeight="1" x14ac:dyDescent="0.5">
      <c r="A46" s="3">
        <f t="shared" si="9"/>
        <v>7.0699999999999985</v>
      </c>
      <c r="B46" s="4"/>
      <c r="C46" s="19" t="s">
        <v>23</v>
      </c>
      <c r="D46" s="13" t="s">
        <v>30</v>
      </c>
      <c r="E46" s="83"/>
      <c r="F46" s="72">
        <f t="shared" si="7"/>
        <v>0.62916666666666654</v>
      </c>
    </row>
    <row r="47" spans="1:6" s="5" customFormat="1" ht="19.5" customHeight="1" x14ac:dyDescent="0.5">
      <c r="A47" s="3">
        <f t="shared" si="8"/>
        <v>7.0799999999999983</v>
      </c>
      <c r="C47" s="19" t="s">
        <v>31</v>
      </c>
      <c r="D47" s="13" t="s">
        <v>43</v>
      </c>
      <c r="E47" s="83"/>
      <c r="F47" s="72">
        <f t="shared" si="7"/>
        <v>0.62916666666666654</v>
      </c>
    </row>
    <row r="48" spans="1:6" s="5" customFormat="1" ht="13.5" customHeight="1" x14ac:dyDescent="0.5">
      <c r="A48" s="3"/>
      <c r="B48" s="18"/>
      <c r="E48" s="83"/>
      <c r="F48" s="72">
        <f t="shared" si="7"/>
        <v>0.62916666666666654</v>
      </c>
    </row>
    <row r="49" spans="1:9" s="5" customFormat="1" ht="15" customHeight="1" x14ac:dyDescent="0.5">
      <c r="A49" s="3"/>
      <c r="B49" s="18"/>
      <c r="C49" s="2" t="s">
        <v>45</v>
      </c>
      <c r="D49" s="135"/>
      <c r="E49" s="126">
        <v>10</v>
      </c>
      <c r="F49" s="72">
        <f t="shared" si="7"/>
        <v>0.62916666666666654</v>
      </c>
    </row>
    <row r="50" spans="1:9" s="5" customFormat="1" ht="12.75" customHeight="1" x14ac:dyDescent="0.5">
      <c r="A50" s="3"/>
      <c r="B50" s="18"/>
      <c r="C50" s="2"/>
      <c r="D50" s="135"/>
      <c r="E50" s="126"/>
      <c r="F50" s="72">
        <f t="shared" si="7"/>
        <v>0.63611111111111096</v>
      </c>
    </row>
    <row r="51" spans="1:9" ht="13.5" customHeight="1" x14ac:dyDescent="0.5">
      <c r="A51" s="8">
        <v>8</v>
      </c>
      <c r="B51" s="127"/>
      <c r="C51" s="128" t="s">
        <v>13</v>
      </c>
      <c r="D51" s="129"/>
      <c r="F51" s="72">
        <f t="shared" si="7"/>
        <v>0.63611111111111096</v>
      </c>
      <c r="I51" s="7"/>
    </row>
    <row r="52" spans="1:9" ht="12.75" customHeight="1" x14ac:dyDescent="0.5">
      <c r="A52" s="141">
        <f t="shared" ref="A52" si="10">A51+0.01</f>
        <v>8.01</v>
      </c>
      <c r="B52" s="4" t="s">
        <v>9</v>
      </c>
      <c r="C52" s="2" t="s">
        <v>35</v>
      </c>
      <c r="D52" s="13"/>
      <c r="E52" s="83"/>
      <c r="F52" s="72">
        <f t="shared" si="7"/>
        <v>0.63611111111111096</v>
      </c>
      <c r="I52" s="7"/>
    </row>
    <row r="53" spans="1:9" ht="19.5" customHeight="1" x14ac:dyDescent="0.5">
      <c r="A53" s="3">
        <f>A52+0.01</f>
        <v>8.02</v>
      </c>
      <c r="B53" s="4"/>
      <c r="C53" s="2" t="s">
        <v>33</v>
      </c>
      <c r="D53" s="13"/>
      <c r="E53" s="83">
        <v>0</v>
      </c>
      <c r="F53" s="72">
        <f t="shared" si="7"/>
        <v>0.63611111111111096</v>
      </c>
      <c r="I53" s="7"/>
    </row>
    <row r="54" spans="1:9" ht="19.5" customHeight="1" x14ac:dyDescent="0.5">
      <c r="A54" s="14">
        <f>A53+0.001</f>
        <v>8.020999999999999</v>
      </c>
      <c r="B54" s="4" t="s">
        <v>9</v>
      </c>
      <c r="C54" s="9" t="s">
        <v>46</v>
      </c>
      <c r="D54" s="94" t="s">
        <v>14</v>
      </c>
      <c r="E54" s="83">
        <v>3</v>
      </c>
      <c r="F54" s="72">
        <f t="shared" si="7"/>
        <v>0.63611111111111096</v>
      </c>
      <c r="I54" s="7"/>
    </row>
    <row r="55" spans="1:9" ht="19.5" customHeight="1" x14ac:dyDescent="0.5">
      <c r="A55" s="14">
        <f>A54+0.001</f>
        <v>8.0219999999999985</v>
      </c>
      <c r="B55" s="4" t="s">
        <v>9</v>
      </c>
      <c r="C55" s="9" t="s">
        <v>41</v>
      </c>
      <c r="D55" s="94" t="s">
        <v>40</v>
      </c>
      <c r="E55" s="83">
        <v>3</v>
      </c>
      <c r="F55" s="72">
        <f t="shared" si="7"/>
        <v>0.63819444444444429</v>
      </c>
      <c r="I55" s="7"/>
    </row>
    <row r="56" spans="1:9" ht="19.5" customHeight="1" x14ac:dyDescent="0.5">
      <c r="A56" s="14">
        <f>A55+0.001</f>
        <v>8.0229999999999979</v>
      </c>
      <c r="B56" s="4" t="s">
        <v>9</v>
      </c>
      <c r="C56" s="16" t="s">
        <v>42</v>
      </c>
      <c r="D56" s="95" t="s">
        <v>47</v>
      </c>
      <c r="E56" s="83">
        <v>3</v>
      </c>
      <c r="F56" s="72">
        <f t="shared" si="7"/>
        <v>0.64027777777777761</v>
      </c>
      <c r="I56" s="7"/>
    </row>
    <row r="57" spans="1:9" ht="19.5" customHeight="1" x14ac:dyDescent="0.5">
      <c r="A57" s="14">
        <f>A56+0.001</f>
        <v>8.0239999999999974</v>
      </c>
      <c r="B57" s="4" t="s">
        <v>9</v>
      </c>
      <c r="C57" s="16" t="s">
        <v>56</v>
      </c>
      <c r="D57" s="95" t="s">
        <v>16</v>
      </c>
      <c r="E57" s="83">
        <v>3</v>
      </c>
      <c r="F57" s="72">
        <f t="shared" si="7"/>
        <v>0.64236111111111094</v>
      </c>
      <c r="I57" s="7"/>
    </row>
    <row r="58" spans="1:9" s="137" customFormat="1" ht="19.5" customHeight="1" x14ac:dyDescent="0.5">
      <c r="A58" s="11">
        <f>A53+0.01</f>
        <v>8.0299999999999994</v>
      </c>
      <c r="B58" s="6"/>
      <c r="C58" s="51" t="s">
        <v>34</v>
      </c>
      <c r="D58" s="52"/>
      <c r="E58" s="90">
        <v>0</v>
      </c>
      <c r="F58" s="72">
        <f t="shared" si="7"/>
        <v>0.64444444444444426</v>
      </c>
      <c r="I58" s="138"/>
    </row>
    <row r="59" spans="1:9" s="137" customFormat="1" ht="19.5" customHeight="1" x14ac:dyDescent="0.5">
      <c r="A59" s="14">
        <f t="shared" ref="A59:A63" si="11">A58+0.001</f>
        <v>8.0309999999999988</v>
      </c>
      <c r="B59" s="6" t="s">
        <v>9</v>
      </c>
      <c r="C59" s="53" t="s">
        <v>36</v>
      </c>
      <c r="D59" s="96" t="s">
        <v>12</v>
      </c>
      <c r="E59" s="90">
        <v>0</v>
      </c>
      <c r="F59" s="72">
        <f t="shared" si="7"/>
        <v>0.64444444444444426</v>
      </c>
      <c r="I59" s="138"/>
    </row>
    <row r="60" spans="1:9" s="137" customFormat="1" ht="19.5" customHeight="1" x14ac:dyDescent="0.5">
      <c r="A60" s="14">
        <f t="shared" si="11"/>
        <v>8.0319999999999983</v>
      </c>
      <c r="B60" s="4" t="s">
        <v>9</v>
      </c>
      <c r="C60" s="53" t="s">
        <v>37</v>
      </c>
      <c r="D60" s="96" t="s">
        <v>29</v>
      </c>
      <c r="E60" s="91">
        <v>2</v>
      </c>
      <c r="F60" s="72">
        <f t="shared" si="7"/>
        <v>0.64444444444444426</v>
      </c>
      <c r="I60" s="138"/>
    </row>
    <row r="61" spans="1:9" ht="19.5" customHeight="1" x14ac:dyDescent="0.5">
      <c r="A61" s="14">
        <f t="shared" si="11"/>
        <v>8.0329999999999977</v>
      </c>
      <c r="B61" s="59" t="s">
        <v>9</v>
      </c>
      <c r="C61" s="62" t="s">
        <v>15</v>
      </c>
      <c r="D61" s="98" t="s">
        <v>11</v>
      </c>
      <c r="E61" s="92">
        <v>0</v>
      </c>
      <c r="F61" s="72">
        <f t="shared" si="7"/>
        <v>0.64583333333333315</v>
      </c>
    </row>
    <row r="62" spans="1:9" ht="19.5" customHeight="1" x14ac:dyDescent="0.5">
      <c r="A62" s="14">
        <f t="shared" si="11"/>
        <v>8.0339999999999971</v>
      </c>
      <c r="B62" s="56" t="s">
        <v>9</v>
      </c>
      <c r="C62" s="9" t="s">
        <v>21</v>
      </c>
      <c r="D62" s="94" t="s">
        <v>16</v>
      </c>
      <c r="E62" s="104">
        <v>0</v>
      </c>
      <c r="F62" s="72">
        <f t="shared" si="7"/>
        <v>0.64583333333333315</v>
      </c>
    </row>
    <row r="63" spans="1:9" ht="14.25" customHeight="1" x14ac:dyDescent="0.5">
      <c r="A63" s="54">
        <f t="shared" si="11"/>
        <v>8.0349999999999966</v>
      </c>
      <c r="B63" s="55" t="s">
        <v>18</v>
      </c>
      <c r="C63" s="57" t="s">
        <v>19</v>
      </c>
      <c r="D63" s="99" t="s">
        <v>16</v>
      </c>
      <c r="E63" s="105">
        <v>0</v>
      </c>
      <c r="F63" s="73">
        <f t="shared" si="7"/>
        <v>0.64583333333333315</v>
      </c>
    </row>
    <row r="64" spans="1:9" ht="46.15" customHeight="1" x14ac:dyDescent="0.5">
      <c r="A64" s="3">
        <f>A58+0.01</f>
        <v>8.0399999999999991</v>
      </c>
      <c r="B64" s="59" t="s">
        <v>9</v>
      </c>
      <c r="C64" s="60" t="s">
        <v>65</v>
      </c>
      <c r="D64" s="94" t="s">
        <v>11</v>
      </c>
      <c r="E64" s="82">
        <v>1</v>
      </c>
      <c r="F64" s="72">
        <f t="shared" si="7"/>
        <v>0.64583333333333315</v>
      </c>
    </row>
    <row r="65" spans="1:6" ht="19.5" customHeight="1" x14ac:dyDescent="0.5">
      <c r="A65" s="141">
        <f t="shared" ref="A65:A66" si="12">A64+0.01</f>
        <v>8.0499999999999989</v>
      </c>
      <c r="B65" s="6" t="s">
        <v>9</v>
      </c>
      <c r="C65" s="58" t="s">
        <v>64</v>
      </c>
      <c r="D65" s="94" t="s">
        <v>11</v>
      </c>
      <c r="E65" s="82">
        <v>5</v>
      </c>
      <c r="F65" s="72">
        <f t="shared" si="7"/>
        <v>0.64652777777777759</v>
      </c>
    </row>
    <row r="66" spans="1:6" ht="26.1" customHeight="1" x14ac:dyDescent="0.5">
      <c r="A66" s="141">
        <f t="shared" si="12"/>
        <v>8.0599999999999987</v>
      </c>
      <c r="B66" s="6" t="s">
        <v>9</v>
      </c>
      <c r="C66" s="58" t="s">
        <v>50</v>
      </c>
      <c r="D66" s="94" t="s">
        <v>16</v>
      </c>
      <c r="E66" s="82">
        <v>5</v>
      </c>
      <c r="F66" s="72">
        <f t="shared" si="7"/>
        <v>0.6499999999999998</v>
      </c>
    </row>
    <row r="67" spans="1:6" s="5" customFormat="1" ht="14.65" customHeight="1" x14ac:dyDescent="0.5">
      <c r="A67" s="3"/>
      <c r="B67" s="61"/>
      <c r="C67" s="58"/>
      <c r="D67" s="6"/>
      <c r="F67" s="72">
        <f t="shared" si="7"/>
        <v>0.65347222222222201</v>
      </c>
    </row>
    <row r="68" spans="1:6" ht="19.5" customHeight="1" x14ac:dyDescent="0.5">
      <c r="A68" s="63">
        <v>9</v>
      </c>
      <c r="B68" s="66"/>
      <c r="C68" s="67" t="s">
        <v>17</v>
      </c>
      <c r="D68" s="64" t="s">
        <v>6</v>
      </c>
      <c r="E68" s="93">
        <v>0</v>
      </c>
      <c r="F68" s="65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2021-09-14T16:58:53Z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