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11/"/>
    </mc:Choice>
  </mc:AlternateContent>
  <xr:revisionPtr revIDLastSave="15" documentId="8_{562714C2-3106-4B86-BC58-8D5BBCCE3840}" xr6:coauthVersionLast="47" xr6:coauthVersionMax="47" xr10:uidLastSave="{E1BBC602-399E-4393-937D-3E6F1F5D12F2}"/>
  <bookViews>
    <workbookView xWindow="-98" yWindow="-98" windowWidth="28996" windowHeight="15796" xr2:uid="{00000000-000D-0000-FFFF-FFFF00000000}"/>
  </bookViews>
  <sheets>
    <sheet name="EC_Opening_Agenda" sheetId="1" r:id="rId1"/>
  </sheets>
  <definedNames>
    <definedName name="Excel_BuiltIn_Print_Area_1_1">EC_Opening_Agenda!$A$1:$F$64</definedName>
    <definedName name="_xlnm.Print_Area" localSheetId="0">EC_Opening_Agenda!$A$1:$F$65</definedName>
    <definedName name="Print_Area_MI">EC_Opening_Agenda!$A$1:$E$43</definedName>
    <definedName name="PRINT_AREA_MI_1">EC_Opening_Agenda!$A$1:$E$43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41" i="1"/>
  <c r="A42" i="1" s="1"/>
  <c r="A38" i="1"/>
  <c r="A10" i="1" l="1"/>
  <c r="A11" i="1" s="1"/>
  <c r="A32" i="1" l="1"/>
  <c r="A33" i="1" s="1"/>
  <c r="A34" i="1" s="1"/>
  <c r="A35" i="1" s="1"/>
  <c r="A43" i="1" l="1"/>
  <c r="A44" i="1" s="1"/>
  <c r="A45" i="1" s="1"/>
  <c r="A46" i="1" s="1"/>
  <c r="A47" i="1" s="1"/>
  <c r="F9" i="1"/>
  <c r="F10" i="1" s="1"/>
  <c r="A16" i="1"/>
  <c r="A17" i="1" s="1"/>
  <c r="A52" i="1"/>
  <c r="A53" i="1" s="1"/>
  <c r="A18" i="1" l="1"/>
  <c r="A19" i="1" s="1"/>
  <c r="A20" i="1" s="1"/>
  <c r="A21" i="1" s="1"/>
  <c r="F11" i="1"/>
  <c r="A54" i="1"/>
  <c r="A55" i="1" s="1"/>
  <c r="A56" i="1" s="1"/>
  <c r="A22" i="1" l="1"/>
  <c r="A23" i="1" s="1"/>
  <c r="A24" i="1" s="1"/>
  <c r="A25" i="1" s="1"/>
  <c r="A26" i="1" s="1"/>
  <c r="A27" i="1" s="1"/>
  <c r="A28" i="1" s="1"/>
  <c r="A29" i="1" s="1"/>
  <c r="A30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l="1"/>
  <c r="F33" i="1" s="1"/>
  <c r="F34" i="1" s="1"/>
  <c r="F35" i="1" s="1"/>
  <c r="F37" i="1" s="1"/>
  <c r="F38" i="1" l="1"/>
  <c r="F40" i="1" s="1"/>
  <c r="F41" i="1" s="1"/>
  <c r="F42" i="1" l="1"/>
  <c r="F43" i="1" s="1"/>
  <c r="F44" i="1" s="1"/>
  <c r="F45" i="1" s="1"/>
  <c r="F46" i="1" s="1"/>
  <c r="F47" i="1" s="1"/>
  <c r="F49" i="1" s="1"/>
  <c r="F51" i="1" s="1"/>
  <c r="F52" i="1" s="1"/>
  <c r="F53" i="1" s="1"/>
  <c r="F54" i="1" s="1"/>
  <c r="F55" i="1" s="1"/>
  <c r="F58" i="1" l="1"/>
  <c r="F59" i="1" s="1"/>
  <c r="F56" i="1"/>
</calcChain>
</file>

<file path=xl/sharedStrings.xml><?xml version="1.0" encoding="utf-8"?>
<sst xmlns="http://schemas.openxmlformats.org/spreadsheetml/2006/main" count="136" uniqueCount="73">
  <si>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</si>
  <si>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</si>
  <si>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</si>
  <si>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</si>
  <si>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</si>
  <si>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</si>
  <si>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</si>
  <si>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</si>
  <si>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</si>
  <si>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</si>
  <si>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</si>
  <si>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</si>
  <si>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</si>
  <si>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</si>
  <si>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</si>
  <si>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</si>
  <si>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</si>
  <si>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</si>
  <si>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</si>
  <si>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</si>
  <si>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</si>
  <si>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</si>
  <si>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</si>
  <si>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</si>
  <si>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</si>
  <si>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</si>
  <si>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</si>
  <si>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</si>
  <si>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</si>
  <si>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</si>
  <si>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</si>
  <si>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</si>
  <si>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</si>
  <si>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</si>
  <si>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</si>
  <si>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</si>
  <si>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</si>
  <si>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</si>
  <si>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</si>
  <si>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</si>
  <si>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</si>
  <si>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</si>
  <si>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Holcomb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</si>
  <si>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</si>
  <si>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</si>
  <si>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</si>
  <si>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</si>
  <si>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</si>
  <si>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</si>
  <si>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</si>
  <si>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</si>
  <si>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</si>
  <si>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</si>
  <si>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>AGENDA  -  IEEE 802 LMSC EXECUTIVE COMMITTEE MEETING
IEEE 802 LMSC 128th Plenary Session</t>
  </si>
  <si>
    <t>Friday 19:00-21:00 UTC
Nov 5, 2021</t>
  </si>
  <si>
    <t>Recap 802/SA Task Force Meetig (18 Oct 2021)</t>
  </si>
  <si>
    <t xml:space="preserve">802 Restructuring Ad hoc Status Update Operating Efficiency, Co-ordination of 802 Next Gen Activities, Mixed-mode transition, Long-term meeting strategy
    </t>
  </si>
  <si>
    <t>2022 Elections</t>
  </si>
  <si>
    <t>APPROVE Motion: Approve  minutes of 05 Oct 2021 802 EC Teleconference 
https://mentor.ieee.org/802-ec/dcn/21/ec-21-0230-00-00EC-oct-05-2021-802-ec-monthly-teleconference-minutes.pdf
J: D'Ambrosia     S: Rosdahl</t>
  </si>
  <si>
    <t>Approve Liaison to JTC1 regarding PSDO 11ax comment responses</t>
  </si>
  <si>
    <t>ME</t>
  </si>
  <si>
    <t>IEEE 802 Get Program Report
Ref: https://mentor.ieee.org/802-ec/dcn/21/ec-21-0249-00-00SA-ieee-802-get-program-report-november-2021.pdf</t>
  </si>
  <si>
    <t>IEEE 802 Publication Report
Ref: https://mentor.ieee.org/802-ec/dcn/21/ec-21-0250-00-00SA-ieee-802-publication-report-november-2021.pdf</t>
  </si>
  <si>
    <t>IEEE 802 EC Solutions_Report
Ref: https://mentor.ieee.org/802-ec/dcn/21/ec-21-0252-00-00SA-ieee-802-ec-solutions-report-november-2021.pdf</t>
  </si>
  <si>
    <t>IEEE 802 Active Standards Report
Ref: https://mentor.ieee.org/802-ec/dcn/21/ec-21-0239-00-00SA-ieee-802-active-standards-report-14-october-2021.pdf</t>
  </si>
  <si>
    <t>IEEE 802 Active PAR Report
Ref: https://mentor.ieee.org/802-ec/dcn/21/ec-21-0243-00-00SA-ieee-802-active-par-report-19-october-2021.pdf</t>
  </si>
  <si>
    <t xml:space="preserve">IEEE-SA Participation / Copyright Policies 
Ref: https://ieee802.org/sapolicies.shtml </t>
  </si>
  <si>
    <t>Action Item Recap - 
Ref: https://mentor.ieee.org/802-ec/dcn/19/ec-19-0085-51-00EC-ec-action-items-ongoing.pdf</t>
  </si>
  <si>
    <t>5:00PM</t>
  </si>
  <si>
    <t>R5</t>
  </si>
  <si>
    <t>List of Drafts to SA Ballot</t>
  </si>
  <si>
    <t>802.1 Technical Plenary</t>
  </si>
  <si>
    <t>Parsons /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</si>
</sst>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19" borderId="12" xfId="0" applyFont="1" applyFill="1" applyBorder="1" applyAlignment="1" applyProtection="1">
      <alignment horizontal="left" vertical="top" wrapText="1" indent="1"/>
    </xf>
    <xf numFmtId="164" fontId="20" fillId="19" borderId="12" xfId="0" applyFont="1" applyFill="1" applyBorder="1" applyAlignment="1" applyProtection="1">
      <alignment horizontal="left" vertical="top" wrapText="1"/>
    </xf>
    <xf numFmtId="1" fontId="20" fillId="19" borderId="12" xfId="0" applyNumberFormat="1" applyFont="1" applyFill="1" applyBorder="1" applyAlignment="1" applyProtection="1">
      <alignment horizontal="right" vertical="top"/>
    </xf>
    <xf numFmtId="164" fontId="20" fillId="19" borderId="17" xfId="0" applyFont="1" applyFill="1" applyBorder="1" applyAlignment="1" applyProtection="1">
      <alignment horizontal="left" vertical="top" wrapText="1" indent="1"/>
    </xf>
    <xf numFmtId="164" fontId="20" fillId="19" borderId="16" xfId="0" applyFont="1" applyFill="1" applyBorder="1" applyAlignment="1" applyProtection="1">
      <alignment horizontal="left" vertical="top" wrapText="1"/>
    </xf>
    <xf numFmtId="1" fontId="20" fillId="19" borderId="16" xfId="0" applyNumberFormat="1" applyFont="1" applyFill="1" applyBorder="1" applyAlignment="1" applyProtection="1">
      <alignment horizontal="right" vertical="top"/>
    </xf>
    <xf numFmtId="165" fontId="20" fillId="23" borderId="16" xfId="0" applyNumberFormat="1" applyFont="1" applyFill="1" applyBorder="1" applyAlignment="1" applyProtection="1">
      <alignment horizontal="right"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8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2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9"/>
  <sheetViews>
    <sheetView tabSelected="1" topLeftCell="A13" zoomScale="190" zoomScaleNormal="190" workbookViewId="0">
      <selection activeCell="C39" sqref="C39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69</v>
      </c>
      <c r="B1" s="2"/>
      <c r="C1" s="3" t="s">
        <v>53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54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20">
        <f>F7+TIME(15,E7,0)</f>
        <v>0.625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9" si="0">F8+TIME(0,E8,0)</f>
        <v>0.62569444444444444</v>
      </c>
      <c r="H9" s="36">
        <v>6.9444444444444449E-3</v>
      </c>
    </row>
    <row r="10" spans="1:8" ht="24.75" customHeight="1" x14ac:dyDescent="0.5">
      <c r="A10" s="121">
        <f>A9+1</f>
        <v>3</v>
      </c>
      <c r="B10" s="90" t="s">
        <v>13</v>
      </c>
      <c r="C10" s="131" t="s">
        <v>66</v>
      </c>
      <c r="D10" s="91" t="s">
        <v>6</v>
      </c>
      <c r="E10" s="92">
        <v>2</v>
      </c>
      <c r="F10" s="120">
        <f t="shared" ref="F10" si="1">F9+TIME(0,E9,0)</f>
        <v>0.62916666666666665</v>
      </c>
      <c r="H10" s="36"/>
    </row>
    <row r="11" spans="1:8" ht="44.25" customHeight="1" x14ac:dyDescent="0.5">
      <c r="A11" s="37">
        <f>A10+0.01</f>
        <v>3.01</v>
      </c>
      <c r="B11" s="21" t="s">
        <v>9</v>
      </c>
      <c r="C11" s="23" t="s">
        <v>58</v>
      </c>
      <c r="D11" s="23" t="s">
        <v>29</v>
      </c>
      <c r="E11" s="38">
        <v>0</v>
      </c>
      <c r="F11" s="89">
        <f t="shared" si="0"/>
        <v>0.63055555555555554</v>
      </c>
      <c r="H11" s="39">
        <v>0</v>
      </c>
    </row>
    <row r="12" spans="1:8" x14ac:dyDescent="0.5">
      <c r="A12" s="76"/>
      <c r="B12" s="90"/>
      <c r="C12" s="91"/>
      <c r="D12" s="91"/>
      <c r="E12" s="92"/>
      <c r="F12" s="12">
        <f t="shared" si="0"/>
        <v>0.63055555555555554</v>
      </c>
      <c r="H12" s="39"/>
    </row>
    <row r="13" spans="1:8" x14ac:dyDescent="0.5">
      <c r="A13" s="76">
        <v>4</v>
      </c>
      <c r="B13" s="90" t="s">
        <v>13</v>
      </c>
      <c r="C13" s="91" t="s">
        <v>11</v>
      </c>
      <c r="D13" s="91" t="s">
        <v>6</v>
      </c>
      <c r="E13" s="92">
        <v>2</v>
      </c>
      <c r="F13" s="12">
        <f t="shared" si="0"/>
        <v>0.63055555555555554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0.63194444444444442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0.63194444444444442</v>
      </c>
      <c r="H15" s="13"/>
    </row>
    <row r="16" spans="1:8" x14ac:dyDescent="0.5">
      <c r="A16" s="76">
        <f>5</f>
        <v>5</v>
      </c>
      <c r="B16" s="2"/>
      <c r="C16" s="29" t="s">
        <v>30</v>
      </c>
      <c r="D16" s="29" t="s">
        <v>6</v>
      </c>
      <c r="E16" s="11">
        <v>0</v>
      </c>
      <c r="F16" s="12">
        <f t="shared" si="0"/>
        <v>0.63194444444444442</v>
      </c>
      <c r="H16" s="39"/>
    </row>
    <row r="17" spans="1:254" x14ac:dyDescent="0.5">
      <c r="A17" s="76">
        <f>A16+0.01</f>
        <v>5.01</v>
      </c>
      <c r="B17" s="90" t="s">
        <v>13</v>
      </c>
      <c r="C17" s="93" t="s">
        <v>37</v>
      </c>
      <c r="D17" s="91" t="s">
        <v>6</v>
      </c>
      <c r="E17" s="92">
        <v>5</v>
      </c>
      <c r="F17" s="12">
        <f t="shared" si="0"/>
        <v>0.63194444444444442</v>
      </c>
      <c r="H17" s="39">
        <v>0</v>
      </c>
    </row>
    <row r="18" spans="1:254" x14ac:dyDescent="0.5">
      <c r="A18" s="76">
        <f>A17+0.01</f>
        <v>5.0199999999999996</v>
      </c>
      <c r="B18" s="90" t="s">
        <v>13</v>
      </c>
      <c r="C18" s="93" t="s">
        <v>14</v>
      </c>
      <c r="D18" s="91" t="s">
        <v>6</v>
      </c>
      <c r="E18" s="92">
        <v>3</v>
      </c>
      <c r="F18" s="120">
        <f t="shared" si="0"/>
        <v>0.63541666666666663</v>
      </c>
      <c r="H18" s="39">
        <v>0</v>
      </c>
    </row>
    <row r="19" spans="1:254" x14ac:dyDescent="0.5">
      <c r="A19" s="76">
        <f t="shared" ref="A19:A30" si="2">A18+0.01</f>
        <v>5.0299999999999994</v>
      </c>
      <c r="B19" s="90" t="s">
        <v>13</v>
      </c>
      <c r="C19" s="93" t="s">
        <v>15</v>
      </c>
      <c r="D19" s="91" t="s">
        <v>6</v>
      </c>
      <c r="E19" s="92">
        <v>3</v>
      </c>
      <c r="F19" s="120">
        <f t="shared" si="0"/>
        <v>0.63749999999999996</v>
      </c>
      <c r="H19" s="39">
        <v>0</v>
      </c>
    </row>
    <row r="20" spans="1:254" x14ac:dyDescent="0.5">
      <c r="A20" s="76">
        <f t="shared" si="2"/>
        <v>5.0399999999999991</v>
      </c>
      <c r="B20" s="90" t="s">
        <v>13</v>
      </c>
      <c r="C20" s="93" t="s">
        <v>16</v>
      </c>
      <c r="D20" s="91" t="s">
        <v>6</v>
      </c>
      <c r="E20" s="92">
        <v>1</v>
      </c>
      <c r="F20" s="120">
        <f t="shared" si="0"/>
        <v>0.63958333333333328</v>
      </c>
      <c r="H20" s="39"/>
    </row>
    <row r="21" spans="1:254" s="41" customFormat="1" x14ac:dyDescent="0.5">
      <c r="A21" s="76">
        <f t="shared" si="2"/>
        <v>5.0499999999999989</v>
      </c>
      <c r="B21" s="90" t="s">
        <v>13</v>
      </c>
      <c r="C21" s="93" t="s">
        <v>38</v>
      </c>
      <c r="D21" s="91" t="s">
        <v>6</v>
      </c>
      <c r="E21" s="92">
        <v>2</v>
      </c>
      <c r="F21" s="120">
        <f t="shared" si="0"/>
        <v>0.64027777777777772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76">
        <f t="shared" si="2"/>
        <v>5.0599999999999987</v>
      </c>
      <c r="B22" s="90" t="s">
        <v>13</v>
      </c>
      <c r="C22" s="93" t="s">
        <v>70</v>
      </c>
      <c r="D22" s="91" t="s">
        <v>6</v>
      </c>
      <c r="E22" s="92">
        <v>1</v>
      </c>
      <c r="F22" s="120">
        <f t="shared" si="0"/>
        <v>0.64166666666666661</v>
      </c>
      <c r="H22" s="39">
        <v>0</v>
      </c>
    </row>
    <row r="23" spans="1:254" x14ac:dyDescent="0.5">
      <c r="A23" s="76">
        <f t="shared" si="2"/>
        <v>5.0699999999999985</v>
      </c>
      <c r="B23" s="90" t="s">
        <v>13</v>
      </c>
      <c r="C23" s="122" t="s">
        <v>17</v>
      </c>
      <c r="D23" s="123" t="s">
        <v>6</v>
      </c>
      <c r="E23" s="124">
        <v>1</v>
      </c>
      <c r="F23" s="120">
        <f t="shared" si="0"/>
        <v>0.64236111111111105</v>
      </c>
      <c r="H23" s="39"/>
    </row>
    <row r="24" spans="1:254" x14ac:dyDescent="0.5">
      <c r="A24" s="76">
        <f t="shared" si="2"/>
        <v>5.0799999999999983</v>
      </c>
      <c r="B24" s="90" t="s">
        <v>13</v>
      </c>
      <c r="C24" s="125" t="s">
        <v>35</v>
      </c>
      <c r="D24" s="126" t="s">
        <v>6</v>
      </c>
      <c r="E24" s="127">
        <v>1</v>
      </c>
      <c r="F24" s="128">
        <f t="shared" si="0"/>
        <v>0.64305555555555549</v>
      </c>
      <c r="H24" s="36">
        <v>3.4722222222222225E-3</v>
      </c>
    </row>
    <row r="25" spans="1:254" ht="16.350000000000001" customHeight="1" x14ac:dyDescent="0.5">
      <c r="A25" s="76">
        <f t="shared" si="2"/>
        <v>5.0899999999999981</v>
      </c>
      <c r="B25" s="90" t="s">
        <v>13</v>
      </c>
      <c r="C25" s="108" t="s">
        <v>18</v>
      </c>
      <c r="D25" s="109" t="s">
        <v>6</v>
      </c>
      <c r="E25" s="129">
        <v>2</v>
      </c>
      <c r="F25" s="128">
        <f t="shared" si="0"/>
        <v>0.64374999999999993</v>
      </c>
      <c r="H25" s="36">
        <v>3.4722222222222225E-3</v>
      </c>
    </row>
    <row r="26" spans="1:254" ht="20" customHeight="1" x14ac:dyDescent="0.5">
      <c r="A26" s="76">
        <f t="shared" si="2"/>
        <v>5.0999999999999979</v>
      </c>
      <c r="B26" s="90" t="s">
        <v>13</v>
      </c>
      <c r="C26" s="108" t="s">
        <v>19</v>
      </c>
      <c r="D26" s="109" t="s">
        <v>6</v>
      </c>
      <c r="E26" s="110">
        <v>10</v>
      </c>
      <c r="F26" s="128">
        <f t="shared" si="0"/>
        <v>0.64513888888888882</v>
      </c>
      <c r="H26" s="36"/>
    </row>
    <row r="27" spans="1:254" x14ac:dyDescent="0.5">
      <c r="A27" s="76">
        <f t="shared" si="2"/>
        <v>5.1099999999999977</v>
      </c>
      <c r="B27" s="90" t="s">
        <v>13</v>
      </c>
      <c r="C27" s="96" t="s">
        <v>55</v>
      </c>
      <c r="D27" s="82" t="s">
        <v>6</v>
      </c>
      <c r="E27" s="98">
        <v>5</v>
      </c>
      <c r="F27" s="128">
        <f t="shared" si="0"/>
        <v>0.65208333333333324</v>
      </c>
      <c r="H27" s="36"/>
    </row>
    <row r="28" spans="1:254" ht="20" customHeight="1" x14ac:dyDescent="0.5">
      <c r="A28" s="76">
        <f t="shared" si="2"/>
        <v>5.1199999999999974</v>
      </c>
      <c r="B28" s="90"/>
      <c r="C28" s="108" t="s">
        <v>57</v>
      </c>
      <c r="D28" s="109" t="s">
        <v>6</v>
      </c>
      <c r="E28" s="110">
        <v>2</v>
      </c>
      <c r="F28" s="128">
        <f t="shared" si="0"/>
        <v>0.65555555555555545</v>
      </c>
      <c r="H28" s="36"/>
    </row>
    <row r="29" spans="1:254" ht="20.25" x14ac:dyDescent="0.5">
      <c r="A29" s="76">
        <f t="shared" si="2"/>
        <v>5.1299999999999972</v>
      </c>
      <c r="B29" s="90" t="s">
        <v>13</v>
      </c>
      <c r="C29" s="82" t="s">
        <v>67</v>
      </c>
      <c r="D29" s="82" t="s">
        <v>39</v>
      </c>
      <c r="E29" s="98">
        <v>2</v>
      </c>
      <c r="F29" s="128">
        <f t="shared" si="0"/>
        <v>0.65694444444444433</v>
      </c>
      <c r="H29" s="36"/>
    </row>
    <row r="30" spans="1:254" ht="20.65" customHeight="1" x14ac:dyDescent="0.5">
      <c r="A30" s="76">
        <f t="shared" si="2"/>
        <v>5.139999999999997</v>
      </c>
      <c r="B30" s="90" t="s">
        <v>13</v>
      </c>
      <c r="C30" s="82" t="s">
        <v>56</v>
      </c>
      <c r="D30" s="82" t="s">
        <v>6</v>
      </c>
      <c r="E30" s="98">
        <v>15</v>
      </c>
      <c r="F30" s="128">
        <f t="shared" si="0"/>
        <v>0.65833333333333321</v>
      </c>
      <c r="H30" s="36"/>
    </row>
    <row r="31" spans="1:254" x14ac:dyDescent="0.5">
      <c r="A31" s="76"/>
      <c r="B31" s="115"/>
      <c r="C31" s="96"/>
      <c r="D31" s="82"/>
      <c r="E31" s="98"/>
      <c r="F31" s="128">
        <f t="shared" si="0"/>
        <v>0.66874999999999984</v>
      </c>
      <c r="H31" s="36"/>
    </row>
    <row r="32" spans="1:254" x14ac:dyDescent="0.5">
      <c r="A32" s="76">
        <f>6</f>
        <v>6</v>
      </c>
      <c r="B32" s="71"/>
      <c r="C32" s="82" t="s">
        <v>31</v>
      </c>
      <c r="D32" s="82"/>
      <c r="E32" s="98"/>
      <c r="F32" s="97">
        <f t="shared" si="0"/>
        <v>0.66874999999999984</v>
      </c>
      <c r="H32" s="36">
        <v>3.4722222222222225E-3</v>
      </c>
    </row>
    <row r="33" spans="1:10" x14ac:dyDescent="0.5">
      <c r="A33" s="95">
        <f>A32+0.01</f>
        <v>6.01</v>
      </c>
      <c r="B33" s="71" t="s">
        <v>13</v>
      </c>
      <c r="C33" s="96" t="s">
        <v>22</v>
      </c>
      <c r="D33" s="82" t="s">
        <v>20</v>
      </c>
      <c r="E33" s="98">
        <v>5</v>
      </c>
      <c r="F33" s="97">
        <f t="shared" si="0"/>
        <v>0.66874999999999984</v>
      </c>
      <c r="H33" s="36">
        <v>3.4722222222222225E-3</v>
      </c>
      <c r="J33" s="75"/>
    </row>
    <row r="34" spans="1:10" x14ac:dyDescent="0.5">
      <c r="A34" s="95">
        <f t="shared" ref="A34:A35" si="3">A33+0.01</f>
        <v>6.02</v>
      </c>
      <c r="B34" s="71" t="s">
        <v>13</v>
      </c>
      <c r="C34" s="96" t="s">
        <v>40</v>
      </c>
      <c r="D34" s="82" t="s">
        <v>23</v>
      </c>
      <c r="E34" s="99">
        <v>10</v>
      </c>
      <c r="F34" s="97">
        <f t="shared" si="0"/>
        <v>0.67222222222222205</v>
      </c>
      <c r="H34" s="36">
        <v>3.4722222222222225E-3</v>
      </c>
    </row>
    <row r="35" spans="1:10" ht="15" customHeight="1" x14ac:dyDescent="0.5">
      <c r="A35" s="95">
        <f t="shared" si="3"/>
        <v>6.0299999999999994</v>
      </c>
      <c r="B35" s="112" t="s">
        <v>13</v>
      </c>
      <c r="C35" s="108" t="s">
        <v>24</v>
      </c>
      <c r="D35" s="109" t="s">
        <v>44</v>
      </c>
      <c r="E35" s="110">
        <v>5</v>
      </c>
      <c r="F35" s="111">
        <f t="shared" si="0"/>
        <v>0.67916666666666647</v>
      </c>
      <c r="H35" s="36"/>
    </row>
    <row r="36" spans="1:10" ht="15" customHeight="1" x14ac:dyDescent="0.5">
      <c r="A36" s="95"/>
      <c r="B36" s="112"/>
      <c r="C36" s="108"/>
      <c r="D36" s="109"/>
      <c r="E36" s="110"/>
      <c r="F36" s="111"/>
      <c r="H36" s="36"/>
    </row>
    <row r="37" spans="1:10" ht="15" customHeight="1" x14ac:dyDescent="0.5">
      <c r="A37" s="95">
        <v>7</v>
      </c>
      <c r="B37" s="112"/>
      <c r="C37" s="109" t="s">
        <v>50</v>
      </c>
      <c r="D37" s="109"/>
      <c r="E37" s="110"/>
      <c r="F37" s="111">
        <f>F35+TIME(0,E35,0)</f>
        <v>0.68263888888888868</v>
      </c>
      <c r="H37" s="36"/>
    </row>
    <row r="38" spans="1:10" ht="20.65" customHeight="1" x14ac:dyDescent="0.5">
      <c r="A38" s="95">
        <f>A37+0.01</f>
        <v>7.01</v>
      </c>
      <c r="B38" s="112" t="s">
        <v>21</v>
      </c>
      <c r="C38" s="108" t="s">
        <v>71</v>
      </c>
      <c r="D38" s="109" t="s">
        <v>72</v>
      </c>
      <c r="E38" s="110">
        <v>10</v>
      </c>
      <c r="F38" s="111">
        <f t="shared" si="0"/>
        <v>0.68263888888888868</v>
      </c>
      <c r="H38" s="36"/>
    </row>
    <row r="39" spans="1:10" ht="15" customHeight="1" x14ac:dyDescent="0.5">
      <c r="A39" s="95"/>
      <c r="B39" s="112"/>
      <c r="C39" s="108"/>
      <c r="D39" s="109"/>
      <c r="E39" s="110"/>
      <c r="F39" s="97"/>
      <c r="H39" s="36"/>
    </row>
    <row r="40" spans="1:10" ht="15" customHeight="1" x14ac:dyDescent="0.5">
      <c r="A40" s="95">
        <v>8</v>
      </c>
      <c r="B40" s="71"/>
      <c r="C40" s="82" t="s">
        <v>32</v>
      </c>
      <c r="D40" s="82"/>
      <c r="E40" s="98"/>
      <c r="F40" s="111">
        <f>F38+TIME(0,E38,0)</f>
        <v>0.6895833333333331</v>
      </c>
      <c r="H40" s="36"/>
    </row>
    <row r="41" spans="1:10" x14ac:dyDescent="0.5">
      <c r="A41" s="95">
        <f t="shared" ref="A41:A56" si="4">A40+0.01</f>
        <v>8.01</v>
      </c>
      <c r="B41" s="72" t="s">
        <v>13</v>
      </c>
      <c r="C41" s="96" t="s">
        <v>45</v>
      </c>
      <c r="D41" s="82" t="s">
        <v>36</v>
      </c>
      <c r="E41" s="98">
        <v>3</v>
      </c>
      <c r="F41" s="111">
        <f>F40+TIME(0,E40,0)</f>
        <v>0.6895833333333331</v>
      </c>
      <c r="H41" s="36">
        <v>3.4722222222222225E-3</v>
      </c>
      <c r="J41" s="75"/>
    </row>
    <row r="42" spans="1:10" x14ac:dyDescent="0.5">
      <c r="A42" s="132">
        <f>A41+0.001</f>
        <v>8.0109999999999992</v>
      </c>
      <c r="B42" s="72" t="s">
        <v>60</v>
      </c>
      <c r="C42" s="133" t="s">
        <v>59</v>
      </c>
      <c r="D42" s="82" t="s">
        <v>41</v>
      </c>
      <c r="E42" s="98">
        <v>3</v>
      </c>
      <c r="F42" s="111">
        <f t="shared" ref="F42:F43" si="5">F41+TIME(0,E41,0)</f>
        <v>0.69166666666666643</v>
      </c>
      <c r="H42" s="36"/>
      <c r="J42" s="75"/>
    </row>
    <row r="43" spans="1:10" x14ac:dyDescent="0.5">
      <c r="A43" s="95">
        <f>A41+0.01</f>
        <v>8.02</v>
      </c>
      <c r="B43" s="71" t="s">
        <v>13</v>
      </c>
      <c r="C43" s="81" t="s">
        <v>46</v>
      </c>
      <c r="D43" s="82" t="s">
        <v>43</v>
      </c>
      <c r="E43" s="98">
        <v>3</v>
      </c>
      <c r="F43" s="111">
        <f t="shared" si="5"/>
        <v>0.69374999999999976</v>
      </c>
      <c r="H43" s="36">
        <v>3.4722222222222225E-3</v>
      </c>
    </row>
    <row r="44" spans="1:10" x14ac:dyDescent="0.5">
      <c r="A44" s="95">
        <f t="shared" si="4"/>
        <v>8.0299999999999994</v>
      </c>
      <c r="B44" s="72" t="s">
        <v>13</v>
      </c>
      <c r="C44" s="81" t="s">
        <v>47</v>
      </c>
      <c r="D44" s="82" t="s">
        <v>41</v>
      </c>
      <c r="E44" s="98">
        <v>3</v>
      </c>
      <c r="F44" s="111">
        <f t="shared" si="0"/>
        <v>0.69583333333333308</v>
      </c>
      <c r="H44" s="36"/>
    </row>
    <row r="45" spans="1:10" ht="22.15" customHeight="1" x14ac:dyDescent="0.5">
      <c r="A45" s="95">
        <f t="shared" si="4"/>
        <v>8.0399999999999991</v>
      </c>
      <c r="B45" s="72" t="s">
        <v>13</v>
      </c>
      <c r="C45" s="81" t="s">
        <v>48</v>
      </c>
      <c r="D45" s="82" t="s">
        <v>41</v>
      </c>
      <c r="E45" s="98">
        <v>3</v>
      </c>
      <c r="F45" s="111">
        <f t="shared" si="0"/>
        <v>0.69791666666666641</v>
      </c>
      <c r="H45" s="36"/>
    </row>
    <row r="46" spans="1:10" ht="15" customHeight="1" x14ac:dyDescent="0.5">
      <c r="A46" s="95">
        <f t="shared" si="4"/>
        <v>8.0499999999999989</v>
      </c>
      <c r="B46" s="72" t="s">
        <v>13</v>
      </c>
      <c r="C46" s="81" t="s">
        <v>49</v>
      </c>
      <c r="D46" s="82" t="s">
        <v>42</v>
      </c>
      <c r="E46" s="98">
        <v>3</v>
      </c>
      <c r="F46" s="111">
        <f t="shared" si="0"/>
        <v>0.69999999999999973</v>
      </c>
      <c r="H46" s="36"/>
    </row>
    <row r="47" spans="1:10" ht="15" customHeight="1" x14ac:dyDescent="0.5">
      <c r="A47" s="95">
        <f t="shared" si="4"/>
        <v>8.0599999999999987</v>
      </c>
      <c r="B47" s="72" t="s">
        <v>13</v>
      </c>
      <c r="C47" s="81" t="s">
        <v>51</v>
      </c>
      <c r="D47" s="82" t="s">
        <v>29</v>
      </c>
      <c r="E47" s="98">
        <v>3</v>
      </c>
      <c r="F47" s="111">
        <f t="shared" si="0"/>
        <v>0.70208333333333306</v>
      </c>
      <c r="H47" s="36"/>
    </row>
    <row r="48" spans="1:10" ht="15" customHeight="1" x14ac:dyDescent="0.5">
      <c r="A48" s="95"/>
      <c r="B48" s="72"/>
      <c r="C48" s="81"/>
      <c r="D48" s="82"/>
      <c r="E48" s="98"/>
      <c r="F48" s="111"/>
      <c r="H48" s="36"/>
    </row>
    <row r="49" spans="1:254" x14ac:dyDescent="0.5">
      <c r="A49" s="95">
        <v>9</v>
      </c>
      <c r="B49" s="71"/>
      <c r="C49" s="82" t="s">
        <v>33</v>
      </c>
      <c r="D49" s="82"/>
      <c r="E49" s="98"/>
      <c r="F49" s="111">
        <f>F47+TIME(0,E47,0)</f>
        <v>0.70416666666666639</v>
      </c>
      <c r="H49" s="36"/>
      <c r="J49" s="75"/>
    </row>
    <row r="50" spans="1:254" x14ac:dyDescent="0.5">
      <c r="A50" s="95"/>
      <c r="B50" s="71"/>
      <c r="C50" s="82"/>
      <c r="D50" s="82"/>
      <c r="E50" s="98"/>
      <c r="F50" s="111"/>
      <c r="H50" s="36"/>
      <c r="J50" s="75"/>
    </row>
    <row r="51" spans="1:254" x14ac:dyDescent="0.5">
      <c r="A51" s="95">
        <v>10</v>
      </c>
      <c r="B51" s="71"/>
      <c r="C51" s="82" t="s">
        <v>34</v>
      </c>
      <c r="D51" s="82"/>
      <c r="E51" s="98"/>
      <c r="F51" s="111">
        <f>F49+TIME(0,E49,0)</f>
        <v>0.70416666666666639</v>
      </c>
      <c r="H51" s="36">
        <v>2.0833333333333333E-3</v>
      </c>
    </row>
    <row r="52" spans="1:254" ht="30.4" x14ac:dyDescent="0.5">
      <c r="A52" s="100">
        <f t="shared" si="4"/>
        <v>10.01</v>
      </c>
      <c r="B52" s="88" t="s">
        <v>10</v>
      </c>
      <c r="C52" s="130" t="s">
        <v>62</v>
      </c>
      <c r="D52" s="101" t="s">
        <v>52</v>
      </c>
      <c r="E52" s="102">
        <v>0</v>
      </c>
      <c r="F52" s="103">
        <f t="shared" si="0"/>
        <v>0.70416666666666639</v>
      </c>
      <c r="H52" s="36"/>
    </row>
    <row r="53" spans="1:254" ht="30.4" x14ac:dyDescent="0.5">
      <c r="A53" s="100">
        <f t="shared" si="4"/>
        <v>10.02</v>
      </c>
      <c r="B53" s="88" t="s">
        <v>10</v>
      </c>
      <c r="C53" s="130" t="s">
        <v>63</v>
      </c>
      <c r="D53" s="101" t="s">
        <v>52</v>
      </c>
      <c r="E53" s="102">
        <v>0</v>
      </c>
      <c r="F53" s="103">
        <f t="shared" si="0"/>
        <v>0.70416666666666639</v>
      </c>
      <c r="H53" s="94"/>
    </row>
    <row r="54" spans="1:254" ht="30.4" x14ac:dyDescent="0.5">
      <c r="A54" s="100">
        <f t="shared" si="4"/>
        <v>10.029999999999999</v>
      </c>
      <c r="B54" s="88" t="s">
        <v>10</v>
      </c>
      <c r="C54" s="130" t="s">
        <v>64</v>
      </c>
      <c r="D54" s="101" t="s">
        <v>52</v>
      </c>
      <c r="E54" s="102">
        <v>0</v>
      </c>
      <c r="F54" s="103">
        <f t="shared" si="0"/>
        <v>0.70416666666666639</v>
      </c>
      <c r="H54" s="113"/>
    </row>
    <row r="55" spans="1:254" ht="30.4" x14ac:dyDescent="0.5">
      <c r="A55" s="100">
        <f t="shared" si="4"/>
        <v>10.039999999999999</v>
      </c>
      <c r="B55" s="88" t="s">
        <v>10</v>
      </c>
      <c r="C55" s="130" t="s">
        <v>65</v>
      </c>
      <c r="D55" s="101" t="s">
        <v>52</v>
      </c>
      <c r="E55" s="102">
        <v>0</v>
      </c>
      <c r="F55" s="103">
        <f t="shared" si="0"/>
        <v>0.70416666666666639</v>
      </c>
      <c r="H55" s="113"/>
    </row>
    <row r="56" spans="1:254" ht="30.4" x14ac:dyDescent="0.5">
      <c r="A56" s="100">
        <f t="shared" si="4"/>
        <v>10.049999999999999</v>
      </c>
      <c r="B56" s="88" t="s">
        <v>10</v>
      </c>
      <c r="C56" s="130" t="s">
        <v>61</v>
      </c>
      <c r="D56" s="101" t="s">
        <v>52</v>
      </c>
      <c r="E56" s="102">
        <v>0</v>
      </c>
      <c r="F56" s="103">
        <f t="shared" ref="F56" si="6">F55+TIME(0,E55,0)</f>
        <v>0.70416666666666639</v>
      </c>
      <c r="H56" s="113"/>
    </row>
    <row r="57" spans="1:254" s="119" customFormat="1" x14ac:dyDescent="0.5">
      <c r="A57" s="116"/>
      <c r="B57" s="112"/>
      <c r="C57" s="108"/>
      <c r="D57" s="109"/>
      <c r="E57" s="110"/>
      <c r="F57" s="111"/>
      <c r="G57" s="117"/>
      <c r="H57" s="118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  <c r="FY57" s="117"/>
      <c r="FZ57" s="117"/>
      <c r="GA57" s="117"/>
      <c r="GB57" s="117"/>
      <c r="GC57" s="117"/>
      <c r="GD57" s="117"/>
      <c r="GE57" s="117"/>
      <c r="GF57" s="117"/>
      <c r="GG57" s="117"/>
      <c r="GH57" s="117"/>
      <c r="GI57" s="117"/>
      <c r="GJ57" s="117"/>
      <c r="GK57" s="117"/>
      <c r="GL57" s="117"/>
      <c r="GM57" s="117"/>
      <c r="GN57" s="117"/>
      <c r="GO57" s="117"/>
      <c r="GP57" s="117"/>
      <c r="GQ57" s="117"/>
      <c r="GR57" s="117"/>
      <c r="GS57" s="117"/>
      <c r="GT57" s="117"/>
      <c r="GU57" s="117"/>
      <c r="GV57" s="117"/>
      <c r="GW57" s="117"/>
      <c r="GX57" s="117"/>
      <c r="GY57" s="117"/>
      <c r="GZ57" s="117"/>
      <c r="HA57" s="117"/>
      <c r="HB57" s="117"/>
      <c r="HC57" s="117"/>
      <c r="HD57" s="117"/>
      <c r="HE57" s="117"/>
      <c r="HF57" s="117"/>
      <c r="HG57" s="117"/>
      <c r="HH57" s="117"/>
      <c r="HI57" s="117"/>
      <c r="HJ57" s="117"/>
      <c r="HK57" s="117"/>
      <c r="HL57" s="117"/>
      <c r="HM57" s="117"/>
      <c r="HN57" s="117"/>
      <c r="HO57" s="117"/>
      <c r="HP57" s="117"/>
      <c r="HQ57" s="117"/>
      <c r="HR57" s="117"/>
      <c r="HS57" s="117"/>
      <c r="HT57" s="117"/>
      <c r="HU57" s="117"/>
      <c r="HV57" s="117"/>
      <c r="HW57" s="117"/>
      <c r="HX57" s="117"/>
      <c r="HY57" s="117"/>
      <c r="HZ57" s="117"/>
      <c r="IA57" s="117"/>
      <c r="IB57" s="117"/>
      <c r="IC57" s="117"/>
      <c r="ID57" s="117"/>
      <c r="IE57" s="117"/>
      <c r="IF57" s="117"/>
      <c r="IG57" s="117"/>
      <c r="IH57" s="117"/>
      <c r="II57" s="117"/>
      <c r="IJ57" s="117"/>
      <c r="IK57" s="117"/>
      <c r="IL57" s="117"/>
      <c r="IM57" s="117"/>
      <c r="IN57" s="117"/>
      <c r="IO57" s="117"/>
      <c r="IP57" s="117"/>
      <c r="IQ57" s="117"/>
      <c r="IR57" s="117"/>
      <c r="IS57" s="117"/>
      <c r="IT57" s="117"/>
    </row>
    <row r="58" spans="1:254" ht="21.75" customHeight="1" x14ac:dyDescent="0.5">
      <c r="A58" s="95">
        <v>11</v>
      </c>
      <c r="B58" s="71" t="s">
        <v>13</v>
      </c>
      <c r="C58" s="82" t="s">
        <v>25</v>
      </c>
      <c r="D58" s="82" t="s">
        <v>6</v>
      </c>
      <c r="E58" s="98">
        <v>3</v>
      </c>
      <c r="F58" s="111">
        <f>F55+TIME(0,E55,0)</f>
        <v>0.70416666666666639</v>
      </c>
      <c r="H58" s="13"/>
    </row>
    <row r="59" spans="1:254" x14ac:dyDescent="0.5">
      <c r="A59" s="104"/>
      <c r="B59" s="105"/>
      <c r="C59" s="106"/>
      <c r="D59" s="106"/>
      <c r="E59" s="107"/>
      <c r="F59" s="97">
        <f t="shared" si="0"/>
        <v>0.70624999999999971</v>
      </c>
      <c r="H59" s="13"/>
    </row>
    <row r="60" spans="1:254" x14ac:dyDescent="0.5">
      <c r="A60" s="83"/>
      <c r="B60" s="77"/>
      <c r="C60" s="87"/>
      <c r="D60" s="84"/>
      <c r="E60" s="85"/>
      <c r="F60" s="86"/>
      <c r="H60" s="43"/>
    </row>
    <row r="61" spans="1:254" x14ac:dyDescent="0.5">
      <c r="A61" s="114">
        <v>12</v>
      </c>
      <c r="B61" s="73" t="s">
        <v>21</v>
      </c>
      <c r="C61" s="74" t="s">
        <v>26</v>
      </c>
      <c r="D61" s="78" t="s">
        <v>6</v>
      </c>
      <c r="E61" s="79"/>
      <c r="F61" s="80" t="s">
        <v>68</v>
      </c>
      <c r="H61" s="48"/>
    </row>
    <row r="62" spans="1:254" ht="24.7" customHeight="1" x14ac:dyDescent="0.5">
      <c r="A62" s="44"/>
      <c r="B62" s="45"/>
      <c r="C62" s="42"/>
      <c r="D62" s="42"/>
      <c r="E62" s="46"/>
      <c r="F62" s="47"/>
      <c r="H62" s="50" t="s">
        <v>1</v>
      </c>
    </row>
    <row r="63" spans="1:254" x14ac:dyDescent="0.5">
      <c r="A63" s="49" t="s">
        <v>1</v>
      </c>
      <c r="B63" s="45" t="s">
        <v>1</v>
      </c>
      <c r="C63" s="42" t="s">
        <v>27</v>
      </c>
      <c r="D63" s="42"/>
      <c r="E63" s="46" t="s">
        <v>1</v>
      </c>
      <c r="F63" s="47" t="s">
        <v>1</v>
      </c>
      <c r="H63" s="55"/>
    </row>
    <row r="64" spans="1:254" x14ac:dyDescent="0.5">
      <c r="A64" s="45"/>
      <c r="B64" s="51"/>
      <c r="C64" s="42" t="s">
        <v>28</v>
      </c>
      <c r="D64" s="52"/>
      <c r="E64" s="53"/>
      <c r="F64" s="54"/>
      <c r="H64" s="61"/>
    </row>
    <row r="65" spans="1:6" x14ac:dyDescent="0.5">
      <c r="A65" s="45"/>
      <c r="B65" s="56"/>
      <c r="C65" s="57"/>
      <c r="D65" s="58"/>
      <c r="E65" s="59"/>
      <c r="F65" s="60"/>
    </row>
    <row r="66" spans="1:6" x14ac:dyDescent="0.5">
      <c r="A66" s="62"/>
      <c r="B66" s="63"/>
      <c r="C66" s="64"/>
    </row>
    <row r="67" spans="1:6" x14ac:dyDescent="0.5">
      <c r="A67" s="62"/>
      <c r="B67" s="63"/>
      <c r="C67" s="69"/>
      <c r="D67" s="69"/>
    </row>
    <row r="68" spans="1:6" x14ac:dyDescent="0.5">
      <c r="A68" s="62"/>
      <c r="B68" s="63"/>
      <c r="C68" s="70"/>
      <c r="D68" s="69"/>
    </row>
    <row r="69" spans="1:6" x14ac:dyDescent="0.5">
      <c r="D69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2021-11-04T18:01:04Z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