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https://d.docs.live.net/a76b78698ac40a99/IEEE/802/Meetings/21_07/"/>
    </mc:Choice>
  </mc:AlternateContent>
  <xr:revisionPtr revIDLastSave="5" documentId="8_{F9D40E2C-6EC4-4F11-A2DE-D2C274452B73}" xr6:coauthVersionLast="47" xr6:coauthVersionMax="47" xr10:uidLastSave="{94FD772D-4AD5-4866-A5C2-C1B4FA17F221}"/>
  <bookViews>
    <workbookView xWindow="-98" yWindow="-98" windowWidth="28996" windowHeight="15796" tabRatio="606" xr2:uid="{00000000-000D-0000-FFFF-FFFF00000000}"/>
  </bookViews>
  <sheets>
    <sheet name="EC_Closing_Agenda" sheetId="1" r:id="rId1"/>
  </sheets>
  <definedNames>
    <definedName name="_xlnm.Print_Area" localSheetId="0">EC_Closing_Agenda!$A$1:$F$108</definedName>
    <definedName name="Print_Area_MI">EC_Closing_Agenda!$A$1:$E$25</definedName>
    <definedName name="PRINT_AREA_MI_1">EC_Closing_Agenda!$A$1:$E$25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1" i="1" l="1"/>
  <c r="F21" i="1"/>
  <c r="F22" i="1" s="1"/>
  <c r="A13" i="1" l="1"/>
  <c r="A87" i="1"/>
  <c r="F104" i="1" l="1"/>
  <c r="F8" i="1"/>
  <c r="F9" i="1" l="1"/>
  <c r="A26" i="1"/>
  <c r="A51" i="1"/>
  <c r="A52" i="1" s="1"/>
  <c r="A53" i="1" s="1"/>
  <c r="A88" i="1"/>
  <c r="A64" i="1"/>
  <c r="A65" i="1" s="1"/>
  <c r="A66" i="1" s="1"/>
  <c r="A15" i="1"/>
  <c r="A16" i="1" s="1"/>
  <c r="A17" i="1" s="1"/>
  <c r="A9" i="1"/>
  <c r="A10" i="1" s="1"/>
  <c r="A11" i="1" s="1"/>
  <c r="A8" i="1"/>
  <c r="A72" i="1" l="1"/>
  <c r="A73" i="1" s="1"/>
  <c r="A74" i="1" s="1"/>
  <c r="A75" i="1" s="1"/>
  <c r="A76" i="1" s="1"/>
  <c r="A67" i="1"/>
  <c r="A68" i="1" s="1"/>
  <c r="A69" i="1" s="1"/>
  <c r="A70" i="1" s="1"/>
  <c r="A71" i="1" s="1"/>
  <c r="A19" i="1"/>
  <c r="A20" i="1" s="1"/>
  <c r="A22" i="1" s="1"/>
  <c r="A23" i="1" s="1"/>
  <c r="A18" i="1"/>
  <c r="A56" i="1"/>
  <c r="A57" i="1" s="1"/>
  <c r="A54" i="1"/>
  <c r="A55" i="1" s="1"/>
  <c r="F10" i="1"/>
  <c r="A27" i="1"/>
  <c r="A93" i="1"/>
  <c r="A99" i="1" s="1"/>
  <c r="A89" i="1"/>
  <c r="A90" i="1" s="1"/>
  <c r="A91" i="1" s="1"/>
  <c r="A92" i="1" s="1"/>
  <c r="A59" i="1" l="1"/>
  <c r="A60" i="1" s="1"/>
  <c r="A61" i="1" s="1"/>
  <c r="A58" i="1"/>
  <c r="A35" i="1"/>
  <c r="A36" i="1" s="1"/>
  <c r="A37" i="1" s="1"/>
  <c r="A38" i="1" s="1"/>
  <c r="A28" i="1"/>
  <c r="A77" i="1"/>
  <c r="A78" i="1" s="1"/>
  <c r="A79" i="1" s="1"/>
  <c r="F11" i="1"/>
  <c r="F12" i="1" s="1"/>
  <c r="F13" i="1" s="1"/>
  <c r="F14" i="1" s="1"/>
  <c r="F15" i="1" s="1"/>
  <c r="F16" i="1" s="1"/>
  <c r="F17" i="1" s="1"/>
  <c r="A100" i="1"/>
  <c r="A101" i="1" s="1"/>
  <c r="A102" i="1" s="1"/>
  <c r="A94" i="1"/>
  <c r="A95" i="1" s="1"/>
  <c r="A29" i="1" l="1"/>
  <c r="A30" i="1" s="1"/>
  <c r="A31" i="1" s="1"/>
  <c r="A32" i="1" s="1"/>
  <c r="A33" i="1" s="1"/>
  <c r="A34" i="1" s="1"/>
  <c r="A80" i="1"/>
  <c r="A81" i="1" s="1"/>
  <c r="A82" i="1" s="1"/>
  <c r="F18" i="1"/>
  <c r="F19" i="1" s="1"/>
  <c r="F20" i="1" s="1"/>
  <c r="F23" i="1" s="1"/>
  <c r="F24" i="1" s="1"/>
  <c r="A47" i="1"/>
  <c r="A48" i="1" s="1"/>
  <c r="A39" i="1"/>
  <c r="A40" i="1" s="1"/>
  <c r="A41" i="1" s="1"/>
  <c r="A42" i="1" s="1"/>
  <c r="A43" i="1" s="1"/>
  <c r="A44" i="1" s="1"/>
  <c r="A45" i="1" s="1"/>
  <c r="A46" i="1" s="1"/>
  <c r="A96" i="1"/>
  <c r="A97" i="1" s="1"/>
  <c r="A98" i="1" s="1"/>
  <c r="F25" i="1" l="1"/>
  <c r="F26" i="1" s="1"/>
  <c r="F27" i="1" s="1"/>
  <c r="F28" i="1" l="1"/>
  <c r="F29" i="1" s="1"/>
  <c r="F30" i="1" s="1"/>
  <c r="F31" i="1" s="1"/>
  <c r="F32" i="1" s="1"/>
  <c r="F33" i="1" s="1"/>
  <c r="F34" i="1" s="1"/>
  <c r="F35" i="1" s="1"/>
  <c r="F36" i="1" s="1"/>
  <c r="F37" i="1" l="1"/>
  <c r="F47" i="1"/>
  <c r="F49" i="1" s="1"/>
  <c r="F50" i="1" s="1"/>
  <c r="F51" i="1" s="1"/>
  <c r="F52" i="1" s="1"/>
  <c r="F53" i="1" s="1"/>
  <c r="F54" i="1" s="1"/>
  <c r="F55" i="1" s="1"/>
  <c r="F56" i="1" s="1"/>
  <c r="F57" i="1" s="1"/>
  <c r="F38" i="1"/>
  <c r="F39" i="1" s="1"/>
  <c r="F40" i="1" s="1"/>
  <c r="F41" i="1" s="1"/>
  <c r="F42" i="1" s="1"/>
  <c r="F43" i="1" s="1"/>
  <c r="F44" i="1" s="1"/>
  <c r="F45" i="1" s="1"/>
  <c r="F46" i="1" s="1"/>
  <c r="F58" i="1" l="1"/>
  <c r="F59" i="1" s="1"/>
  <c r="F60" i="1" s="1"/>
  <c r="F61" i="1" s="1"/>
  <c r="F62" i="1" s="1"/>
  <c r="F63" i="1" s="1"/>
  <c r="F64" i="1" s="1"/>
  <c r="F65" i="1" s="1"/>
  <c r="F66" i="1" s="1"/>
  <c r="F48" i="1"/>
  <c r="F67" i="1" l="1"/>
  <c r="F68" i="1" s="1"/>
  <c r="F69" i="1" s="1"/>
  <c r="F70" i="1" s="1"/>
  <c r="F71" i="1" s="1"/>
  <c r="F72" i="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73" i="1" l="1"/>
  <c r="F74" i="1" s="1"/>
  <c r="F75" i="1" s="1"/>
  <c r="F76" i="1" s="1"/>
</calcChain>
</file>

<file path=xl/sharedStrings.xml><?xml version="1.0" encoding="utf-8"?>
<sst xmlns="http://schemas.openxmlformats.org/spreadsheetml/2006/main" count="233" uniqueCount="109">
  <si>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</si>
  <si>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</si>
  <si>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</si>
  <si>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</si>
  <si>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</si>
  <si>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</si>
  <si>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</si>
  <si>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</si>
  <si>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</si>
  <si>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</si>
  <si>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</si>
  <si>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</si>
  <si>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Gilb</t>
  </si>
  <si>
    <t>Information Items</t>
  </si>
  <si>
    <t>Myles</t>
  </si>
  <si>
    <t>Executive secretary report</t>
  </si>
  <si>
    <t>D'Ambrosia</t>
  </si>
  <si>
    <t>ADJOURN SEC MEETING</t>
  </si>
  <si>
    <t>II*</t>
  </si>
  <si>
    <t>Appeals report -No items to report</t>
  </si>
  <si>
    <t>Announcements from the Chair</t>
  </si>
  <si>
    <t>Recording Secretary Report</t>
  </si>
  <si>
    <t>IEEE 802.18</t>
  </si>
  <si>
    <t>IEEE 802.19</t>
  </si>
  <si>
    <t>IEEE 802.1</t>
  </si>
  <si>
    <t>IEEE 802.3</t>
  </si>
  <si>
    <t>IEEE 802.11</t>
  </si>
  <si>
    <t>Law</t>
  </si>
  <si>
    <t>IEEE 802.15</t>
  </si>
  <si>
    <t>Marks</t>
  </si>
  <si>
    <t>Shellhammer</t>
  </si>
  <si>
    <t>IEEE 802.24</t>
  </si>
  <si>
    <t>IEEE 802</t>
  </si>
  <si>
    <t>Standing Committee Reports</t>
  </si>
  <si>
    <t>Officers Reports</t>
  </si>
  <si>
    <t>IEEE SA Staff Reports</t>
  </si>
  <si>
    <t xml:space="preserve">1st Vice Chair Report </t>
  </si>
  <si>
    <t>2nd Vice Chair Report</t>
  </si>
  <si>
    <t>Treasurer's Report</t>
  </si>
  <si>
    <t>ME</t>
  </si>
  <si>
    <t>Parsons</t>
  </si>
  <si>
    <t>802 / ITU SC Report</t>
  </si>
  <si>
    <t>802 / IETF SC Report</t>
  </si>
  <si>
    <t>Godfrey</t>
  </si>
  <si>
    <t>LMSC Liaisons and External Communications</t>
  </si>
  <si>
    <t>Break</t>
  </si>
  <si>
    <t xml:space="preserve">802 / JTC1 SC Report </t>
  </si>
  <si>
    <t>Stanley</t>
  </si>
  <si>
    <t>Holcomb</t>
  </si>
  <si>
    <t>Zimmerman</t>
  </si>
  <si>
    <t>Action Item Review</t>
  </si>
  <si>
    <t>Kinney</t>
  </si>
  <si>
    <t>MI*</t>
  </si>
  <si>
    <t>Future Meetings</t>
  </si>
  <si>
    <t xml:space="preserve">IEEE-SA Participation / Copyright Policies 
Reference - https://ieee802.org/sapolicies.shtml </t>
  </si>
  <si>
    <t>802 Public Visibility SC Report</t>
  </si>
  <si>
    <t>Executive Committee Study Groups, WG Study Groups, and TAGs</t>
  </si>
  <si>
    <t>IEEE Standards Board, SA Ballot Items, and  Industry Connections</t>
  </si>
  <si>
    <t>AGENDA  -  IEEE 802 LMSC EXECUTIVE COMMITTEE MEETING
IEEE 802 LMSC 127th Plenary Session</t>
  </si>
  <si>
    <t>Thursday 6:00 pm – 10:00 pm UTC (2:00 pm to 6:00 pm ET)
23 Jul 2021</t>
  </si>
  <si>
    <t>Motion to approve Jul 2021 EC Opening Meeting Minutes</t>
  </si>
  <si>
    <t>Study Group Formation - IEEE 802.3 Greater than 10 Mb/s long-reach point-to-point single pair Ethernet PHY Study Group</t>
  </si>
  <si>
    <t xml:space="preserve">Call for Tutorials for Nov 2021 Plenary </t>
  </si>
  <si>
    <t xml:space="preserve">Reminder -  802 EC Monthly Telecon 
      Tuesday 03 Aug 2021, 3-5pm ET
      Tuesday 07 Sept 2021, 3-5pm ET
</t>
  </si>
  <si>
    <t xml:space="preserve">Announcement of 802 EC Interim Telecon (Tuesday 5 Oct 2021, 3-5pm ET) </t>
  </si>
  <si>
    <t>ME*</t>
  </si>
  <si>
    <t>Comment responses to ISO/IEC JTC1 re: IEEE Std 802.11-2020
Motion
•  Approve liaison of the following comment responses to ISO/IEC JTC1/SC6 under the PSDO agreement:
IEEE Std 802.11-2020:  https://mentor.ieee.org/802.11/dcn/21/11-21-1039-03-000m-resolution-of-cnb-fdis-comments.docx 
M: Stanley          S: Rosdahl</t>
  </si>
  <si>
    <t>To NesCom - P802.1Qcj PAR extension 
Motion
• Approve forwarding P802.1Qcj PAR extension documentation in https://www.ieee802.org/1/files/public/docs2021/cj-PAR-extension-0721-v01.pdf to NesCom
• Approve (unmodified) CSD documentation in https://www.ieee802.org/1/files/public/docs2015/new-autoattach-romascanu-csd-0315-v01.pptx  
M: Parsons             S: Marks</t>
  </si>
  <si>
    <t>To NesCom - P802.1Qcw PAR extension 
Motion
•  Approve forwarding P802.1Qcw PAR extension documentation in https://www.ieee802.org/1/files/public/docs2021/cw-PAR-extension-0721-v01.pdf to NesCom
•  Approve (unmodified) CSD documentation in https://www.ieee802.org/1/files/public/docs2017/cw-draft-CSD-0517-v02.pdf  
M: Parsons            S:  Marks</t>
  </si>
  <si>
    <t>To SA Ballot - P802.1ABdh D2.0 
Motion
• Approve sending P802.1ABdh D2.0 to Standards Association ballot
• Confirm the CSD for P802.1ABdh in https://mentor.ieee.org/802-ec/dcn/19/ec-19-0138-00-ACSD-p802-1abdh.pdf 
M: Parsons             S: Marks</t>
  </si>
  <si>
    <t>To SA Ballot - P802.1CBcv D2.0 
Motion
• Approve sending P802.1CBcv D2.0 to Standards Association ballot
• Confirm the CSD for P802.1CBcv in https://mentor.ieee.org/802-ec/dcn/18/ec-18-0089-00-ACSD-802-1cbcv.pdf 
M: Parsons             S: Marks</t>
  </si>
  <si>
    <t>To SA Ballot - P802.1CBdb D2.0 
Motion
• Approve sending P802.1CBdb D2.0 to Standards Association ballot
• Confirm the CSD for P802.1CBdb in https://mentor.ieee.org/802-ec/dcn/18/ec-18-0090-00-ACSD-802-1cbdb.pdf 
M: Parsons             S: Marks</t>
  </si>
  <si>
    <t>To SA Ballot - P802.1AS-2020/Cor1 D3.0 
Motion
• Approve sending P802.1AS-2020/Cor1 D3.0 to Standards Association ballot
• [Maintenance PAR, no CSD]
M: Parsons             S: Marks</t>
  </si>
  <si>
    <t>Submission of IEEE Std 802.11ay-2021 and IEEE Std 802.11ba-2021 for adoption under the PSDO 
Motion
•  Approve submission of IEEE Std 802.11ay-2021 and IEEE Std 802.11ba-2021 to ISO/IEC JTC1/SC6 for adoption under the PSDO agreement conditional on publication of the approved standard 
M: Stanley          S: Rosdahl</t>
  </si>
  <si>
    <t>IEEE 802.3 liaison letter reply to ITU-T SG15 on OTN support of Ethernet clients beyond 400 Gb/s
Motion
• The IEEE 802.3 liaison letter reply to ITU-T SG15 on optical transport network (OTN) support of Ethernet clients beyond 400 Gb/s can be accessed at the &lt;https://mentor.ieee.org/802-ec/dcn/21/ec-21-0167-00-00EC-ieee-802-3-liaison-letter-to-itu-t-sg15-on-otn-support-of-ethernet-clients-beyond-400-gb-s.pdf&gt;.
M: Law     S: D'Ambrosia</t>
  </si>
  <si>
    <t>IEEE 802.3 standards to ISO/IEC JTC1/SC6 for adoption
Motion: 
Approve submission of IEEE Std 802.3cv-2021, IEEE Std 802.3ct-2021 and IEEE Std 802.3cp-2021 to ISO/IEC JTC/SC6 for adoption under the PSDO agreement
M: Law     S: D'Ambrosia</t>
  </si>
  <si>
    <t>IEEE 802.3 liaison letter reply to ITU-T SG15 on status of IEEE P802.3cw project
Motion
•  The IEEE 802.3 liaison letter reply to ITU-T SG15 on the status of the IEEE P802.3cw 400 Gb/s over Dense Wave Division Multiplexing (DWDM) systems project can be accessed at the URL &lt;https://mentor.ieee.org/802-ec/dcn/21/ec-21-0166-00-00EC-ieee-802-3-liaison-letter-to-itu-t-sg15-on-ieee-p802-3cw-project.pdf&gt;.
M: Law     S: D'Ambrosia</t>
  </si>
  <si>
    <t>Appointment of IEEE 802.3 liaison officer to IEC TC 86
Motion 
Confirm the appointment of Vince Ferretti as an IEEE 802.3 liaison officer to serve as the IEEE 802.3 Liaison officer to IEC TC 86
M: Law     S: D'Ambrosia</t>
  </si>
  <si>
    <t xml:space="preserve">2nd SG Rechartering - IEEE 802.3 Beyond 400 Gb/s Study Group
Motion 
• Grant the 2nd rechartering of the IEEE 802.3 Beyond 400 Gb/s Ethernet
M: Law     S: D'Ambrosia
</t>
  </si>
  <si>
    <t>To Nescom: IEEE P802.3de MAC Merge and Time Synchronization Service Interface (TSSI) enhancements for Point-to-Point Single Pair Ethernet
Motion
• Approve forwarding IEEE P802.3de PAR documentation in &lt;https://mentor.ieee.org/802-ec/dcn/21/ec-21-0113-02-00EC-ieee-p802-3de-draft-par-responses.pdf&gt; to NesCom 
• Approve CSD documentation in &lt;https://mentor.ieee.org/802-ec/dcn/21/ec-21-0112-01-00EC-ieee-p802-3de-draft-csd-responses.pdf&gt;
M: Law     S: D'Ambrosia</t>
  </si>
  <si>
    <t>M*</t>
  </si>
  <si>
    <t>Approval - IEEE 802 LSC Chair's Guidelines
Motion
The EC approves ec-21-0108-02 as the IEEE 802 LMSC Chair's Guidelines 
(https://mentor.ieee.org/802-ec/dcn/21/ec-21-0108-02-00EC-proposed-chairs-guidelines-v31.odt) 
M: Gilb     S: Zimmerman</t>
  </si>
  <si>
    <t>802.1 Nendica update</t>
  </si>
  <si>
    <t>1st SG Rechartering - IEEE 802.3 Enhancements to point-to-point Single Pair Ethernet Study Group
Motion
•  Grant the 1st rechartering of the IEEE 802.3 Enhancements to Point-to-Point Single Pair Ethernet Study Group
M: Law     S: D'Ambrosia</t>
  </si>
  <si>
    <t>D'Ambrosia / Rosdahl</t>
  </si>
  <si>
    <t>802 Restructuring Ad hoc</t>
  </si>
  <si>
    <t>Haasz</t>
  </si>
  <si>
    <t>IEEE 802 Task Force Action Item Update - Framemaker License Expense</t>
  </si>
  <si>
    <t>Approval - blog post on IEEE Std 802.1CM
Motion
• Approve the blog post on IEEE Std 802.1CM in http://www.ieee802.org/1/files/public/docs2021/cm-draft-blog-post-0721-v01.pdf, to be released with editorial changes as deemed necessary.
M: Parsons            S: Marks</t>
  </si>
  <si>
    <t>Approval of drafts to ISO/IEC JTC1/SC6 for information under the PSDO agreement
Motion
• Approve submission of the following draft(s) to ISO/IEC JTC1/SC6 for information under the PSDO agreement, once the SA Ballot starts
           •	IEEE P802.1CBdb
           •	IEEE P802.1CBcv
           •	IEEE P802.1ABdh
           •	IEEE P802.1AS-2020/Cor 1
           •	IEEE P802.1BA-Rev
           •	IEEE P802.1ACct 
M: Parsons            S: Marks</t>
  </si>
  <si>
    <t xml:space="preserve">Approval Communication to ITU-T SG11 on the withdrawal of IEEE Std 802.1D-2004
Motion
• Approve https://www.ieee802.org/1/files/public/docs2021/liaison-response-itu-t-sg11-8021Dwithdrawal-0721-v01.pdf as communication to ITU-T SG11 on the withdrawal of IEEE Std 802.1D-2004
M: Parsons            S: Marks
</t>
  </si>
  <si>
    <t>IEEE Std 802.1D-2004 superseded by IEEE Std 802.1Q-2014
Motion
Request that IEEE SA staff modify its database and product listing to indicate that IEEE Std 802.1D-2004 was superseded by IEEE Std 802.1Q-2014.
M: Parsons            S: Marks</t>
  </si>
  <si>
    <t>To NesCom - TG 15.4 cor1 PAR modification approval</t>
  </si>
  <si>
    <t>To NesCom - SG15.4ab PAR approval</t>
  </si>
  <si>
    <t>To NesCom - SG 15.6a PAR approval</t>
  </si>
  <si>
    <t>To NesCom - SG15.14 PAR approval</t>
  </si>
  <si>
    <t>To NesCom - SG15.15 PAR approval</t>
  </si>
  <si>
    <t>To SA Ballot - 15.4aa Send IEEE P802.15.4aa-D08 to SA ballot</t>
  </si>
  <si>
    <t xml:space="preserve">Study Group Formation - SG 15.3ma Study Group </t>
  </si>
  <si>
    <t>DT</t>
  </si>
  <si>
    <t>Rules Update - Changes to WG P&amp;P and OM</t>
  </si>
  <si>
    <t>802 Mission/Purpose statement</t>
  </si>
  <si>
    <t>To SA Ballot (conditional) - P802.1BA-Rev 
Motion
• Conditionally approve sending P802.1BA-Rev D2.0 to Standards Association ballot
• [Maintenance PAR, no CSD]
M: Parsons             S: Marks</t>
  </si>
  <si>
    <t>Approval communication to  ITU-T SG13 on Liaison response to SG13-LS205
Motion 
•  Approve https://www.ieee802.org/1/files/public/docs2021/liaison-response-SG13-LS205-0721-v01.pdf as communication to ITU-T SG13 on Liaison response to SG13-LS205, granting the IEEE 802.1 WG chair (or his delegate) editorial license.
M: Parsons            S: Marks</t>
  </si>
  <si>
    <t>To ICCom - Nendica ICAID Renewal
Motion
•  Forward Nendica ICAID Renewal https://mentor.ieee.org/802.1/dcn/21/1-21-0011-07-ICne.docx, including Nendica ICCom Report https://mentor.ieee.org/802.1/dcn/21/1-21-0012-04-ICne.pptx for information, to ICCom
M: Parsons             S: Marks</t>
  </si>
  <si>
    <t>To SA Ballot (conditional) - P802.1ACct D2.0 
Motion
• Conditionally approve sending P802.1ACct D2.0 to Standards Association ballot
• Confirm the CSD for P802.1ACct in https://mentor.ieee.org/802-ec/dcn/17/ec-17-0155-00-ACSD-802-1acct.pdf
M: Parsons             S: Marks</t>
  </si>
  <si>
    <t>To NesCom - P802.15.13 PAR extension</t>
  </si>
  <si>
    <t>R4</t>
  </si>
  <si>
    <t xml:space="preserve">External Communications
• Approve https://www.ieee802.org/1/files/public/docs2021/liaison-response-BBF-strategytobindQcxtoIETFalarmmgmtmodel-0721-v01.pdf as communication to the Broadband Forum, granting the IEEE 802.1 WG chair (or his delegate) editorial license.
• Approve https://www.ieee802.org/1/files/public/docs2021/liaison-response-etsi-ISGmWT-SDNSBIYANG-0721-v01.pdf as communication to ETSI ISG mWT, granting the IEEE 802.1 WG chair (or his delegate) editorial license.
• Approve https://www.ieee802.org/1/files/public/docs2021/liaison-P802-1CQ-draft-sharing-with-IEEE-1722-0721-v01.pdf as communication to IEEE 1722 and IEEE 1722.1, granting the IEEE 802.1 WG chair (or his delegate) editorial license.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</si>
</sst>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0.000"/>
  </numFmts>
  <fonts count="29"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Cambria"/>
      <family val="1"/>
    </font>
    <font>
      <sz val="12"/>
      <color rgb="FF000000"/>
      <name val="Cambria"/>
      <family val="1"/>
    </font>
    <font>
      <sz val="8"/>
      <color rgb="FF000000"/>
      <name val="Cambria"/>
      <family val="1"/>
    </font>
    <font>
      <b/>
      <sz val="8"/>
      <name val="Cambria"/>
      <family val="1"/>
    </font>
    <font>
      <b/>
      <sz val="8"/>
      <color theme="1"/>
      <name val="Cambria"/>
      <family val="1"/>
    </font>
    <font>
      <b/>
      <sz val="10"/>
      <color rgb="FF000000"/>
      <name val="Cambria"/>
      <family val="1"/>
    </font>
    <font>
      <b/>
      <sz val="12"/>
      <color rgb="FF000000"/>
      <name val="Cambria"/>
      <family val="1"/>
    </font>
    <font>
      <b/>
      <sz val="12"/>
      <name val="Cambria"/>
      <family val="1"/>
    </font>
    <font>
      <b/>
      <strike/>
      <sz val="8"/>
      <color rgb="FF000000"/>
      <name val="Cambria"/>
      <family val="1"/>
    </font>
    <font>
      <strike/>
      <sz val="8"/>
      <color rgb="FF000000"/>
      <name val="Cambria"/>
      <family val="1"/>
    </font>
    <font>
      <strike/>
      <sz val="12"/>
      <color rgb="FF000000"/>
      <name val="Cambria"/>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6">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indexed="64"/>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73">
    <xf numFmtId="164" fontId="0" fillId="0" borderId="0" xfId="0"/>
    <xf numFmtId="164" fontId="19" fillId="0" borderId="0" xfId="0" applyFont="1" applyAlignment="1">
      <alignment vertical="top"/>
    </xf>
    <xf numFmtId="164" fontId="18" fillId="0" borderId="11" xfId="0" applyFont="1" applyFill="1" applyBorder="1" applyAlignment="1" applyProtection="1">
      <alignment vertical="top" wrapText="1"/>
    </xf>
    <xf numFmtId="2" fontId="18" fillId="0" borderId="11" xfId="0" applyNumberFormat="1" applyFont="1" applyFill="1" applyBorder="1" applyAlignment="1" applyProtection="1">
      <alignment horizontal="left" vertical="top"/>
    </xf>
    <xf numFmtId="164" fontId="18" fillId="0" borderId="11" xfId="0" applyFont="1" applyBorder="1" applyAlignment="1">
      <alignment vertical="top"/>
    </xf>
    <xf numFmtId="164" fontId="19" fillId="0" borderId="0" xfId="0" applyFont="1" applyFill="1" applyAlignment="1">
      <alignment vertical="top"/>
    </xf>
    <xf numFmtId="2" fontId="18" fillId="0" borderId="11" xfId="0" applyNumberFormat="1" applyFont="1" applyFill="1" applyBorder="1" applyAlignment="1" applyProtection="1">
      <alignment vertical="top"/>
    </xf>
    <xf numFmtId="164" fontId="20" fillId="0" borderId="0" xfId="0" applyFont="1" applyAlignment="1">
      <alignment vertical="top"/>
    </xf>
    <xf numFmtId="2" fontId="18" fillId="0" borderId="13" xfId="0" applyNumberFormat="1" applyFont="1" applyFill="1" applyBorder="1" applyAlignment="1" applyProtection="1">
      <alignment horizontal="left" vertical="top"/>
    </xf>
    <xf numFmtId="2" fontId="20" fillId="0" borderId="11" xfId="0" applyNumberFormat="1" applyFont="1" applyFill="1" applyBorder="1" applyAlignment="1" applyProtection="1">
      <alignment horizontal="left" vertical="top" wrapText="1" indent="1"/>
    </xf>
    <xf numFmtId="165" fontId="18" fillId="0" borderId="10" xfId="0" applyNumberFormat="1" applyFont="1" applyBorder="1" applyAlignment="1" applyProtection="1">
      <alignment vertical="top"/>
    </xf>
    <xf numFmtId="2" fontId="18" fillId="0" borderId="14" xfId="0" applyNumberFormat="1" applyFont="1" applyFill="1" applyBorder="1" applyAlignment="1" applyProtection="1">
      <alignment horizontal="left" vertical="top"/>
    </xf>
    <xf numFmtId="164" fontId="20" fillId="0" borderId="11" xfId="0" applyFont="1" applyFill="1" applyBorder="1" applyAlignment="1" applyProtection="1">
      <alignment vertical="top"/>
    </xf>
    <xf numFmtId="166" fontId="18" fillId="0" borderId="11" xfId="0" applyNumberFormat="1" applyFont="1" applyFill="1" applyBorder="1" applyAlignment="1" applyProtection="1">
      <alignment horizontal="left" vertical="top"/>
    </xf>
    <xf numFmtId="164" fontId="18" fillId="0" borderId="11" xfId="0" applyFont="1" applyFill="1" applyBorder="1" applyAlignment="1" applyProtection="1">
      <alignment vertical="top"/>
    </xf>
    <xf numFmtId="2" fontId="20" fillId="0" borderId="14" xfId="0" applyNumberFormat="1" applyFont="1" applyFill="1" applyBorder="1" applyAlignment="1" applyProtection="1">
      <alignment horizontal="left" vertical="top" wrapText="1" indent="1"/>
    </xf>
    <xf numFmtId="164" fontId="21" fillId="0" borderId="11" xfId="0" applyFont="1" applyFill="1" applyBorder="1" applyAlignment="1" applyProtection="1">
      <alignment vertical="top" wrapText="1"/>
    </xf>
    <xf numFmtId="164" fontId="19" fillId="0" borderId="11" xfId="0" applyFont="1" applyBorder="1" applyAlignment="1">
      <alignment vertical="top"/>
    </xf>
    <xf numFmtId="164" fontId="20" fillId="0" borderId="11" xfId="0" applyFont="1" applyFill="1" applyBorder="1" applyAlignment="1" applyProtection="1">
      <alignment vertical="top" wrapText="1"/>
    </xf>
    <xf numFmtId="164" fontId="18" fillId="0" borderId="10" xfId="0" applyFont="1" applyFill="1" applyBorder="1" applyAlignment="1">
      <alignment horizontal="left" vertical="top"/>
    </xf>
    <xf numFmtId="164" fontId="18" fillId="0" borderId="10" xfId="0" applyFont="1" applyBorder="1" applyAlignment="1">
      <alignment vertical="top"/>
    </xf>
    <xf numFmtId="164" fontId="18" fillId="0" borderId="10" xfId="0" applyFont="1" applyFill="1" applyBorder="1" applyAlignment="1" applyProtection="1">
      <alignment horizontal="center" vertical="top" wrapText="1"/>
    </xf>
    <xf numFmtId="164" fontId="18" fillId="0" borderId="10" xfId="0" applyFont="1" applyBorder="1" applyAlignment="1">
      <alignment horizontal="left" vertical="top"/>
    </xf>
    <xf numFmtId="164" fontId="18" fillId="0" borderId="10" xfId="0" applyFont="1" applyFill="1" applyBorder="1" applyAlignment="1" applyProtection="1">
      <alignment vertical="top" wrapText="1"/>
    </xf>
    <xf numFmtId="49" fontId="18" fillId="0" borderId="10" xfId="0" applyNumberFormat="1" applyFont="1" applyFill="1" applyBorder="1" applyAlignment="1" applyProtection="1">
      <alignment horizontal="left" vertical="top"/>
    </xf>
    <xf numFmtId="164" fontId="18" fillId="0" borderId="10" xfId="0" applyFont="1" applyFill="1" applyBorder="1" applyAlignment="1" applyProtection="1">
      <alignment vertical="top"/>
    </xf>
    <xf numFmtId="164" fontId="18" fillId="0" borderId="10" xfId="0" applyFont="1" applyBorder="1" applyAlignment="1">
      <alignment vertical="top" wrapText="1"/>
    </xf>
    <xf numFmtId="164" fontId="18" fillId="14" borderId="10" xfId="0" applyFont="1" applyFill="1" applyBorder="1" applyAlignment="1" applyProtection="1">
      <alignment horizontal="left" vertical="top"/>
    </xf>
    <xf numFmtId="164" fontId="18" fillId="14" borderId="10" xfId="0" applyFont="1" applyFill="1" applyBorder="1" applyAlignment="1">
      <alignment vertical="top"/>
    </xf>
    <xf numFmtId="164" fontId="18" fillId="14" borderId="10" xfId="0" applyFont="1" applyFill="1" applyBorder="1" applyAlignment="1">
      <alignment vertical="top" wrapText="1"/>
    </xf>
    <xf numFmtId="164" fontId="20" fillId="14" borderId="10" xfId="0" applyFont="1" applyFill="1" applyBorder="1" applyAlignment="1">
      <alignment vertical="top"/>
    </xf>
    <xf numFmtId="164" fontId="18" fillId="18" borderId="10" xfId="0" applyFont="1" applyFill="1" applyBorder="1" applyAlignment="1">
      <alignment horizontal="left" vertical="top"/>
    </xf>
    <xf numFmtId="164" fontId="18" fillId="18" borderId="10" xfId="0" applyFont="1" applyFill="1" applyBorder="1" applyAlignment="1" applyProtection="1">
      <alignment vertical="top"/>
    </xf>
    <xf numFmtId="164" fontId="18" fillId="18" borderId="10" xfId="0" applyFont="1" applyFill="1" applyBorder="1" applyAlignment="1" applyProtection="1">
      <alignment vertical="top" wrapText="1"/>
    </xf>
    <xf numFmtId="164" fontId="18" fillId="18" borderId="10" xfId="0" applyFont="1" applyFill="1" applyBorder="1" applyAlignment="1">
      <alignment vertical="top"/>
    </xf>
    <xf numFmtId="165" fontId="18" fillId="18" borderId="10" xfId="0" applyNumberFormat="1" applyFont="1" applyFill="1" applyBorder="1" applyAlignment="1" applyProtection="1">
      <alignment vertical="top"/>
    </xf>
    <xf numFmtId="164" fontId="18" fillId="0" borderId="10" xfId="0" applyFont="1" applyFill="1" applyBorder="1" applyAlignment="1">
      <alignment vertical="top" wrapText="1"/>
    </xf>
    <xf numFmtId="164" fontId="18" fillId="0" borderId="10" xfId="0" applyFont="1" applyFill="1" applyBorder="1" applyAlignment="1">
      <alignment vertical="top"/>
    </xf>
    <xf numFmtId="165" fontId="18" fillId="0" borderId="10" xfId="0" applyNumberFormat="1" applyFont="1" applyFill="1" applyBorder="1" applyAlignment="1" applyProtection="1">
      <alignment vertical="top"/>
    </xf>
    <xf numFmtId="2" fontId="18" fillId="0" borderId="10" xfId="0" applyNumberFormat="1" applyFont="1" applyFill="1" applyBorder="1" applyAlignment="1" applyProtection="1">
      <alignment horizontal="left" vertical="top"/>
    </xf>
    <xf numFmtId="2" fontId="18" fillId="0" borderId="10" xfId="0" applyNumberFormat="1" applyFont="1" applyFill="1" applyBorder="1" applyAlignment="1" applyProtection="1">
      <alignment vertical="top"/>
    </xf>
    <xf numFmtId="2" fontId="18" fillId="0" borderId="10" xfId="0" applyNumberFormat="1" applyFont="1" applyFill="1" applyBorder="1" applyAlignment="1" applyProtection="1">
      <alignment vertical="top" wrapText="1"/>
    </xf>
    <xf numFmtId="2" fontId="18" fillId="0" borderId="12" xfId="0" applyNumberFormat="1" applyFont="1" applyFill="1" applyBorder="1" applyAlignment="1" applyProtection="1">
      <alignment horizontal="left" vertical="top"/>
    </xf>
    <xf numFmtId="2" fontId="18" fillId="0" borderId="12" xfId="0" applyNumberFormat="1" applyFont="1" applyFill="1" applyBorder="1" applyAlignment="1" applyProtection="1">
      <alignment vertical="top"/>
    </xf>
    <xf numFmtId="2" fontId="18" fillId="0" borderId="12" xfId="0" applyNumberFormat="1" applyFont="1" applyFill="1" applyBorder="1" applyAlignment="1" applyProtection="1">
      <alignment vertical="top" wrapText="1"/>
    </xf>
    <xf numFmtId="2" fontId="18" fillId="0" borderId="18" xfId="0" applyNumberFormat="1" applyFont="1" applyFill="1" applyBorder="1" applyAlignment="1" applyProtection="1">
      <alignment horizontal="left" vertical="top"/>
    </xf>
    <xf numFmtId="164" fontId="19" fillId="0" borderId="19" xfId="0" applyFont="1" applyBorder="1" applyAlignment="1">
      <alignment vertical="top"/>
    </xf>
    <xf numFmtId="164" fontId="18" fillId="0" borderId="11" xfId="0" applyFont="1" applyFill="1" applyBorder="1" applyAlignment="1">
      <alignment vertical="top"/>
    </xf>
    <xf numFmtId="2" fontId="18" fillId="0" borderId="16" xfId="0" applyNumberFormat="1" applyFont="1" applyFill="1" applyBorder="1" applyAlignment="1" applyProtection="1">
      <alignment horizontal="left" vertical="top"/>
    </xf>
    <xf numFmtId="164" fontId="19" fillId="0" borderId="15" xfId="0" applyFont="1" applyBorder="1" applyAlignment="1">
      <alignment vertical="top"/>
    </xf>
    <xf numFmtId="164" fontId="18" fillId="0" borderId="14" xfId="0" applyFont="1" applyBorder="1" applyAlignment="1">
      <alignment vertical="top" wrapText="1"/>
    </xf>
    <xf numFmtId="164" fontId="19" fillId="0" borderId="14" xfId="0" applyFont="1" applyBorder="1" applyAlignment="1">
      <alignment vertical="top"/>
    </xf>
    <xf numFmtId="164" fontId="20" fillId="0" borderId="11" xfId="0" applyFont="1" applyBorder="1" applyAlignment="1">
      <alignment horizontal="left" vertical="top" wrapText="1" indent="1"/>
    </xf>
    <xf numFmtId="166" fontId="18" fillId="19" borderId="11" xfId="0" applyNumberFormat="1" applyFont="1" applyFill="1" applyBorder="1" applyAlignment="1" applyProtection="1">
      <alignment horizontal="left" vertical="top"/>
    </xf>
    <xf numFmtId="2" fontId="18" fillId="19" borderId="13" xfId="0" applyNumberFormat="1" applyFont="1" applyFill="1" applyBorder="1" applyAlignment="1" applyProtection="1">
      <alignment vertical="top"/>
    </xf>
    <xf numFmtId="2" fontId="18" fillId="0" borderId="13" xfId="0" applyNumberFormat="1" applyFont="1" applyFill="1" applyBorder="1" applyAlignment="1" applyProtection="1">
      <alignment vertical="top"/>
    </xf>
    <xf numFmtId="2" fontId="20" fillId="19" borderId="11" xfId="0" applyNumberFormat="1" applyFont="1" applyFill="1" applyBorder="1" applyAlignment="1" applyProtection="1">
      <alignment horizontal="left" vertical="top" wrapText="1" indent="1"/>
    </xf>
    <xf numFmtId="2" fontId="18" fillId="0" borderId="11" xfId="0" applyNumberFormat="1" applyFont="1" applyFill="1" applyBorder="1" applyAlignment="1" applyProtection="1">
      <alignment vertical="top" wrapText="1"/>
    </xf>
    <xf numFmtId="2" fontId="18" fillId="20" borderId="11" xfId="0" applyNumberFormat="1" applyFont="1" applyFill="1" applyBorder="1" applyAlignment="1" applyProtection="1">
      <alignment vertical="top"/>
    </xf>
    <xf numFmtId="2" fontId="18" fillId="20" borderId="11" xfId="0" applyNumberFormat="1" applyFont="1" applyFill="1" applyBorder="1" applyAlignment="1" applyProtection="1">
      <alignment vertical="top" wrapText="1"/>
    </xf>
    <xf numFmtId="2" fontId="21" fillId="20" borderId="11" xfId="0" applyNumberFormat="1" applyFont="1" applyFill="1" applyBorder="1" applyAlignment="1" applyProtection="1">
      <alignment vertical="top"/>
    </xf>
    <xf numFmtId="2" fontId="20" fillId="20" borderId="13" xfId="0" applyNumberFormat="1" applyFont="1" applyFill="1" applyBorder="1" applyAlignment="1" applyProtection="1">
      <alignment horizontal="left" vertical="top" wrapText="1" indent="1"/>
    </xf>
    <xf numFmtId="2" fontId="23" fillId="14" borderId="11" xfId="0" applyNumberFormat="1" applyFont="1" applyFill="1" applyBorder="1" applyAlignment="1" applyProtection="1">
      <alignment horizontal="left" vertical="top"/>
    </xf>
    <xf numFmtId="164" fontId="23" fillId="14" borderId="11" xfId="0" applyFont="1" applyFill="1" applyBorder="1" applyAlignment="1">
      <alignment vertical="top"/>
    </xf>
    <xf numFmtId="165" fontId="23" fillId="14" borderId="11" xfId="0" applyNumberFormat="1" applyFont="1" applyFill="1" applyBorder="1" applyAlignment="1" applyProtection="1">
      <alignment vertical="top"/>
    </xf>
    <xf numFmtId="2" fontId="25" fillId="21" borderId="11" xfId="0" applyNumberFormat="1" applyFont="1" applyFill="1" applyBorder="1" applyAlignment="1" applyProtection="1">
      <alignment vertical="top"/>
    </xf>
    <xf numFmtId="164" fontId="24" fillId="14" borderId="11" xfId="0" applyFont="1" applyFill="1" applyBorder="1" applyAlignment="1">
      <alignment vertical="top" wrapText="1"/>
    </xf>
    <xf numFmtId="164" fontId="20" fillId="0" borderId="13" xfId="0" applyFont="1" applyFill="1" applyBorder="1" applyAlignment="1" applyProtection="1">
      <alignment vertical="top" wrapText="1"/>
    </xf>
    <xf numFmtId="2" fontId="18" fillId="16" borderId="20" xfId="0" applyNumberFormat="1" applyFont="1" applyFill="1" applyBorder="1" applyAlignment="1" applyProtection="1">
      <alignment horizontal="left" vertical="top"/>
    </xf>
    <xf numFmtId="2" fontId="18" fillId="16" borderId="21" xfId="0" applyNumberFormat="1" applyFont="1" applyFill="1" applyBorder="1" applyAlignment="1" applyProtection="1">
      <alignment vertical="top"/>
    </xf>
    <xf numFmtId="164" fontId="19" fillId="16" borderId="21" xfId="0" applyFont="1" applyFill="1" applyBorder="1" applyAlignment="1">
      <alignment vertical="top"/>
    </xf>
    <xf numFmtId="165" fontId="18" fillId="0" borderId="17" xfId="0" applyNumberFormat="1" applyFont="1" applyBorder="1" applyAlignment="1" applyProtection="1">
      <alignment vertical="top"/>
    </xf>
    <xf numFmtId="165" fontId="18" fillId="19" borderId="17" xfId="0" applyNumberFormat="1" applyFont="1" applyFill="1" applyBorder="1" applyAlignment="1" applyProtection="1">
      <alignment vertical="top"/>
    </xf>
    <xf numFmtId="1" fontId="18" fillId="0" borderId="10" xfId="0" applyNumberFormat="1" applyFont="1" applyBorder="1" applyAlignment="1">
      <alignment vertical="top"/>
    </xf>
    <xf numFmtId="1" fontId="18" fillId="0" borderId="10" xfId="0" applyNumberFormat="1" applyFont="1" applyBorder="1" applyAlignment="1" applyProtection="1">
      <alignment vertical="top"/>
    </xf>
    <xf numFmtId="1" fontId="20" fillId="14" borderId="10" xfId="0" applyNumberFormat="1" applyFont="1" applyFill="1" applyBorder="1" applyAlignment="1">
      <alignment vertical="top"/>
    </xf>
    <xf numFmtId="1" fontId="18" fillId="18" borderId="10" xfId="0" applyNumberFormat="1" applyFont="1" applyFill="1" applyBorder="1" applyAlignment="1">
      <alignment vertical="top"/>
    </xf>
    <xf numFmtId="1" fontId="18" fillId="0" borderId="10" xfId="0" applyNumberFormat="1" applyFont="1" applyFill="1" applyBorder="1" applyAlignment="1">
      <alignment vertical="top"/>
    </xf>
    <xf numFmtId="1" fontId="18" fillId="0" borderId="10" xfId="0" applyNumberFormat="1" applyFont="1" applyFill="1" applyBorder="1" applyAlignment="1" applyProtection="1">
      <alignment vertical="top"/>
    </xf>
    <xf numFmtId="1" fontId="18" fillId="0" borderId="12" xfId="0" applyNumberFormat="1" applyFont="1" applyFill="1" applyBorder="1" applyAlignment="1" applyProtection="1">
      <alignment vertical="top"/>
    </xf>
    <xf numFmtId="1" fontId="18" fillId="16" borderId="21" xfId="0" applyNumberFormat="1" applyFont="1" applyFill="1" applyBorder="1" applyAlignment="1" applyProtection="1">
      <alignment vertical="top"/>
    </xf>
    <xf numFmtId="1" fontId="18" fillId="0" borderId="11" xfId="0" applyNumberFormat="1" applyFont="1" applyFill="1" applyBorder="1" applyAlignment="1" applyProtection="1">
      <alignment vertical="top"/>
    </xf>
    <xf numFmtId="1" fontId="18" fillId="0" borderId="11" xfId="0" applyNumberFormat="1" applyFont="1" applyBorder="1" applyAlignment="1" applyProtection="1">
      <alignment vertical="top"/>
    </xf>
    <xf numFmtId="1" fontId="18" fillId="0" borderId="19" xfId="0" applyNumberFormat="1" applyFont="1" applyBorder="1" applyAlignment="1" applyProtection="1">
      <alignment vertical="top"/>
    </xf>
    <xf numFmtId="1" fontId="18" fillId="20" borderId="11" xfId="0" applyNumberFormat="1" applyFont="1" applyFill="1" applyBorder="1" applyAlignment="1" applyProtection="1">
      <alignment vertical="top"/>
    </xf>
    <xf numFmtId="1" fontId="19" fillId="0" borderId="17" xfId="0" applyNumberFormat="1" applyFont="1" applyBorder="1" applyAlignment="1">
      <alignment vertical="top"/>
    </xf>
    <xf numFmtId="1" fontId="18" fillId="0" borderId="14" xfId="0" applyNumberFormat="1" applyFont="1" applyFill="1" applyBorder="1" applyAlignment="1" applyProtection="1">
      <alignment vertical="top"/>
    </xf>
    <xf numFmtId="1" fontId="18" fillId="20" borderId="11" xfId="0" applyNumberFormat="1" applyFont="1" applyFill="1" applyBorder="1" applyAlignment="1">
      <alignment vertical="top"/>
    </xf>
    <xf numFmtId="1" fontId="18" fillId="0" borderId="11" xfId="0" applyNumberFormat="1" applyFont="1" applyBorder="1" applyAlignment="1">
      <alignment vertical="top"/>
    </xf>
    <xf numFmtId="1" fontId="23" fillId="21" borderId="11" xfId="0" applyNumberFormat="1" applyFont="1" applyFill="1" applyBorder="1" applyAlignment="1" applyProtection="1">
      <alignment vertical="top"/>
    </xf>
    <xf numFmtId="2" fontId="20" fillId="0" borderId="11" xfId="0" applyNumberFormat="1" applyFont="1" applyFill="1" applyBorder="1" applyAlignment="1" applyProtection="1">
      <alignment vertical="top"/>
    </xf>
    <xf numFmtId="2" fontId="20" fillId="0" borderId="14" xfId="0" applyNumberFormat="1" applyFont="1" applyFill="1" applyBorder="1" applyAlignment="1" applyProtection="1">
      <alignment vertical="top"/>
    </xf>
    <xf numFmtId="164" fontId="20" fillId="0" borderId="11" xfId="0" applyFont="1" applyBorder="1" applyAlignment="1">
      <alignment vertical="top"/>
    </xf>
    <xf numFmtId="164" fontId="20" fillId="0" borderId="13" xfId="0" applyFont="1" applyBorder="1" applyAlignment="1">
      <alignment vertical="top"/>
    </xf>
    <xf numFmtId="2" fontId="20" fillId="20" borderId="13" xfId="0" applyNumberFormat="1" applyFont="1" applyFill="1" applyBorder="1" applyAlignment="1" applyProtection="1">
      <alignment vertical="top"/>
    </xf>
    <xf numFmtId="2" fontId="20" fillId="19" borderId="11" xfId="0" applyNumberFormat="1" applyFont="1" applyFill="1" applyBorder="1" applyAlignment="1" applyProtection="1">
      <alignment vertical="top"/>
    </xf>
    <xf numFmtId="164" fontId="20" fillId="0" borderId="13" xfId="0" applyFont="1" applyBorder="1" applyAlignment="1">
      <alignment horizontal="left" vertical="top" wrapText="1"/>
    </xf>
    <xf numFmtId="2" fontId="20" fillId="0" borderId="10" xfId="0" applyNumberFormat="1" applyFont="1" applyFill="1" applyBorder="1" applyAlignment="1" applyProtection="1">
      <alignment vertical="top"/>
    </xf>
    <xf numFmtId="2" fontId="20" fillId="0" borderId="12" xfId="0" applyNumberFormat="1" applyFont="1" applyFill="1" applyBorder="1" applyAlignment="1" applyProtection="1">
      <alignment vertical="top"/>
    </xf>
    <xf numFmtId="164" fontId="20" fillId="0" borderId="11" xfId="0" applyFont="1" applyBorder="1" applyAlignment="1">
      <alignment vertical="top" wrapText="1"/>
    </xf>
    <xf numFmtId="1" fontId="18" fillId="20" borderId="13" xfId="0" applyNumberFormat="1" applyFont="1" applyFill="1" applyBorder="1" applyAlignment="1">
      <alignment vertical="top"/>
    </xf>
    <xf numFmtId="1" fontId="18" fillId="19" borderId="11" xfId="0" applyNumberFormat="1" applyFont="1" applyFill="1" applyBorder="1" applyAlignment="1" applyProtection="1">
      <alignment vertical="top"/>
    </xf>
    <xf numFmtId="1" fontId="18" fillId="0" borderId="22" xfId="0" applyNumberFormat="1" applyFont="1" applyFill="1" applyBorder="1" applyAlignment="1" applyProtection="1">
      <alignment vertical="top"/>
    </xf>
    <xf numFmtId="2" fontId="18" fillId="19" borderId="11" xfId="0" applyNumberFormat="1" applyFont="1" applyFill="1" applyBorder="1" applyAlignment="1" applyProtection="1">
      <alignment horizontal="left" vertical="top"/>
    </xf>
    <xf numFmtId="165" fontId="18" fillId="0" borderId="12" xfId="0" applyNumberFormat="1" applyFont="1" applyBorder="1" applyAlignment="1" applyProtection="1">
      <alignment vertical="top"/>
    </xf>
    <xf numFmtId="2" fontId="18" fillId="0" borderId="23" xfId="0" applyNumberFormat="1" applyFont="1" applyFill="1" applyBorder="1" applyAlignment="1" applyProtection="1">
      <alignment horizontal="left" vertical="top"/>
    </xf>
    <xf numFmtId="2" fontId="18" fillId="0" borderId="22" xfId="0" applyNumberFormat="1" applyFont="1" applyFill="1" applyBorder="1" applyAlignment="1" applyProtection="1">
      <alignment vertical="top"/>
    </xf>
    <xf numFmtId="2" fontId="18" fillId="0" borderId="22" xfId="0" applyNumberFormat="1" applyFont="1" applyFill="1" applyBorder="1" applyAlignment="1" applyProtection="1">
      <alignment vertical="top" wrapText="1"/>
    </xf>
    <xf numFmtId="2" fontId="20" fillId="0" borderId="22" xfId="0" applyNumberFormat="1" applyFont="1" applyFill="1" applyBorder="1" applyAlignment="1" applyProtection="1">
      <alignment vertical="top"/>
    </xf>
    <xf numFmtId="165" fontId="18" fillId="0" borderId="24" xfId="0" applyNumberFormat="1" applyFont="1" applyBorder="1" applyAlignment="1" applyProtection="1">
      <alignment vertical="top"/>
    </xf>
    <xf numFmtId="2" fontId="18" fillId="19" borderId="11" xfId="0" applyNumberFormat="1" applyFont="1" applyFill="1" applyBorder="1" applyAlignment="1" applyProtection="1">
      <alignment vertical="top"/>
    </xf>
    <xf numFmtId="165" fontId="18" fillId="19" borderId="11" xfId="0" applyNumberFormat="1" applyFont="1" applyFill="1" applyBorder="1" applyAlignment="1" applyProtection="1">
      <alignment vertical="top"/>
    </xf>
    <xf numFmtId="2" fontId="20" fillId="20" borderId="11" xfId="0" applyNumberFormat="1" applyFont="1" applyFill="1" applyBorder="1" applyAlignment="1">
      <alignment vertical="top" wrapText="1"/>
    </xf>
    <xf numFmtId="164" fontId="18" fillId="19" borderId="11" xfId="0" applyFont="1" applyFill="1" applyBorder="1" applyAlignment="1">
      <alignment vertical="top"/>
    </xf>
    <xf numFmtId="164" fontId="20" fillId="19" borderId="11" xfId="0" applyFont="1" applyFill="1" applyBorder="1" applyAlignment="1" applyProtection="1">
      <alignment vertical="top"/>
    </xf>
    <xf numFmtId="164" fontId="20" fillId="19" borderId="11" xfId="0" applyFont="1" applyFill="1" applyBorder="1" applyAlignment="1" applyProtection="1">
      <alignment horizontal="left" vertical="top" wrapText="1" indent="1"/>
    </xf>
    <xf numFmtId="164" fontId="18" fillId="20" borderId="11" xfId="0" applyFont="1" applyFill="1" applyBorder="1" applyAlignment="1">
      <alignment vertical="top"/>
    </xf>
    <xf numFmtId="164" fontId="20" fillId="20" borderId="11" xfId="0" applyFont="1" applyFill="1" applyBorder="1" applyAlignment="1" applyProtection="1">
      <alignment horizontal="left" vertical="top" wrapText="1" indent="1"/>
    </xf>
    <xf numFmtId="164" fontId="20" fillId="20" borderId="11" xfId="0" applyFont="1" applyFill="1" applyBorder="1" applyAlignment="1" applyProtection="1">
      <alignment vertical="top"/>
    </xf>
    <xf numFmtId="2" fontId="18" fillId="20" borderId="11" xfId="0" applyNumberFormat="1" applyFont="1" applyFill="1" applyBorder="1" applyAlignment="1" applyProtection="1">
      <alignment horizontal="left" vertical="top"/>
    </xf>
    <xf numFmtId="2" fontId="20" fillId="20" borderId="11" xfId="0" applyNumberFormat="1" applyFont="1" applyFill="1" applyBorder="1" applyAlignment="1" applyProtection="1">
      <alignment vertical="top"/>
    </xf>
    <xf numFmtId="165" fontId="18" fillId="20" borderId="11" xfId="0" applyNumberFormat="1" applyFont="1" applyFill="1" applyBorder="1" applyAlignment="1" applyProtection="1">
      <alignment vertical="top"/>
    </xf>
    <xf numFmtId="1" fontId="22" fillId="20" borderId="11" xfId="0" applyNumberFormat="1" applyFont="1" applyFill="1" applyBorder="1" applyAlignment="1" applyProtection="1">
      <alignment vertical="top"/>
    </xf>
    <xf numFmtId="164" fontId="18" fillId="0" borderId="13" xfId="0" applyFont="1" applyBorder="1" applyAlignment="1">
      <alignment vertical="top"/>
    </xf>
    <xf numFmtId="164" fontId="18" fillId="0" borderId="13" xfId="0" applyFont="1" applyFill="1" applyBorder="1" applyAlignment="1" applyProtection="1">
      <alignment vertical="top" wrapText="1"/>
    </xf>
    <xf numFmtId="164" fontId="18" fillId="0" borderId="13" xfId="0" applyFont="1" applyFill="1" applyBorder="1" applyAlignment="1" applyProtection="1">
      <alignment vertical="top"/>
    </xf>
    <xf numFmtId="164" fontId="19" fillId="20" borderId="0" xfId="0" applyFont="1" applyFill="1" applyAlignment="1">
      <alignment vertical="top"/>
    </xf>
    <xf numFmtId="164" fontId="18" fillId="0" borderId="0" xfId="0" applyFont="1" applyFill="1" applyAlignment="1">
      <alignment vertical="top"/>
    </xf>
    <xf numFmtId="164" fontId="18" fillId="0" borderId="0" xfId="0" applyFont="1" applyFill="1" applyAlignment="1" applyProtection="1">
      <alignment vertical="top"/>
    </xf>
    <xf numFmtId="165" fontId="18" fillId="0" borderId="0" xfId="0" applyNumberFormat="1" applyFont="1" applyFill="1" applyAlignment="1" applyProtection="1">
      <alignment vertical="top"/>
    </xf>
    <xf numFmtId="164" fontId="19" fillId="0" borderId="11" xfId="0" applyFont="1" applyFill="1" applyBorder="1" applyAlignment="1">
      <alignment vertical="top"/>
    </xf>
    <xf numFmtId="1" fontId="19" fillId="0" borderId="0" xfId="0" applyNumberFormat="1" applyFont="1" applyAlignment="1">
      <alignment vertical="top"/>
    </xf>
    <xf numFmtId="164" fontId="19" fillId="0" borderId="0" xfId="0" applyFont="1" applyBorder="1" applyAlignment="1">
      <alignment vertical="top"/>
    </xf>
    <xf numFmtId="164" fontId="20" fillId="0" borderId="0" xfId="0" applyFont="1" applyBorder="1" applyAlignment="1">
      <alignment vertical="top"/>
    </xf>
    <xf numFmtId="164" fontId="19" fillId="0" borderId="0" xfId="0" applyFont="1" applyAlignment="1">
      <alignment horizontal="left" vertical="top"/>
    </xf>
    <xf numFmtId="164" fontId="19" fillId="0" borderId="0" xfId="0" applyFont="1" applyAlignment="1">
      <alignment vertical="top" wrapText="1"/>
    </xf>
    <xf numFmtId="2" fontId="18" fillId="0" borderId="11" xfId="0" applyNumberFormat="1" applyFont="1" applyBorder="1" applyAlignment="1">
      <alignment horizontal="left" vertical="top"/>
    </xf>
    <xf numFmtId="2" fontId="26" fillId="20" borderId="11" xfId="0" applyNumberFormat="1" applyFont="1" applyFill="1" applyBorder="1" applyAlignment="1" applyProtection="1">
      <alignment horizontal="left" vertical="top"/>
    </xf>
    <xf numFmtId="2" fontId="26" fillId="20" borderId="11" xfId="0" applyNumberFormat="1" applyFont="1" applyFill="1" applyBorder="1" applyAlignment="1" applyProtection="1">
      <alignment vertical="top"/>
    </xf>
    <xf numFmtId="2" fontId="26" fillId="20" borderId="11" xfId="0" applyNumberFormat="1" applyFont="1" applyFill="1" applyBorder="1" applyAlignment="1" applyProtection="1">
      <alignment vertical="top" wrapText="1"/>
    </xf>
    <xf numFmtId="2" fontId="27" fillId="20" borderId="11" xfId="0" applyNumberFormat="1" applyFont="1" applyFill="1" applyBorder="1" applyAlignment="1" applyProtection="1">
      <alignment vertical="top"/>
    </xf>
    <xf numFmtId="1" fontId="26" fillId="20" borderId="11" xfId="0" applyNumberFormat="1" applyFont="1" applyFill="1" applyBorder="1" applyAlignment="1" applyProtection="1">
      <alignment vertical="top"/>
    </xf>
    <xf numFmtId="165" fontId="26" fillId="20" borderId="11" xfId="0" applyNumberFormat="1" applyFont="1" applyFill="1" applyBorder="1" applyAlignment="1" applyProtection="1">
      <alignment vertical="top"/>
    </xf>
    <xf numFmtId="164" fontId="20" fillId="19" borderId="11" xfId="0" applyFont="1" applyFill="1" applyBorder="1" applyAlignment="1">
      <alignment vertical="top"/>
    </xf>
    <xf numFmtId="164" fontId="20" fillId="19" borderId="11" xfId="0" applyFont="1" applyFill="1" applyBorder="1" applyAlignment="1">
      <alignment horizontal="left" vertical="top" wrapText="1" indent="1"/>
    </xf>
    <xf numFmtId="164" fontId="20" fillId="19" borderId="13" xfId="0" applyFont="1" applyFill="1" applyBorder="1" applyAlignment="1" applyProtection="1">
      <alignment horizontal="left" vertical="top" wrapText="1" indent="1"/>
    </xf>
    <xf numFmtId="166" fontId="18" fillId="20" borderId="11" xfId="0" applyNumberFormat="1" applyFont="1" applyFill="1" applyBorder="1" applyAlignment="1" applyProtection="1">
      <alignment horizontal="left" vertical="top"/>
    </xf>
    <xf numFmtId="165" fontId="18" fillId="0" borderId="25" xfId="0" applyNumberFormat="1" applyFont="1" applyBorder="1" applyAlignment="1" applyProtection="1">
      <alignment vertical="top"/>
    </xf>
    <xf numFmtId="164" fontId="20" fillId="19" borderId="13" xfId="0" applyFont="1" applyFill="1" applyBorder="1" applyAlignment="1">
      <alignment horizontal="left" vertical="top" wrapText="1"/>
    </xf>
    <xf numFmtId="164" fontId="20" fillId="19" borderId="13" xfId="0" applyFont="1" applyFill="1" applyBorder="1" applyAlignment="1">
      <alignment vertical="top"/>
    </xf>
    <xf numFmtId="1" fontId="18" fillId="19" borderId="14" xfId="0" applyNumberFormat="1" applyFont="1" applyFill="1" applyBorder="1" applyAlignment="1" applyProtection="1">
      <alignment vertical="top"/>
    </xf>
    <xf numFmtId="166" fontId="26" fillId="0" borderId="11" xfId="0" applyNumberFormat="1" applyFont="1" applyFill="1" applyBorder="1" applyAlignment="1" applyProtection="1">
      <alignment horizontal="left" vertical="top"/>
    </xf>
    <xf numFmtId="164" fontId="26" fillId="0" borderId="11" xfId="0" applyFont="1" applyBorder="1" applyAlignment="1">
      <alignment vertical="top"/>
    </xf>
    <xf numFmtId="2" fontId="27" fillId="0" borderId="14" xfId="0" applyNumberFormat="1" applyFont="1" applyFill="1" applyBorder="1" applyAlignment="1" applyProtection="1">
      <alignment horizontal="left" vertical="top" wrapText="1" indent="1"/>
    </xf>
    <xf numFmtId="2" fontId="27" fillId="0" borderId="14" xfId="0" applyNumberFormat="1" applyFont="1" applyFill="1" applyBorder="1" applyAlignment="1" applyProtection="1">
      <alignment vertical="top"/>
    </xf>
    <xf numFmtId="1" fontId="26" fillId="0" borderId="11" xfId="0" applyNumberFormat="1" applyFont="1" applyBorder="1" applyAlignment="1" applyProtection="1">
      <alignment vertical="top"/>
    </xf>
    <xf numFmtId="165" fontId="26" fillId="0" borderId="17" xfId="0" applyNumberFormat="1" applyFont="1" applyBorder="1" applyAlignment="1" applyProtection="1">
      <alignment vertical="top"/>
    </xf>
    <xf numFmtId="164" fontId="20" fillId="20" borderId="11" xfId="0" applyFont="1" applyFill="1" applyBorder="1" applyAlignment="1">
      <alignment vertical="top"/>
    </xf>
    <xf numFmtId="164" fontId="20" fillId="0" borderId="0" xfId="0" applyFont="1" applyAlignment="1">
      <alignment horizontal="left" vertical="top" indent="1"/>
    </xf>
    <xf numFmtId="2" fontId="26" fillId="0" borderId="11" xfId="0" applyNumberFormat="1" applyFont="1" applyFill="1" applyBorder="1" applyAlignment="1" applyProtection="1">
      <alignment horizontal="left" vertical="top"/>
    </xf>
    <xf numFmtId="2" fontId="26" fillId="0" borderId="11" xfId="0" applyNumberFormat="1" applyFont="1" applyFill="1" applyBorder="1" applyAlignment="1" applyProtection="1">
      <alignment vertical="top"/>
    </xf>
    <xf numFmtId="164" fontId="27" fillId="0" borderId="11" xfId="0" applyFont="1" applyBorder="1" applyAlignment="1">
      <alignment vertical="top" wrapText="1"/>
    </xf>
    <xf numFmtId="164" fontId="27" fillId="0" borderId="11" xfId="0" applyFont="1" applyBorder="1" applyAlignment="1">
      <alignment vertical="top"/>
    </xf>
    <xf numFmtId="164" fontId="26" fillId="20" borderId="11" xfId="0" applyFont="1" applyFill="1" applyBorder="1" applyAlignment="1">
      <alignment vertical="top"/>
    </xf>
    <xf numFmtId="164" fontId="27" fillId="0" borderId="11" xfId="0" applyFont="1" applyFill="1" applyBorder="1" applyAlignment="1" applyProtection="1">
      <alignment vertical="top" wrapText="1"/>
    </xf>
    <xf numFmtId="164" fontId="27" fillId="0" borderId="11" xfId="0" applyFont="1" applyFill="1" applyBorder="1" applyAlignment="1" applyProtection="1">
      <alignment vertical="top"/>
    </xf>
    <xf numFmtId="1" fontId="26" fillId="0" borderId="11" xfId="0" applyNumberFormat="1" applyFont="1" applyFill="1" applyBorder="1" applyAlignment="1" applyProtection="1">
      <alignment vertical="top"/>
    </xf>
    <xf numFmtId="164" fontId="20" fillId="0" borderId="11" xfId="0" applyFont="1" applyFill="1" applyBorder="1" applyAlignment="1" applyProtection="1">
      <alignment horizontal="left" vertical="top" wrapText="1" indent="1"/>
    </xf>
    <xf numFmtId="1" fontId="26" fillId="0" borderId="15" xfId="0" applyNumberFormat="1" applyFont="1" applyFill="1" applyBorder="1" applyAlignment="1" applyProtection="1">
      <alignment vertical="top"/>
    </xf>
    <xf numFmtId="164" fontId="28" fillId="0" borderId="0" xfId="0" applyFont="1" applyFill="1" applyAlignment="1">
      <alignment vertical="top"/>
    </xf>
    <xf numFmtId="164" fontId="28" fillId="0" borderId="17" xfId="0" applyFont="1" applyFill="1" applyBorder="1" applyAlignment="1">
      <alignment vertical="top"/>
    </xf>
    <xf numFmtId="164" fontId="27" fillId="0" borderId="11" xfId="0" applyFont="1" applyFill="1" applyBorder="1" applyAlignment="1">
      <alignment vertical="top"/>
    </xf>
    <xf numFmtId="1" fontId="26" fillId="0" borderId="17" xfId="0" applyNumberFormat="1" applyFont="1" applyBorder="1" applyAlignment="1" applyProtection="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xr:uid="{00000000-0005-0000-0000-00001A000000}"/>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104"/>
  <sheetViews>
    <sheetView tabSelected="1" topLeftCell="A73" zoomScale="170" zoomScaleNormal="170" workbookViewId="0">
      <selection activeCell="B75" sqref="B75"/>
    </sheetView>
  </sheetViews>
  <sheetFormatPr defaultColWidth="8.89453125" defaultRowHeight="19.5" customHeight="1" x14ac:dyDescent="0.5"/>
  <cols>
    <col min="1" max="1" width="4.47265625" style="134" customWidth="1"/>
    <col min="2" max="2" width="3.68359375" style="1" customWidth="1"/>
    <col min="3" max="3" width="41.41796875" style="135" customWidth="1"/>
    <col min="4" max="4" width="9.1015625" style="1" customWidth="1"/>
    <col min="5" max="5" width="3.41796875" style="131" customWidth="1"/>
    <col min="6" max="6" width="7.26171875" style="1" customWidth="1"/>
    <col min="7" max="7" width="3.89453125" style="1" customWidth="1"/>
    <col min="8" max="8" width="2.578125" style="1" customWidth="1"/>
    <col min="9" max="9" width="6" style="1" customWidth="1"/>
    <col min="10" max="10" width="4.1015625" style="1" customWidth="1"/>
    <col min="11" max="256" width="9.89453125" style="1" customWidth="1"/>
    <col min="257" max="16384" width="8.89453125" style="1"/>
  </cols>
  <sheetData>
    <row r="1" spans="1:254" ht="23.45" customHeight="1" x14ac:dyDescent="0.5">
      <c r="A1" s="19" t="s">
        <v>107</v>
      </c>
      <c r="B1" s="20"/>
      <c r="C1" s="21" t="s">
        <v>58</v>
      </c>
      <c r="D1" s="20"/>
      <c r="E1" s="73"/>
      <c r="F1" s="20"/>
    </row>
    <row r="2" spans="1:254" ht="24" customHeight="1" x14ac:dyDescent="0.5">
      <c r="A2" s="22"/>
      <c r="B2" s="20"/>
      <c r="C2" s="21" t="s">
        <v>59</v>
      </c>
      <c r="D2" s="20"/>
      <c r="E2" s="73"/>
      <c r="F2" s="20"/>
    </row>
    <row r="3" spans="1:254" ht="19.5" customHeight="1" x14ac:dyDescent="0.5">
      <c r="A3" s="22"/>
      <c r="B3" s="20"/>
      <c r="C3" s="23"/>
      <c r="D3" s="20"/>
      <c r="E3" s="73"/>
      <c r="F3" s="20"/>
    </row>
    <row r="4" spans="1:254" ht="22.5" customHeight="1" x14ac:dyDescent="0.5">
      <c r="A4" s="24" t="s">
        <v>0</v>
      </c>
      <c r="B4" s="25" t="s">
        <v>1</v>
      </c>
      <c r="C4" s="26" t="s">
        <v>2</v>
      </c>
      <c r="D4" s="20"/>
      <c r="E4" s="74" t="s">
        <v>1</v>
      </c>
      <c r="F4" s="10" t="s">
        <v>1</v>
      </c>
    </row>
    <row r="5" spans="1:254" ht="19.5" customHeight="1" x14ac:dyDescent="0.5">
      <c r="A5" s="27"/>
      <c r="B5" s="28"/>
      <c r="C5" s="29" t="s">
        <v>3</v>
      </c>
      <c r="D5" s="30"/>
      <c r="E5" s="75"/>
      <c r="F5" s="30"/>
    </row>
    <row r="6" spans="1:254" ht="19.5" customHeight="1" x14ac:dyDescent="0.5">
      <c r="A6" s="31"/>
      <c r="B6" s="32"/>
      <c r="C6" s="33" t="s">
        <v>4</v>
      </c>
      <c r="D6" s="34"/>
      <c r="E6" s="76"/>
      <c r="F6" s="35"/>
    </row>
    <row r="7" spans="1:254" s="127" customFormat="1" ht="19.5" customHeight="1" x14ac:dyDescent="0.5">
      <c r="A7" s="19"/>
      <c r="B7" s="25"/>
      <c r="C7" s="36"/>
      <c r="D7" s="37"/>
      <c r="E7" s="77"/>
      <c r="F7" s="38"/>
      <c r="H7" s="128"/>
      <c r="L7" s="129"/>
      <c r="N7" s="128"/>
      <c r="R7" s="129"/>
      <c r="T7" s="128"/>
      <c r="X7" s="129"/>
      <c r="Z7" s="128"/>
      <c r="AD7" s="129"/>
      <c r="AF7" s="128"/>
      <c r="AJ7" s="129"/>
      <c r="AL7" s="128"/>
      <c r="AP7" s="129"/>
      <c r="AR7" s="128"/>
      <c r="AV7" s="129"/>
      <c r="AX7" s="128"/>
      <c r="BB7" s="129"/>
      <c r="BD7" s="128"/>
      <c r="BH7" s="129"/>
      <c r="BJ7" s="128"/>
      <c r="BN7" s="129"/>
      <c r="BP7" s="128"/>
      <c r="BT7" s="129"/>
      <c r="BV7" s="128"/>
      <c r="BZ7" s="129"/>
      <c r="CB7" s="128"/>
      <c r="CF7" s="129"/>
      <c r="CH7" s="128"/>
      <c r="CL7" s="129"/>
      <c r="CN7" s="128"/>
      <c r="CR7" s="129"/>
      <c r="CT7" s="128"/>
      <c r="CX7" s="129"/>
      <c r="CZ7" s="128"/>
      <c r="DD7" s="129"/>
      <c r="DF7" s="128"/>
      <c r="DJ7" s="129"/>
      <c r="DL7" s="128"/>
      <c r="DP7" s="129"/>
      <c r="DR7" s="128"/>
      <c r="DV7" s="129"/>
      <c r="DX7" s="128"/>
      <c r="EB7" s="129"/>
      <c r="ED7" s="128"/>
      <c r="EH7" s="129"/>
      <c r="EJ7" s="128"/>
      <c r="EN7" s="129"/>
      <c r="EP7" s="128"/>
      <c r="ET7" s="129"/>
      <c r="EV7" s="128"/>
      <c r="EZ7" s="129"/>
      <c r="FB7" s="128"/>
      <c r="FF7" s="129"/>
      <c r="FH7" s="128"/>
      <c r="FL7" s="129"/>
      <c r="FN7" s="128"/>
      <c r="FR7" s="129"/>
      <c r="FT7" s="128"/>
      <c r="FX7" s="129"/>
      <c r="FZ7" s="128"/>
      <c r="GD7" s="129"/>
      <c r="GF7" s="128"/>
      <c r="GJ7" s="129"/>
      <c r="GL7" s="128"/>
      <c r="GP7" s="129"/>
      <c r="GR7" s="128"/>
      <c r="GV7" s="129"/>
      <c r="GX7" s="128"/>
      <c r="HB7" s="129"/>
      <c r="HD7" s="128"/>
      <c r="HH7" s="129"/>
      <c r="HJ7" s="128"/>
      <c r="HN7" s="129"/>
      <c r="HP7" s="128"/>
      <c r="HT7" s="129"/>
      <c r="HV7" s="128"/>
      <c r="HZ7" s="129"/>
      <c r="IB7" s="128"/>
      <c r="IF7" s="129"/>
      <c r="IH7" s="128"/>
      <c r="IL7" s="129"/>
      <c r="IN7" s="128"/>
      <c r="IR7" s="129"/>
      <c r="IT7" s="128"/>
    </row>
    <row r="8" spans="1:254" ht="19.5" customHeight="1" x14ac:dyDescent="0.5">
      <c r="A8" s="39">
        <f>1</f>
        <v>1</v>
      </c>
      <c r="B8" s="40"/>
      <c r="C8" s="41" t="s">
        <v>5</v>
      </c>
      <c r="D8" s="97" t="s">
        <v>6</v>
      </c>
      <c r="E8" s="78">
        <v>5</v>
      </c>
      <c r="F8" s="10">
        <f>TIME(14,0,0)</f>
        <v>0.58333333333333337</v>
      </c>
    </row>
    <row r="9" spans="1:254" ht="15.95" customHeight="1" x14ac:dyDescent="0.5">
      <c r="A9" s="42">
        <f>2</f>
        <v>2</v>
      </c>
      <c r="B9" s="43" t="s">
        <v>7</v>
      </c>
      <c r="C9" s="44" t="s">
        <v>8</v>
      </c>
      <c r="D9" s="98" t="s">
        <v>6</v>
      </c>
      <c r="E9" s="79">
        <v>10</v>
      </c>
      <c r="F9" s="104">
        <f>F8+TIME(0,E8,0)</f>
        <v>0.58680555555555558</v>
      </c>
    </row>
    <row r="10" spans="1:254" ht="16.5" customHeight="1" x14ac:dyDescent="0.5">
      <c r="A10" s="137">
        <f t="shared" ref="A10:A11" si="0">A9+0.01</f>
        <v>2.0099999999999998</v>
      </c>
      <c r="B10" s="138" t="s">
        <v>7</v>
      </c>
      <c r="C10" s="139" t="s">
        <v>60</v>
      </c>
      <c r="D10" s="140" t="s">
        <v>16</v>
      </c>
      <c r="E10" s="141"/>
      <c r="F10" s="142">
        <f t="shared" ref="F10:F11" si="1">F9+TIME(0,E9,0)</f>
        <v>0.59375</v>
      </c>
    </row>
    <row r="11" spans="1:254" ht="23.65" customHeight="1" x14ac:dyDescent="0.5">
      <c r="A11" s="119">
        <f t="shared" si="0"/>
        <v>2.0199999999999996</v>
      </c>
      <c r="B11" s="58" t="s">
        <v>9</v>
      </c>
      <c r="C11" s="59" t="s">
        <v>54</v>
      </c>
      <c r="D11" s="120" t="s">
        <v>6</v>
      </c>
      <c r="E11" s="84">
        <v>2</v>
      </c>
      <c r="F11" s="121">
        <f t="shared" si="1"/>
        <v>0.59375</v>
      </c>
    </row>
    <row r="12" spans="1:254" ht="11.25" customHeight="1" x14ac:dyDescent="0.5">
      <c r="A12" s="105"/>
      <c r="B12" s="106"/>
      <c r="C12" s="107"/>
      <c r="D12" s="108"/>
      <c r="E12" s="102"/>
      <c r="F12" s="109">
        <f t="shared" ref="F12:F52" si="2">F11+TIME(0,E11,0)</f>
        <v>0.59513888888888888</v>
      </c>
    </row>
    <row r="13" spans="1:254" ht="13.5" customHeight="1" x14ac:dyDescent="0.5">
      <c r="A13" s="42">
        <f>3</f>
        <v>3</v>
      </c>
      <c r="B13" s="43" t="s">
        <v>9</v>
      </c>
      <c r="C13" s="44" t="s">
        <v>20</v>
      </c>
      <c r="D13" s="98" t="s">
        <v>6</v>
      </c>
      <c r="E13" s="79">
        <v>10</v>
      </c>
      <c r="F13" s="10">
        <f t="shared" si="2"/>
        <v>0.59513888888888888</v>
      </c>
    </row>
    <row r="14" spans="1:254" ht="14.1" customHeight="1" x14ac:dyDescent="0.5">
      <c r="A14" s="68"/>
      <c r="B14" s="69"/>
      <c r="C14" s="70"/>
      <c r="D14" s="69"/>
      <c r="E14" s="80"/>
      <c r="F14" s="10">
        <f t="shared" si="2"/>
        <v>0.6020833333333333</v>
      </c>
    </row>
    <row r="15" spans="1:254" ht="17.100000000000001" customHeight="1" x14ac:dyDescent="0.5">
      <c r="A15" s="3">
        <f>4</f>
        <v>4</v>
      </c>
      <c r="B15" s="6"/>
      <c r="C15" s="2" t="s">
        <v>10</v>
      </c>
      <c r="D15" s="6"/>
      <c r="E15" s="81"/>
      <c r="F15" s="71">
        <f t="shared" si="2"/>
        <v>0.6020833333333333</v>
      </c>
    </row>
    <row r="16" spans="1:254" ht="17.100000000000001" customHeight="1" x14ac:dyDescent="0.5">
      <c r="A16" s="3">
        <f t="shared" ref="A16:A17" si="3">A15+0.01</f>
        <v>4.01</v>
      </c>
      <c r="B16" s="6" t="s">
        <v>9</v>
      </c>
      <c r="C16" s="96" t="s">
        <v>38</v>
      </c>
      <c r="D16" s="93" t="s">
        <v>49</v>
      </c>
      <c r="E16" s="86">
        <v>2</v>
      </c>
      <c r="F16" s="71">
        <f t="shared" si="2"/>
        <v>0.6020833333333333</v>
      </c>
    </row>
    <row r="17" spans="1:6" ht="17.100000000000001" customHeight="1" x14ac:dyDescent="0.5">
      <c r="A17" s="3">
        <f t="shared" si="3"/>
        <v>4.0199999999999996</v>
      </c>
      <c r="B17" s="6" t="s">
        <v>99</v>
      </c>
      <c r="C17" s="96" t="s">
        <v>100</v>
      </c>
      <c r="D17" s="93" t="s">
        <v>12</v>
      </c>
      <c r="E17" s="86">
        <v>10</v>
      </c>
      <c r="F17" s="71">
        <f t="shared" si="2"/>
        <v>0.60347222222222219</v>
      </c>
    </row>
    <row r="18" spans="1:6" ht="65.650000000000006" customHeight="1" x14ac:dyDescent="0.5">
      <c r="A18" s="53">
        <f t="shared" ref="A18" si="4">A17+0.001</f>
        <v>4.0209999999999999</v>
      </c>
      <c r="B18" s="110" t="s">
        <v>80</v>
      </c>
      <c r="C18" s="148" t="s">
        <v>81</v>
      </c>
      <c r="D18" s="149" t="s">
        <v>12</v>
      </c>
      <c r="E18" s="150">
        <v>0</v>
      </c>
      <c r="F18" s="72">
        <f t="shared" si="2"/>
        <v>0.61041666666666661</v>
      </c>
    </row>
    <row r="19" spans="1:6" ht="17.100000000000001" customHeight="1" x14ac:dyDescent="0.5">
      <c r="A19" s="3">
        <f>A17+0.01</f>
        <v>4.0299999999999994</v>
      </c>
      <c r="B19" s="6" t="s">
        <v>7</v>
      </c>
      <c r="C19" s="96" t="s">
        <v>53</v>
      </c>
      <c r="D19" s="93" t="s">
        <v>11</v>
      </c>
      <c r="E19" s="86">
        <v>15</v>
      </c>
      <c r="F19" s="71">
        <f t="shared" si="2"/>
        <v>0.61041666666666661</v>
      </c>
    </row>
    <row r="20" spans="1:6" ht="17.100000000000001" customHeight="1" x14ac:dyDescent="0.5">
      <c r="A20" s="3">
        <f t="shared" ref="A20:A23" si="5">A19+0.01</f>
        <v>4.0399999999999991</v>
      </c>
      <c r="B20" s="6" t="s">
        <v>9</v>
      </c>
      <c r="C20" s="96" t="s">
        <v>85</v>
      </c>
      <c r="D20" s="93" t="s">
        <v>6</v>
      </c>
      <c r="E20" s="86">
        <v>5</v>
      </c>
      <c r="F20" s="71">
        <f t="shared" si="2"/>
        <v>0.62083333333333324</v>
      </c>
    </row>
    <row r="21" spans="1:6" ht="17.100000000000001" customHeight="1" x14ac:dyDescent="0.5">
      <c r="A21" s="146">
        <f t="shared" ref="A21" si="6">A20+0.001</f>
        <v>4.0409999999999995</v>
      </c>
      <c r="B21" s="6" t="s">
        <v>9</v>
      </c>
      <c r="C21" s="96" t="s">
        <v>101</v>
      </c>
      <c r="D21" s="93" t="s">
        <v>29</v>
      </c>
      <c r="E21" s="86">
        <v>5</v>
      </c>
      <c r="F21" s="71">
        <f t="shared" si="2"/>
        <v>0.62430555555555545</v>
      </c>
    </row>
    <row r="22" spans="1:6" ht="17.100000000000001" customHeight="1" x14ac:dyDescent="0.5">
      <c r="A22" s="3">
        <f>A20+0.01</f>
        <v>4.0499999999999989</v>
      </c>
      <c r="B22" s="6" t="s">
        <v>9</v>
      </c>
      <c r="C22" s="96" t="s">
        <v>87</v>
      </c>
      <c r="D22" s="93" t="s">
        <v>86</v>
      </c>
      <c r="E22" s="86">
        <v>5</v>
      </c>
      <c r="F22" s="71">
        <f t="shared" si="2"/>
        <v>0.62777777777777766</v>
      </c>
    </row>
    <row r="23" spans="1:6" ht="57.4" customHeight="1" x14ac:dyDescent="0.5">
      <c r="A23" s="103">
        <f t="shared" si="5"/>
        <v>4.0599999999999987</v>
      </c>
      <c r="B23" s="110" t="s">
        <v>65</v>
      </c>
      <c r="C23" s="148" t="s">
        <v>91</v>
      </c>
      <c r="D23" s="149" t="s">
        <v>40</v>
      </c>
      <c r="E23" s="150"/>
      <c r="F23" s="72">
        <f t="shared" si="2"/>
        <v>0.63124999999999987</v>
      </c>
    </row>
    <row r="24" spans="1:6" ht="15" customHeight="1" x14ac:dyDescent="0.5">
      <c r="A24" s="3"/>
      <c r="B24" s="6"/>
      <c r="C24" s="57"/>
      <c r="D24" s="6"/>
      <c r="E24" s="81"/>
      <c r="F24" s="71">
        <f t="shared" si="2"/>
        <v>0.63124999999999987</v>
      </c>
    </row>
    <row r="25" spans="1:6" ht="18.75" customHeight="1" x14ac:dyDescent="0.5">
      <c r="A25" s="3">
        <v>5</v>
      </c>
      <c r="B25" s="4"/>
      <c r="C25" s="16" t="s">
        <v>57</v>
      </c>
      <c r="D25" s="14"/>
      <c r="E25" s="82"/>
      <c r="F25" s="71">
        <f t="shared" si="2"/>
        <v>0.63124999999999987</v>
      </c>
    </row>
    <row r="26" spans="1:6" ht="18.75" customHeight="1" x14ac:dyDescent="0.5">
      <c r="A26" s="159">
        <f>A25+0.01</f>
        <v>5.01</v>
      </c>
      <c r="B26" s="160"/>
      <c r="C26" s="161" t="s">
        <v>26</v>
      </c>
      <c r="D26" s="162" t="s">
        <v>47</v>
      </c>
      <c r="E26" s="155"/>
      <c r="F26" s="156">
        <f t="shared" si="2"/>
        <v>0.63124999999999987</v>
      </c>
    </row>
    <row r="27" spans="1:6" ht="19.5" customHeight="1" x14ac:dyDescent="0.5">
      <c r="A27" s="3">
        <f>A26+0.01</f>
        <v>5.0199999999999996</v>
      </c>
      <c r="C27" s="99" t="s">
        <v>28</v>
      </c>
      <c r="E27" s="82"/>
      <c r="F27" s="71">
        <f t="shared" si="2"/>
        <v>0.63124999999999987</v>
      </c>
    </row>
    <row r="28" spans="1:6" ht="19.5" customHeight="1" x14ac:dyDescent="0.5">
      <c r="A28" s="146">
        <f t="shared" ref="A28:A34" si="7">A27+0.001</f>
        <v>5.0209999999999999</v>
      </c>
      <c r="B28" s="6" t="s">
        <v>39</v>
      </c>
      <c r="C28" s="52" t="s">
        <v>106</v>
      </c>
      <c r="D28" s="92" t="s">
        <v>51</v>
      </c>
      <c r="E28" s="82">
        <v>3</v>
      </c>
      <c r="F28" s="71">
        <f t="shared" si="2"/>
        <v>0.63124999999999987</v>
      </c>
    </row>
    <row r="29" spans="1:6" ht="19.5" customHeight="1" x14ac:dyDescent="0.5">
      <c r="A29" s="146">
        <f>A28+0.001</f>
        <v>5.0220000000000002</v>
      </c>
      <c r="B29" s="6" t="s">
        <v>39</v>
      </c>
      <c r="C29" s="52" t="s">
        <v>92</v>
      </c>
      <c r="D29" s="92" t="s">
        <v>51</v>
      </c>
      <c r="E29" s="82">
        <v>3</v>
      </c>
      <c r="F29" s="71">
        <f>F28+TIME(0,E28,0)</f>
        <v>0.63333333333333319</v>
      </c>
    </row>
    <row r="30" spans="1:6" ht="19.5" customHeight="1" x14ac:dyDescent="0.5">
      <c r="A30" s="146">
        <f t="shared" si="7"/>
        <v>5.0230000000000006</v>
      </c>
      <c r="B30" s="6" t="s">
        <v>39</v>
      </c>
      <c r="C30" s="52" t="s">
        <v>93</v>
      </c>
      <c r="D30" s="92" t="s">
        <v>51</v>
      </c>
      <c r="E30" s="82">
        <v>3</v>
      </c>
      <c r="F30" s="71">
        <f t="shared" si="2"/>
        <v>0.63541666666666652</v>
      </c>
    </row>
    <row r="31" spans="1:6" ht="19.5" customHeight="1" x14ac:dyDescent="0.5">
      <c r="A31" s="146">
        <f t="shared" si="7"/>
        <v>5.0240000000000009</v>
      </c>
      <c r="B31" s="6" t="s">
        <v>39</v>
      </c>
      <c r="C31" s="52" t="s">
        <v>94</v>
      </c>
      <c r="D31" s="92" t="s">
        <v>51</v>
      </c>
      <c r="E31" s="82">
        <v>3</v>
      </c>
      <c r="F31" s="71">
        <f t="shared" si="2"/>
        <v>0.63749999999999984</v>
      </c>
    </row>
    <row r="32" spans="1:6" ht="19.5" customHeight="1" x14ac:dyDescent="0.5">
      <c r="A32" s="146">
        <f t="shared" si="7"/>
        <v>5.0250000000000012</v>
      </c>
      <c r="B32" s="6" t="s">
        <v>39</v>
      </c>
      <c r="C32" s="52" t="s">
        <v>95</v>
      </c>
      <c r="D32" s="92" t="s">
        <v>51</v>
      </c>
      <c r="E32" s="82">
        <v>3</v>
      </c>
      <c r="F32" s="71">
        <f t="shared" si="2"/>
        <v>0.63958333333333317</v>
      </c>
    </row>
    <row r="33" spans="1:6" ht="19.5" customHeight="1" x14ac:dyDescent="0.5">
      <c r="A33" s="146">
        <f t="shared" si="7"/>
        <v>5.0260000000000016</v>
      </c>
      <c r="B33" s="6" t="s">
        <v>39</v>
      </c>
      <c r="C33" s="52" t="s">
        <v>96</v>
      </c>
      <c r="D33" s="92" t="s">
        <v>51</v>
      </c>
      <c r="E33" s="82">
        <v>3</v>
      </c>
      <c r="F33" s="71">
        <f t="shared" si="2"/>
        <v>0.6416666666666665</v>
      </c>
    </row>
    <row r="34" spans="1:6" ht="19.5" customHeight="1" x14ac:dyDescent="0.5">
      <c r="A34" s="146">
        <f t="shared" si="7"/>
        <v>5.0270000000000019</v>
      </c>
      <c r="B34" s="6" t="s">
        <v>39</v>
      </c>
      <c r="C34" s="52" t="s">
        <v>97</v>
      </c>
      <c r="D34" s="92" t="s">
        <v>51</v>
      </c>
      <c r="E34" s="82">
        <v>3</v>
      </c>
      <c r="F34" s="71">
        <f>F33+TIME(0,E33,0)</f>
        <v>0.64374999999999982</v>
      </c>
    </row>
    <row r="35" spans="1:6" ht="19.5" customHeight="1" x14ac:dyDescent="0.5">
      <c r="A35" s="159">
        <f>A27+0.01</f>
        <v>5.0299999999999994</v>
      </c>
      <c r="B35" s="160"/>
      <c r="C35" s="161" t="s">
        <v>23</v>
      </c>
      <c r="D35" s="162" t="s">
        <v>30</v>
      </c>
      <c r="E35" s="155"/>
      <c r="F35" s="156">
        <f>F34+TIME(0,E34,0)</f>
        <v>0.64583333333333315</v>
      </c>
    </row>
    <row r="36" spans="1:6" ht="21.6" customHeight="1" x14ac:dyDescent="0.5">
      <c r="A36" s="3">
        <f>A35+0.01</f>
        <v>5.0399999999999991</v>
      </c>
      <c r="B36" s="6"/>
      <c r="C36" s="99" t="s">
        <v>24</v>
      </c>
      <c r="E36" s="82"/>
      <c r="F36" s="71">
        <f t="shared" ref="F36" si="8">F35+TIME(0,E35,0)</f>
        <v>0.64583333333333315</v>
      </c>
    </row>
    <row r="37" spans="1:6" ht="13.15" customHeight="1" x14ac:dyDescent="0.5">
      <c r="A37" s="146">
        <f t="shared" ref="A37:A46" si="9">A36+0.001</f>
        <v>5.0409999999999995</v>
      </c>
      <c r="B37" s="6" t="s">
        <v>9</v>
      </c>
      <c r="C37" s="158" t="s">
        <v>82</v>
      </c>
      <c r="D37" s="157" t="s">
        <v>29</v>
      </c>
      <c r="E37" s="82">
        <v>5</v>
      </c>
      <c r="F37" s="71">
        <f t="shared" si="2"/>
        <v>0.64583333333333315</v>
      </c>
    </row>
    <row r="38" spans="1:6" ht="82.9" customHeight="1" x14ac:dyDescent="0.5">
      <c r="A38" s="53">
        <f t="shared" si="9"/>
        <v>5.0419999999999998</v>
      </c>
      <c r="B38" s="110" t="s">
        <v>65</v>
      </c>
      <c r="C38" s="144" t="s">
        <v>104</v>
      </c>
      <c r="D38" s="143" t="s">
        <v>40</v>
      </c>
      <c r="E38" s="101">
        <v>0</v>
      </c>
      <c r="F38" s="72">
        <f>F36+TIME(0,E36,0)</f>
        <v>0.64583333333333315</v>
      </c>
    </row>
    <row r="39" spans="1:6" ht="95.65" customHeight="1" x14ac:dyDescent="0.5">
      <c r="A39" s="53">
        <f t="shared" si="9"/>
        <v>5.0430000000000001</v>
      </c>
      <c r="B39" s="110" t="s">
        <v>65</v>
      </c>
      <c r="C39" s="144" t="s">
        <v>67</v>
      </c>
      <c r="D39" s="143" t="s">
        <v>40</v>
      </c>
      <c r="E39" s="101">
        <v>0</v>
      </c>
      <c r="F39" s="72">
        <f t="shared" ref="F39:F46" si="10">F38+TIME(0,E38,0)</f>
        <v>0.64583333333333315</v>
      </c>
    </row>
    <row r="40" spans="1:6" ht="94.15" customHeight="1" x14ac:dyDescent="0.5">
      <c r="A40" s="53">
        <f t="shared" si="9"/>
        <v>5.0440000000000005</v>
      </c>
      <c r="B40" s="110" t="s">
        <v>65</v>
      </c>
      <c r="C40" s="144" t="s">
        <v>68</v>
      </c>
      <c r="D40" s="143" t="s">
        <v>40</v>
      </c>
      <c r="E40" s="101">
        <v>0</v>
      </c>
      <c r="F40" s="72">
        <f t="shared" si="10"/>
        <v>0.64583333333333315</v>
      </c>
    </row>
    <row r="41" spans="1:6" ht="64.150000000000006" customHeight="1" x14ac:dyDescent="0.5">
      <c r="A41" s="53">
        <f t="shared" si="9"/>
        <v>5.0450000000000008</v>
      </c>
      <c r="B41" s="110" t="s">
        <v>65</v>
      </c>
      <c r="C41" s="144" t="s">
        <v>69</v>
      </c>
      <c r="D41" s="143" t="s">
        <v>40</v>
      </c>
      <c r="E41" s="101">
        <v>0</v>
      </c>
      <c r="F41" s="72">
        <f t="shared" si="10"/>
        <v>0.64583333333333315</v>
      </c>
    </row>
    <row r="42" spans="1:6" ht="63.4" customHeight="1" x14ac:dyDescent="0.5">
      <c r="A42" s="53">
        <f t="shared" si="9"/>
        <v>5.0460000000000012</v>
      </c>
      <c r="B42" s="110" t="s">
        <v>65</v>
      </c>
      <c r="C42" s="144" t="s">
        <v>70</v>
      </c>
      <c r="D42" s="143" t="s">
        <v>40</v>
      </c>
      <c r="E42" s="101">
        <v>0</v>
      </c>
      <c r="F42" s="72">
        <f t="shared" si="10"/>
        <v>0.64583333333333315</v>
      </c>
    </row>
    <row r="43" spans="1:6" ht="62.65" customHeight="1" x14ac:dyDescent="0.5">
      <c r="A43" s="53">
        <f t="shared" si="9"/>
        <v>5.0470000000000015</v>
      </c>
      <c r="B43" s="110" t="s">
        <v>65</v>
      </c>
      <c r="C43" s="144" t="s">
        <v>71</v>
      </c>
      <c r="D43" s="143" t="s">
        <v>40</v>
      </c>
      <c r="E43" s="101">
        <v>0</v>
      </c>
      <c r="F43" s="72">
        <f t="shared" si="10"/>
        <v>0.64583333333333315</v>
      </c>
    </row>
    <row r="44" spans="1:6" ht="62.65" customHeight="1" x14ac:dyDescent="0.5">
      <c r="A44" s="53">
        <f t="shared" si="9"/>
        <v>5.0480000000000018</v>
      </c>
      <c r="B44" s="110" t="s">
        <v>65</v>
      </c>
      <c r="C44" s="144" t="s">
        <v>72</v>
      </c>
      <c r="D44" s="143" t="s">
        <v>40</v>
      </c>
      <c r="E44" s="101">
        <v>0</v>
      </c>
      <c r="F44" s="72">
        <f t="shared" si="10"/>
        <v>0.64583333333333315</v>
      </c>
    </row>
    <row r="45" spans="1:6" ht="76.150000000000006" customHeight="1" x14ac:dyDescent="0.5">
      <c r="A45" s="53">
        <f t="shared" si="9"/>
        <v>5.0490000000000022</v>
      </c>
      <c r="B45" s="110" t="s">
        <v>65</v>
      </c>
      <c r="C45" s="144" t="s">
        <v>105</v>
      </c>
      <c r="D45" s="143" t="s">
        <v>40</v>
      </c>
      <c r="E45" s="101">
        <v>0</v>
      </c>
      <c r="F45" s="72">
        <f t="shared" si="10"/>
        <v>0.64583333333333315</v>
      </c>
    </row>
    <row r="46" spans="1:6" ht="64.150000000000006" customHeight="1" x14ac:dyDescent="0.5">
      <c r="A46" s="53">
        <f t="shared" si="9"/>
        <v>5.0500000000000025</v>
      </c>
      <c r="B46" s="110" t="s">
        <v>65</v>
      </c>
      <c r="C46" s="144" t="s">
        <v>102</v>
      </c>
      <c r="D46" s="143" t="s">
        <v>40</v>
      </c>
      <c r="E46" s="101">
        <v>0</v>
      </c>
      <c r="F46" s="72">
        <f t="shared" si="10"/>
        <v>0.64583333333333315</v>
      </c>
    </row>
    <row r="47" spans="1:6" ht="19.5" customHeight="1" x14ac:dyDescent="0.5">
      <c r="A47" s="3">
        <f>A36+0.01</f>
        <v>5.0499999999999989</v>
      </c>
      <c r="B47" s="6"/>
      <c r="C47" s="99" t="s">
        <v>25</v>
      </c>
      <c r="D47" s="92" t="s">
        <v>27</v>
      </c>
      <c r="E47" s="82"/>
      <c r="F47" s="71">
        <f>F36+TIME(0,E36,0)</f>
        <v>0.64583333333333315</v>
      </c>
    </row>
    <row r="48" spans="1:6" ht="105.75" customHeight="1" x14ac:dyDescent="0.5">
      <c r="A48" s="53">
        <f t="shared" ref="A48" si="11">A47+0.001</f>
        <v>5.0509999999999993</v>
      </c>
      <c r="B48" s="110" t="s">
        <v>65</v>
      </c>
      <c r="C48" s="144" t="s">
        <v>79</v>
      </c>
      <c r="D48" s="143" t="s">
        <v>27</v>
      </c>
      <c r="E48" s="101">
        <v>0</v>
      </c>
      <c r="F48" s="111">
        <f>F38+TIME(0,E38,0)</f>
        <v>0.64583333333333315</v>
      </c>
    </row>
    <row r="49" spans="1:6" ht="19.5" customHeight="1" x14ac:dyDescent="0.5">
      <c r="A49" s="45"/>
      <c r="B49" s="46"/>
      <c r="C49" s="1"/>
      <c r="E49" s="83"/>
      <c r="F49" s="147">
        <f>F47+TIME(0,E47,0)</f>
        <v>0.64583333333333315</v>
      </c>
    </row>
    <row r="50" spans="1:6" ht="16.149999999999999" customHeight="1" x14ac:dyDescent="0.5">
      <c r="A50" s="3">
        <v>6</v>
      </c>
      <c r="B50" s="4"/>
      <c r="C50" s="2" t="s">
        <v>56</v>
      </c>
      <c r="D50" s="14"/>
      <c r="E50" s="81"/>
      <c r="F50" s="71">
        <f t="shared" si="2"/>
        <v>0.64583333333333315</v>
      </c>
    </row>
    <row r="51" spans="1:6" s="126" customFormat="1" ht="19.5" customHeight="1" x14ac:dyDescent="0.5">
      <c r="A51" s="159">
        <f t="shared" ref="A51" si="12">A50+0.01</f>
        <v>6.01</v>
      </c>
      <c r="B51" s="163"/>
      <c r="C51" s="164" t="s">
        <v>24</v>
      </c>
      <c r="D51" s="165" t="s">
        <v>40</v>
      </c>
      <c r="E51" s="166"/>
      <c r="F51" s="156">
        <f t="shared" si="2"/>
        <v>0.64583333333333315</v>
      </c>
    </row>
    <row r="52" spans="1:6" s="126" customFormat="1" ht="19.5" customHeight="1" x14ac:dyDescent="0.5">
      <c r="A52" s="3">
        <f>A51+0.01</f>
        <v>6.02</v>
      </c>
      <c r="B52" s="47"/>
      <c r="C52" s="18" t="s">
        <v>25</v>
      </c>
      <c r="D52" s="1"/>
      <c r="E52" s="84"/>
      <c r="F52" s="71">
        <f t="shared" si="2"/>
        <v>0.64583333333333315</v>
      </c>
    </row>
    <row r="53" spans="1:6" ht="49.15" customHeight="1" x14ac:dyDescent="0.5">
      <c r="A53" s="53">
        <f>A52+0.001</f>
        <v>6.0209999999999999</v>
      </c>
      <c r="B53" s="113" t="s">
        <v>52</v>
      </c>
      <c r="C53" s="115" t="s">
        <v>78</v>
      </c>
      <c r="D53" s="114" t="s">
        <v>27</v>
      </c>
      <c r="E53" s="101">
        <v>0</v>
      </c>
      <c r="F53" s="72">
        <f>F52+TIME(0,E52,0)</f>
        <v>0.64583333333333315</v>
      </c>
    </row>
    <row r="54" spans="1:6" s="126" customFormat="1" ht="68.25" customHeight="1" x14ac:dyDescent="0.5">
      <c r="A54" s="53">
        <f t="shared" ref="A54:A55" si="13">A53+0.001</f>
        <v>6.0220000000000002</v>
      </c>
      <c r="B54" s="113" t="s">
        <v>52</v>
      </c>
      <c r="C54" s="115" t="s">
        <v>83</v>
      </c>
      <c r="D54" s="114" t="s">
        <v>27</v>
      </c>
      <c r="E54" s="101">
        <v>0</v>
      </c>
      <c r="F54" s="72">
        <f t="shared" ref="F54:F103" si="14">F53+TIME(0,E53,0)</f>
        <v>0.64583333333333315</v>
      </c>
    </row>
    <row r="55" spans="1:6" s="126" customFormat="1" ht="25.5" customHeight="1" x14ac:dyDescent="0.5">
      <c r="A55" s="146">
        <f t="shared" si="13"/>
        <v>6.0230000000000006</v>
      </c>
      <c r="B55" s="116" t="s">
        <v>7</v>
      </c>
      <c r="C55" s="117" t="s">
        <v>61</v>
      </c>
      <c r="D55" s="118" t="s">
        <v>27</v>
      </c>
      <c r="E55" s="84">
        <v>3</v>
      </c>
      <c r="F55" s="71">
        <f t="shared" si="14"/>
        <v>0.64583333333333315</v>
      </c>
    </row>
    <row r="56" spans="1:6" s="126" customFormat="1" ht="16.5" customHeight="1" x14ac:dyDescent="0.5">
      <c r="A56" s="137">
        <f>A52+0.01</f>
        <v>6.0299999999999994</v>
      </c>
      <c r="B56" s="163"/>
      <c r="C56" s="164" t="s">
        <v>26</v>
      </c>
      <c r="D56" s="165" t="s">
        <v>47</v>
      </c>
      <c r="E56" s="166"/>
      <c r="F56" s="156">
        <f t="shared" si="14"/>
        <v>0.64791666666666647</v>
      </c>
    </row>
    <row r="57" spans="1:6" ht="14.65" customHeight="1" x14ac:dyDescent="0.5">
      <c r="A57" s="3">
        <f t="shared" ref="A57:A61" si="15">A56+0.01</f>
        <v>6.0399999999999991</v>
      </c>
      <c r="C57" s="18" t="s">
        <v>28</v>
      </c>
      <c r="E57" s="81"/>
      <c r="F57" s="71">
        <f t="shared" si="14"/>
        <v>0.64791666666666647</v>
      </c>
    </row>
    <row r="58" spans="1:6" ht="14.65" customHeight="1" x14ac:dyDescent="0.5">
      <c r="A58" s="146">
        <f t="shared" ref="A58" si="16">A57+0.001</f>
        <v>6.0409999999999995</v>
      </c>
      <c r="B58" s="116" t="s">
        <v>7</v>
      </c>
      <c r="C58" s="167" t="s">
        <v>98</v>
      </c>
      <c r="D58" s="92" t="s">
        <v>51</v>
      </c>
      <c r="E58" s="81">
        <v>3</v>
      </c>
      <c r="F58" s="71">
        <f t="shared" si="14"/>
        <v>0.64791666666666647</v>
      </c>
    </row>
    <row r="59" spans="1:6" ht="19.5" customHeight="1" x14ac:dyDescent="0.5">
      <c r="A59" s="159">
        <f>A57+0.01</f>
        <v>6.0499999999999989</v>
      </c>
      <c r="B59" s="163"/>
      <c r="C59" s="161" t="s">
        <v>22</v>
      </c>
      <c r="D59" s="162" t="s">
        <v>48</v>
      </c>
      <c r="E59" s="141"/>
      <c r="F59" s="156">
        <f t="shared" si="14"/>
        <v>0.6499999999999998</v>
      </c>
    </row>
    <row r="60" spans="1:6" ht="19.5" customHeight="1" x14ac:dyDescent="0.5">
      <c r="A60" s="159">
        <f t="shared" si="15"/>
        <v>6.0599999999999987</v>
      </c>
      <c r="B60" s="163" t="s">
        <v>7</v>
      </c>
      <c r="C60" s="164" t="s">
        <v>23</v>
      </c>
      <c r="D60" s="165" t="s">
        <v>30</v>
      </c>
      <c r="E60" s="168"/>
      <c r="F60" s="156">
        <f t="shared" si="14"/>
        <v>0.6499999999999998</v>
      </c>
    </row>
    <row r="61" spans="1:6" s="5" customFormat="1" ht="19.5" customHeight="1" x14ac:dyDescent="0.5">
      <c r="A61" s="159">
        <f t="shared" si="15"/>
        <v>6.0699999999999985</v>
      </c>
      <c r="B61" s="163" t="s">
        <v>7</v>
      </c>
      <c r="C61" s="164" t="s">
        <v>31</v>
      </c>
      <c r="D61" s="165" t="s">
        <v>43</v>
      </c>
      <c r="E61" s="166"/>
      <c r="F61" s="156">
        <f t="shared" si="14"/>
        <v>0.6499999999999998</v>
      </c>
    </row>
    <row r="62" spans="1:6" ht="19.5" customHeight="1" x14ac:dyDescent="0.5">
      <c r="A62" s="48"/>
      <c r="B62" s="49"/>
      <c r="C62" s="1"/>
      <c r="E62" s="1"/>
      <c r="F62" s="71">
        <f t="shared" si="14"/>
        <v>0.6499999999999998</v>
      </c>
    </row>
    <row r="63" spans="1:6" ht="19.5" customHeight="1" x14ac:dyDescent="0.5">
      <c r="A63" s="3">
        <v>7</v>
      </c>
      <c r="B63" s="47"/>
      <c r="C63" s="2" t="s">
        <v>44</v>
      </c>
      <c r="D63" s="6"/>
      <c r="E63" s="85"/>
      <c r="F63" s="71">
        <f t="shared" si="14"/>
        <v>0.6499999999999998</v>
      </c>
    </row>
    <row r="64" spans="1:6" ht="19.5" customHeight="1" x14ac:dyDescent="0.5">
      <c r="A64" s="159">
        <f t="shared" ref="A64:A82" si="17">A63+0.01</f>
        <v>7.01</v>
      </c>
      <c r="B64" s="152"/>
      <c r="C64" s="164" t="s">
        <v>31</v>
      </c>
      <c r="D64" s="165" t="s">
        <v>43</v>
      </c>
      <c r="E64" s="170"/>
      <c r="F64" s="156">
        <f t="shared" si="14"/>
        <v>0.6499999999999998</v>
      </c>
    </row>
    <row r="65" spans="1:6" ht="19.5" customHeight="1" x14ac:dyDescent="0.5">
      <c r="A65" s="159">
        <f t="shared" ref="A65:A81" si="18">A64+0.01</f>
        <v>7.02</v>
      </c>
      <c r="B65" s="152"/>
      <c r="C65" s="171" t="s">
        <v>32</v>
      </c>
      <c r="D65" s="165" t="s">
        <v>6</v>
      </c>
      <c r="E65" s="172"/>
      <c r="F65" s="156">
        <f t="shared" si="14"/>
        <v>0.6499999999999998</v>
      </c>
    </row>
    <row r="66" spans="1:6" ht="19.5" customHeight="1" x14ac:dyDescent="0.5">
      <c r="A66" s="3">
        <f t="shared" si="18"/>
        <v>7.0299999999999994</v>
      </c>
      <c r="B66" s="4"/>
      <c r="C66" s="18" t="s">
        <v>24</v>
      </c>
      <c r="E66" s="82"/>
      <c r="F66" s="71">
        <f t="shared" si="14"/>
        <v>0.6499999999999998</v>
      </c>
    </row>
    <row r="67" spans="1:6" ht="77.25" customHeight="1" x14ac:dyDescent="0.5">
      <c r="A67" s="53">
        <f t="shared" ref="A67:A71" si="19">A66+0.001</f>
        <v>7.0309999999999997</v>
      </c>
      <c r="B67" s="110" t="s">
        <v>65</v>
      </c>
      <c r="C67" s="145" t="s">
        <v>88</v>
      </c>
      <c r="D67" s="114" t="s">
        <v>40</v>
      </c>
      <c r="E67" s="101">
        <v>0</v>
      </c>
      <c r="F67" s="72">
        <f t="shared" si="14"/>
        <v>0.6499999999999998</v>
      </c>
    </row>
    <row r="68" spans="1:6" ht="129" customHeight="1" x14ac:dyDescent="0.5">
      <c r="A68" s="53">
        <f t="shared" si="19"/>
        <v>7.032</v>
      </c>
      <c r="B68" s="110" t="s">
        <v>65</v>
      </c>
      <c r="C68" s="145" t="s">
        <v>89</v>
      </c>
      <c r="D68" s="114" t="s">
        <v>40</v>
      </c>
      <c r="E68" s="101">
        <v>0</v>
      </c>
      <c r="F68" s="72">
        <f t="shared" si="14"/>
        <v>0.6499999999999998</v>
      </c>
    </row>
    <row r="69" spans="1:6" ht="76.5" customHeight="1" x14ac:dyDescent="0.5">
      <c r="A69" s="53">
        <f t="shared" si="19"/>
        <v>7.0330000000000004</v>
      </c>
      <c r="B69" s="110" t="s">
        <v>65</v>
      </c>
      <c r="C69" s="145" t="s">
        <v>90</v>
      </c>
      <c r="D69" s="114" t="s">
        <v>40</v>
      </c>
      <c r="E69" s="101">
        <v>0</v>
      </c>
      <c r="F69" s="72">
        <f t="shared" si="14"/>
        <v>0.6499999999999998</v>
      </c>
    </row>
    <row r="70" spans="1:6" ht="93.75" customHeight="1" x14ac:dyDescent="0.5">
      <c r="A70" s="53">
        <f t="shared" si="19"/>
        <v>7.0340000000000007</v>
      </c>
      <c r="B70" s="110" t="s">
        <v>65</v>
      </c>
      <c r="C70" s="145" t="s">
        <v>103</v>
      </c>
      <c r="D70" s="114" t="s">
        <v>40</v>
      </c>
      <c r="E70" s="101">
        <v>0</v>
      </c>
      <c r="F70" s="72">
        <f t="shared" si="14"/>
        <v>0.6499999999999998</v>
      </c>
    </row>
    <row r="71" spans="1:6" ht="128.25" customHeight="1" x14ac:dyDescent="0.5">
      <c r="A71" s="53">
        <f t="shared" si="19"/>
        <v>7.035000000000001</v>
      </c>
      <c r="B71" s="110" t="s">
        <v>18</v>
      </c>
      <c r="C71" s="145" t="s">
        <v>108</v>
      </c>
      <c r="D71" s="114" t="s">
        <v>40</v>
      </c>
      <c r="E71" s="101">
        <v>0</v>
      </c>
      <c r="F71" s="72">
        <f t="shared" si="14"/>
        <v>0.6499999999999998</v>
      </c>
    </row>
    <row r="72" spans="1:6" ht="19.5" customHeight="1" x14ac:dyDescent="0.5">
      <c r="A72" s="3">
        <f>A66+0.01</f>
        <v>7.0399999999999991</v>
      </c>
      <c r="B72" s="4"/>
      <c r="C72" s="67" t="s">
        <v>25</v>
      </c>
      <c r="D72" s="118"/>
      <c r="E72" s="82"/>
      <c r="F72" s="71">
        <f>F66+TIME(0,E66,0)</f>
        <v>0.6499999999999998</v>
      </c>
    </row>
    <row r="73" spans="1:6" ht="96.75" customHeight="1" x14ac:dyDescent="0.5">
      <c r="A73" s="53">
        <f t="shared" ref="A73:A76" si="20">A72+0.001</f>
        <v>7.0409999999999995</v>
      </c>
      <c r="B73" s="110" t="s">
        <v>65</v>
      </c>
      <c r="C73" s="145" t="s">
        <v>74</v>
      </c>
      <c r="D73" s="114" t="s">
        <v>27</v>
      </c>
      <c r="E73" s="101">
        <v>0</v>
      </c>
      <c r="F73" s="72">
        <f t="shared" ref="F73:F76" si="21">F72+TIME(0,E72,0)</f>
        <v>0.6499999999999998</v>
      </c>
    </row>
    <row r="74" spans="1:6" ht="96" customHeight="1" x14ac:dyDescent="0.5">
      <c r="A74" s="53">
        <f t="shared" si="20"/>
        <v>7.0419999999999998</v>
      </c>
      <c r="B74" s="110" t="s">
        <v>65</v>
      </c>
      <c r="C74" s="145" t="s">
        <v>76</v>
      </c>
      <c r="D74" s="114" t="s">
        <v>27</v>
      </c>
      <c r="E74" s="101">
        <v>0</v>
      </c>
      <c r="F74" s="72">
        <f t="shared" si="21"/>
        <v>0.6499999999999998</v>
      </c>
    </row>
    <row r="75" spans="1:6" ht="67.5" customHeight="1" x14ac:dyDescent="0.5">
      <c r="A75" s="53">
        <f t="shared" si="20"/>
        <v>7.0430000000000001</v>
      </c>
      <c r="B75" s="110" t="s">
        <v>65</v>
      </c>
      <c r="C75" s="145" t="s">
        <v>75</v>
      </c>
      <c r="D75" s="114" t="s">
        <v>27</v>
      </c>
      <c r="E75" s="101">
        <v>0</v>
      </c>
      <c r="F75" s="72">
        <f t="shared" si="21"/>
        <v>0.6499999999999998</v>
      </c>
    </row>
    <row r="76" spans="1:6" ht="57" customHeight="1" x14ac:dyDescent="0.5">
      <c r="A76" s="53">
        <f t="shared" si="20"/>
        <v>7.0440000000000005</v>
      </c>
      <c r="B76" s="110" t="s">
        <v>65</v>
      </c>
      <c r="C76" s="145" t="s">
        <v>77</v>
      </c>
      <c r="D76" s="114" t="s">
        <v>27</v>
      </c>
      <c r="E76" s="101">
        <v>0</v>
      </c>
      <c r="F76" s="72">
        <f t="shared" si="21"/>
        <v>0.6499999999999998</v>
      </c>
    </row>
    <row r="77" spans="1:6" ht="19.5" customHeight="1" x14ac:dyDescent="0.5">
      <c r="A77" s="3">
        <f>A72+0.01</f>
        <v>7.0499999999999989</v>
      </c>
      <c r="B77" s="17"/>
      <c r="C77" s="18" t="s">
        <v>26</v>
      </c>
      <c r="E77" s="82"/>
      <c r="F77" s="71">
        <f>F72+TIME(0,E72,0)</f>
        <v>0.6499999999999998</v>
      </c>
    </row>
    <row r="78" spans="1:6" ht="77.25" customHeight="1" x14ac:dyDescent="0.5">
      <c r="A78" s="53">
        <f t="shared" ref="A78:A79" si="22">A77+0.001</f>
        <v>7.0509999999999993</v>
      </c>
      <c r="B78" s="110" t="s">
        <v>65</v>
      </c>
      <c r="C78" s="115" t="s">
        <v>66</v>
      </c>
      <c r="D78" s="114" t="s">
        <v>47</v>
      </c>
      <c r="E78" s="101">
        <v>0</v>
      </c>
      <c r="F78" s="72">
        <f t="shared" si="14"/>
        <v>0.6499999999999998</v>
      </c>
    </row>
    <row r="79" spans="1:6" ht="78" customHeight="1" x14ac:dyDescent="0.5">
      <c r="A79" s="53">
        <f t="shared" si="22"/>
        <v>7.0519999999999996</v>
      </c>
      <c r="B79" s="110" t="s">
        <v>65</v>
      </c>
      <c r="C79" s="115" t="s">
        <v>73</v>
      </c>
      <c r="D79" s="114" t="s">
        <v>47</v>
      </c>
      <c r="E79" s="101">
        <v>0</v>
      </c>
      <c r="F79" s="72">
        <f t="shared" si="14"/>
        <v>0.6499999999999998</v>
      </c>
    </row>
    <row r="80" spans="1:6" ht="19.5" customHeight="1" x14ac:dyDescent="0.5">
      <c r="A80" s="159">
        <f>A77+0.01</f>
        <v>7.0599999999999987</v>
      </c>
      <c r="B80" s="160"/>
      <c r="C80" s="161" t="s">
        <v>28</v>
      </c>
      <c r="D80" s="162" t="s">
        <v>51</v>
      </c>
      <c r="E80" s="155"/>
      <c r="F80" s="156">
        <f t="shared" si="14"/>
        <v>0.6499999999999998</v>
      </c>
    </row>
    <row r="81" spans="1:9" ht="19.5" customHeight="1" x14ac:dyDescent="0.5">
      <c r="A81" s="159">
        <f t="shared" si="18"/>
        <v>7.0699999999999985</v>
      </c>
      <c r="B81" s="152"/>
      <c r="C81" s="164" t="s">
        <v>22</v>
      </c>
      <c r="D81" s="162" t="s">
        <v>48</v>
      </c>
      <c r="E81" s="155"/>
      <c r="F81" s="156">
        <f t="shared" si="14"/>
        <v>0.6499999999999998</v>
      </c>
    </row>
    <row r="82" spans="1:9" s="5" customFormat="1" ht="19.5" customHeight="1" x14ac:dyDescent="0.5">
      <c r="A82" s="159">
        <f t="shared" si="17"/>
        <v>7.0799999999999983</v>
      </c>
      <c r="B82" s="169"/>
      <c r="C82" s="164" t="s">
        <v>23</v>
      </c>
      <c r="D82" s="165" t="s">
        <v>30</v>
      </c>
      <c r="E82" s="155"/>
      <c r="F82" s="156">
        <f t="shared" si="14"/>
        <v>0.6499999999999998</v>
      </c>
    </row>
    <row r="83" spans="1:9" s="5" customFormat="1" ht="13.5" customHeight="1" x14ac:dyDescent="0.5">
      <c r="A83" s="3"/>
      <c r="B83" s="17"/>
      <c r="E83" s="82"/>
      <c r="F83" s="71">
        <f t="shared" si="14"/>
        <v>0.6499999999999998</v>
      </c>
    </row>
    <row r="84" spans="1:9" s="5" customFormat="1" ht="15" customHeight="1" x14ac:dyDescent="0.5">
      <c r="A84" s="3"/>
      <c r="B84" s="17"/>
      <c r="C84" s="2" t="s">
        <v>45</v>
      </c>
      <c r="D84" s="130"/>
      <c r="E84" s="122">
        <v>10</v>
      </c>
      <c r="F84" s="71">
        <f t="shared" si="14"/>
        <v>0.6499999999999998</v>
      </c>
    </row>
    <row r="85" spans="1:9" s="5" customFormat="1" ht="12.75" customHeight="1" x14ac:dyDescent="0.5">
      <c r="A85" s="3"/>
      <c r="B85" s="17"/>
      <c r="C85" s="2"/>
      <c r="D85" s="130"/>
      <c r="E85" s="122"/>
      <c r="F85" s="71">
        <f t="shared" si="14"/>
        <v>0.65694444444444422</v>
      </c>
    </row>
    <row r="86" spans="1:9" ht="13.5" customHeight="1" x14ac:dyDescent="0.5">
      <c r="A86" s="8">
        <v>8</v>
      </c>
      <c r="B86" s="123"/>
      <c r="C86" s="124" t="s">
        <v>13</v>
      </c>
      <c r="D86" s="125"/>
      <c r="F86" s="71">
        <f t="shared" si="14"/>
        <v>0.65694444444444422</v>
      </c>
      <c r="I86" s="7"/>
    </row>
    <row r="87" spans="1:9" ht="12.75" customHeight="1" x14ac:dyDescent="0.5">
      <c r="A87" s="136">
        <f t="shared" ref="A87" si="23">A86+0.01</f>
        <v>8.01</v>
      </c>
      <c r="B87" s="4" t="s">
        <v>9</v>
      </c>
      <c r="C87" s="2" t="s">
        <v>35</v>
      </c>
      <c r="D87" s="12"/>
      <c r="E87" s="82"/>
      <c r="F87" s="71">
        <f t="shared" si="14"/>
        <v>0.65694444444444422</v>
      </c>
      <c r="I87" s="7"/>
    </row>
    <row r="88" spans="1:9" ht="19.5" customHeight="1" x14ac:dyDescent="0.5">
      <c r="A88" s="3">
        <f>A87+0.01</f>
        <v>8.02</v>
      </c>
      <c r="B88" s="4"/>
      <c r="C88" s="2" t="s">
        <v>33</v>
      </c>
      <c r="D88" s="12"/>
      <c r="E88" s="82">
        <v>0</v>
      </c>
      <c r="F88" s="71">
        <f t="shared" si="14"/>
        <v>0.65694444444444422</v>
      </c>
      <c r="I88" s="7"/>
    </row>
    <row r="89" spans="1:9" ht="19.5" customHeight="1" x14ac:dyDescent="0.5">
      <c r="A89" s="13">
        <f>A88+0.001</f>
        <v>8.020999999999999</v>
      </c>
      <c r="B89" s="4" t="s">
        <v>39</v>
      </c>
      <c r="C89" s="9" t="s">
        <v>46</v>
      </c>
      <c r="D89" s="90" t="s">
        <v>14</v>
      </c>
      <c r="E89" s="82">
        <v>3</v>
      </c>
      <c r="F89" s="71">
        <f t="shared" si="14"/>
        <v>0.65694444444444422</v>
      </c>
      <c r="I89" s="7"/>
    </row>
    <row r="90" spans="1:9" ht="19.5" customHeight="1" x14ac:dyDescent="0.5">
      <c r="A90" s="13">
        <f>A89+0.001</f>
        <v>8.0219999999999985</v>
      </c>
      <c r="B90" s="4" t="s">
        <v>9</v>
      </c>
      <c r="C90" s="9" t="s">
        <v>41</v>
      </c>
      <c r="D90" s="90" t="s">
        <v>40</v>
      </c>
      <c r="E90" s="82">
        <v>3</v>
      </c>
      <c r="F90" s="71">
        <f t="shared" si="14"/>
        <v>0.65902777777777755</v>
      </c>
      <c r="I90" s="7"/>
    </row>
    <row r="91" spans="1:9" ht="19.5" customHeight="1" x14ac:dyDescent="0.5">
      <c r="A91" s="151">
        <f>A90+0.001</f>
        <v>8.0229999999999979</v>
      </c>
      <c r="B91" s="152" t="s">
        <v>9</v>
      </c>
      <c r="C91" s="153" t="s">
        <v>42</v>
      </c>
      <c r="D91" s="154" t="s">
        <v>47</v>
      </c>
      <c r="E91" s="155"/>
      <c r="F91" s="156">
        <f t="shared" si="14"/>
        <v>0.66111111111111087</v>
      </c>
      <c r="I91" s="7"/>
    </row>
    <row r="92" spans="1:9" ht="19.5" customHeight="1" x14ac:dyDescent="0.5">
      <c r="A92" s="13">
        <f>A91+0.001</f>
        <v>8.0239999999999974</v>
      </c>
      <c r="B92" s="4" t="s">
        <v>9</v>
      </c>
      <c r="C92" s="15" t="s">
        <v>55</v>
      </c>
      <c r="D92" s="91" t="s">
        <v>16</v>
      </c>
      <c r="E92" s="82">
        <v>3</v>
      </c>
      <c r="F92" s="71">
        <f t="shared" si="14"/>
        <v>0.66111111111111087</v>
      </c>
      <c r="I92" s="7"/>
    </row>
    <row r="93" spans="1:9" s="132" customFormat="1" ht="19.5" customHeight="1" x14ac:dyDescent="0.5">
      <c r="A93" s="11">
        <f>A88+0.01</f>
        <v>8.0299999999999994</v>
      </c>
      <c r="B93" s="6"/>
      <c r="C93" s="50" t="s">
        <v>34</v>
      </c>
      <c r="D93" s="51"/>
      <c r="E93" s="86">
        <v>0</v>
      </c>
      <c r="F93" s="71">
        <f t="shared" si="14"/>
        <v>0.6631944444444442</v>
      </c>
      <c r="I93" s="133"/>
    </row>
    <row r="94" spans="1:9" s="132" customFormat="1" ht="19.5" customHeight="1" x14ac:dyDescent="0.5">
      <c r="A94" s="13">
        <f t="shared" ref="A94:A98" si="24">A93+0.001</f>
        <v>8.0309999999999988</v>
      </c>
      <c r="B94" s="6" t="s">
        <v>9</v>
      </c>
      <c r="C94" s="52" t="s">
        <v>36</v>
      </c>
      <c r="D94" s="92" t="s">
        <v>12</v>
      </c>
      <c r="E94" s="86">
        <v>0</v>
      </c>
      <c r="F94" s="71">
        <f t="shared" si="14"/>
        <v>0.6631944444444442</v>
      </c>
      <c r="I94" s="133"/>
    </row>
    <row r="95" spans="1:9" s="132" customFormat="1" ht="19.5" customHeight="1" x14ac:dyDescent="0.5">
      <c r="A95" s="13">
        <f t="shared" si="24"/>
        <v>8.0319999999999983</v>
      </c>
      <c r="B95" s="4" t="s">
        <v>9</v>
      </c>
      <c r="C95" s="52" t="s">
        <v>37</v>
      </c>
      <c r="D95" s="92" t="s">
        <v>29</v>
      </c>
      <c r="E95" s="87">
        <v>2</v>
      </c>
      <c r="F95" s="71">
        <f t="shared" si="14"/>
        <v>0.6631944444444442</v>
      </c>
      <c r="I95" s="133"/>
    </row>
    <row r="96" spans="1:9" ht="19.5" customHeight="1" x14ac:dyDescent="0.5">
      <c r="A96" s="13">
        <f t="shared" si="24"/>
        <v>8.0329999999999977</v>
      </c>
      <c r="B96" s="58" t="s">
        <v>9</v>
      </c>
      <c r="C96" s="61" t="s">
        <v>15</v>
      </c>
      <c r="D96" s="94" t="s">
        <v>11</v>
      </c>
      <c r="E96" s="88">
        <v>0</v>
      </c>
      <c r="F96" s="71">
        <f t="shared" si="14"/>
        <v>0.66458333333333308</v>
      </c>
    </row>
    <row r="97" spans="1:6" ht="19.5" customHeight="1" x14ac:dyDescent="0.5">
      <c r="A97" s="13">
        <f t="shared" si="24"/>
        <v>8.0339999999999971</v>
      </c>
      <c r="B97" s="55" t="s">
        <v>9</v>
      </c>
      <c r="C97" s="9" t="s">
        <v>21</v>
      </c>
      <c r="D97" s="90" t="s">
        <v>16</v>
      </c>
      <c r="E97" s="100">
        <v>0</v>
      </c>
      <c r="F97" s="71">
        <f t="shared" si="14"/>
        <v>0.66458333333333308</v>
      </c>
    </row>
    <row r="98" spans="1:6" ht="23.45" customHeight="1" x14ac:dyDescent="0.5">
      <c r="A98" s="53">
        <f t="shared" si="24"/>
        <v>8.0349999999999966</v>
      </c>
      <c r="B98" s="54" t="s">
        <v>18</v>
      </c>
      <c r="C98" s="56" t="s">
        <v>19</v>
      </c>
      <c r="D98" s="95" t="s">
        <v>16</v>
      </c>
      <c r="E98" s="101">
        <v>0</v>
      </c>
      <c r="F98" s="72">
        <f t="shared" si="14"/>
        <v>0.66458333333333308</v>
      </c>
    </row>
    <row r="99" spans="1:6" ht="14.65" customHeight="1" x14ac:dyDescent="0.5">
      <c r="A99" s="3">
        <f>A93+0.01</f>
        <v>8.0399999999999991</v>
      </c>
      <c r="B99" s="58" t="s">
        <v>9</v>
      </c>
      <c r="C99" s="59" t="s">
        <v>64</v>
      </c>
      <c r="D99" s="90" t="s">
        <v>11</v>
      </c>
      <c r="E99" s="81">
        <v>1</v>
      </c>
      <c r="F99" s="71">
        <f t="shared" si="14"/>
        <v>0.66458333333333308</v>
      </c>
    </row>
    <row r="100" spans="1:6" ht="35.75" customHeight="1" x14ac:dyDescent="0.5">
      <c r="A100" s="3">
        <f t="shared" ref="A100:A101" si="25">A99+0.01</f>
        <v>8.0499999999999989</v>
      </c>
      <c r="B100" s="58" t="s">
        <v>7</v>
      </c>
      <c r="C100" s="112" t="s">
        <v>63</v>
      </c>
      <c r="D100" s="112" t="s">
        <v>84</v>
      </c>
      <c r="E100" s="87">
        <v>1</v>
      </c>
      <c r="F100" s="71">
        <f t="shared" si="14"/>
        <v>0.66527777777777752</v>
      </c>
    </row>
    <row r="101" spans="1:6" ht="19.5" customHeight="1" x14ac:dyDescent="0.5">
      <c r="A101" s="3">
        <f t="shared" si="25"/>
        <v>8.0599999999999987</v>
      </c>
      <c r="B101" s="6" t="s">
        <v>9</v>
      </c>
      <c r="C101" s="57" t="s">
        <v>62</v>
      </c>
      <c r="D101" s="90" t="s">
        <v>11</v>
      </c>
      <c r="E101" s="81">
        <v>5</v>
      </c>
      <c r="F101" s="71">
        <f t="shared" si="14"/>
        <v>0.66597222222222197</v>
      </c>
    </row>
    <row r="102" spans="1:6" ht="26.1" customHeight="1" x14ac:dyDescent="0.5">
      <c r="A102" s="3">
        <f t="shared" ref="A102" si="26">A101+0.01</f>
        <v>8.0699999999999985</v>
      </c>
      <c r="B102" s="6" t="s">
        <v>9</v>
      </c>
      <c r="C102" s="57" t="s">
        <v>50</v>
      </c>
      <c r="D102" s="90" t="s">
        <v>16</v>
      </c>
      <c r="E102" s="81">
        <v>10</v>
      </c>
      <c r="F102" s="71">
        <f t="shared" si="14"/>
        <v>0.66944444444444418</v>
      </c>
    </row>
    <row r="103" spans="1:6" s="5" customFormat="1" ht="14.65" customHeight="1" x14ac:dyDescent="0.5">
      <c r="A103" s="3"/>
      <c r="B103" s="60"/>
      <c r="C103" s="57"/>
      <c r="D103" s="6"/>
      <c r="F103" s="71">
        <f t="shared" si="14"/>
        <v>0.6763888888888886</v>
      </c>
    </row>
    <row r="104" spans="1:6" ht="19.5" customHeight="1" x14ac:dyDescent="0.5">
      <c r="A104" s="62">
        <v>9</v>
      </c>
      <c r="B104" s="65"/>
      <c r="C104" s="66" t="s">
        <v>17</v>
      </c>
      <c r="D104" s="63" t="s">
        <v>6</v>
      </c>
      <c r="E104" s="89">
        <v>0</v>
      </c>
      <c r="F104" s="64">
        <f>TIME(18,0,0)</f>
        <v>0.75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EC_Closing_Agenda</vt:lpstr>
      <vt:lpstr>EC_Closing_Agenda!Print_Area</vt:lpstr>
      <vt:lpstr>Print_Area_MI</vt:lpstr>
      <vt:lpstr>PRINT_AREA_MI_1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John DAmbrosia</cp:lastModifiedBy>
  <cp:revision>184</cp:revision>
  <cp:lastPrinted>2011-07-22T19:26:30Z</cp:lastPrinted>
  <dcterms:created xsi:type="dcterms:W3CDTF">2000-02-17T23:16:37Z</dcterms:created>
  <dcterms:modified xsi:type="dcterms:W3CDTF">2021-07-23T15:46:37Z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