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07/"/>
    </mc:Choice>
  </mc:AlternateContent>
  <xr:revisionPtr revIDLastSave="27" documentId="8_{78EEA179-C8A7-4582-BA8B-2BA9653CB46C}" xr6:coauthVersionLast="47" xr6:coauthVersionMax="47" xr10:uidLastSave="{5984959C-BB80-4769-9B09-5E6DD9A4CBC0}"/>
  <bookViews>
    <workbookView xWindow="90" yWindow="52" windowWidth="13973" windowHeight="15548" xr2:uid="{00000000-000D-0000-FFFF-FFFF00000000}"/>
  </bookViews>
  <sheets>
    <sheet name="EC_Opening_Agenda" sheetId="1" r:id="rId1"/>
  </sheets>
  <definedNames>
    <definedName name="Excel_BuiltIn_Print_Area_1_1">EC_Opening_Agenda!$A$1:$F$62</definedName>
    <definedName name="_xlnm.Print_Area" localSheetId="0">EC_Opening_Agenda!$A$1:$F$63</definedName>
    <definedName name="Print_Area_MI">EC_Opening_Agenda!$A$1:$E$42</definedName>
    <definedName name="PRINT_AREA_MI_1">EC_Opening_Agenda!$A$1:$E$42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12" i="1"/>
  <c r="F10" i="1"/>
  <c r="A38" i="1" l="1"/>
  <c r="F8" i="1"/>
  <c r="A37" i="1"/>
  <c r="A10" i="1" l="1"/>
  <c r="A11" i="1" s="1"/>
  <c r="A41" i="1" l="1"/>
  <c r="A31" i="1"/>
  <c r="A32" i="1" s="1"/>
  <c r="A33" i="1" s="1"/>
  <c r="A34" i="1" s="1"/>
  <c r="A42" i="1" l="1"/>
  <c r="A43" i="1" s="1"/>
  <c r="A44" i="1" s="1"/>
  <c r="A45" i="1" s="1"/>
  <c r="A46" i="1" s="1"/>
  <c r="F9" i="1"/>
  <c r="A16" i="1"/>
  <c r="A17" i="1" s="1"/>
  <c r="A51" i="1"/>
  <c r="A52" i="1" s="1"/>
  <c r="A53" i="1" s="1"/>
  <c r="A54" i="1" s="1"/>
  <c r="A18" i="1" l="1"/>
  <c r="A19" i="1" s="1"/>
  <c r="A20" i="1" s="1"/>
  <c r="A21" i="1" s="1"/>
  <c r="F11" i="1"/>
  <c r="A22" i="1" l="1"/>
  <c r="A23" i="1" s="1"/>
  <c r="A24" i="1" s="1"/>
  <c r="A25" i="1" s="1"/>
  <c r="A26" i="1" s="1"/>
  <c r="A27" i="1" s="1"/>
  <c r="A28" i="1" s="1"/>
  <c r="A29" i="1" s="1"/>
  <c r="F51" i="1" l="1"/>
  <c r="F52" i="1" l="1"/>
  <c r="F53" i="1" s="1"/>
  <c r="F54" i="1" s="1"/>
  <c r="F56" i="1" s="1"/>
  <c r="F57" i="1" s="1"/>
</calcChain>
</file>

<file path=xl/sharedStrings.xml><?xml version="1.0" encoding="utf-8"?>
<sst xmlns="http://schemas.openxmlformats.org/spreadsheetml/2006/main" count="131" uniqueCount="70">
  <si>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</si>
  <si>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</si>
  <si>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</si>
  <si>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</si>
  <si>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</si>
  <si>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</si>
  <si>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</si>
  <si>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</si>
  <si>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</si>
  <si>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</si>
  <si>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</si>
  <si>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</si>
  <si>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</si>
  <si>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</si>
  <si>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</si>
  <si>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</si>
  <si>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</si>
  <si>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</si>
  <si>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</si>
  <si>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</si>
  <si>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</si>
  <si>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</si>
  <si>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</si>
  <si>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</si>
  <si>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</si>
  <si>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</si>
  <si>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</si>
  <si>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</si>
  <si>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</si>
  <si>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</si>
  <si>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</si>
  <si>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</si>
  <si>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</si>
  <si>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</si>
  <si>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</si>
  <si>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</si>
  <si>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Draft documents to EC Ballot</t>
  </si>
  <si>
    <t>Myles</t>
  </si>
  <si>
    <t>Chair's Announcements</t>
  </si>
  <si>
    <t>EC Affiliation Update</t>
  </si>
  <si>
    <t>DAmbrosia</t>
  </si>
  <si>
    <t>Current / Future venues</t>
  </si>
  <si>
    <t>Stanley</t>
  </si>
  <si>
    <t>Holcomb</t>
  </si>
  <si>
    <t>Parsons</t>
  </si>
  <si>
    <t>Zimmerman</t>
  </si>
  <si>
    <t>10:30AM</t>
  </si>
  <si>
    <t xml:space="preserve">Action Item Recap </t>
  </si>
  <si>
    <t>Identify 802/SA Task Force Topics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</si>
  <si>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</si>
  <si>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</si>
  <si>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</si>
  <si>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</si>
  <si>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</si>
  <si>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 xml:space="preserve">IEEE-SA Participation / Copyright Policies 
Reference - https://ieee802.org/sapolicies.shtml </t>
  </si>
  <si>
    <t>AGENDA  -  IEEE 802 LMSC EXECUTIVE COMMITTEE MEETING
IEEE 802 LMSC 126th Plenary Session</t>
  </si>
  <si>
    <t>Friday 19:00-21:00 UTC
July 9, 2021</t>
  </si>
  <si>
    <t xml:space="preserve">APPROVE Motion: Approve  minutes of 01 Jun 2021 802 EC Teleconference 
</t>
  </si>
  <si>
    <t>Agenda Items from WG / TAG Chairs</t>
  </si>
  <si>
    <t>Law</t>
  </si>
  <si>
    <t>IEEE 802 Public Visibility</t>
  </si>
  <si>
    <t>Study Group Extension, IEEE 802.3 Beyond 400 Gb/s Ethernet Study Group</t>
  </si>
  <si>
    <t>Haasz</t>
  </si>
  <si>
    <t>R1</t>
  </si>
  <si>
    <t>Best  Practices for Mixed Mode 802 Session</t>
  </si>
  <si>
    <t>IEEE 802.3 Blog Approval</t>
  </si>
  <si>
    <t>IEEE 802 Publication Report
Ref: https://mentor.ieee.org/802-ec/dcn/21/ec-21-0136-00-00SA-ieee-802-publication-report-july-2021.pdf</t>
  </si>
  <si>
    <t>IEEE 802 EC Solutions_Report
Ref: https://mentor.ieee.org/802-ec/dcn/21/ec-21-0138-00-00SA-ieee-802-ec-solutions-report-july-2021.pdf</t>
  </si>
  <si>
    <t>IEEE 802 Active Standards Report
Ref: https://mentor.ieee.org/802-ec/dcn/21/ec-21-0121-00-00SA-ieee-802-active-standards-report-17-june-2021.pdf</t>
  </si>
  <si>
    <t>IEEE 802 Active PAR Report
Ref: https://mentor.ieee.org/802-ec/dcn/21/ec-21-0122-00-00SA-ieee-802-active-par-report-17-june-2021.pdf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</si>
</sst>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0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  <xf numFmtId="164" fontId="20" fillId="19" borderId="0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2" fontId="20" fillId="23" borderId="10" xfId="0" applyNumberFormat="1" applyFont="1" applyFill="1" applyBorder="1" applyAlignment="1" applyProtection="1">
      <alignment horizontal="left" vertical="top"/>
    </xf>
    <xf numFmtId="2" fontId="26" fillId="23" borderId="11" xfId="0" applyNumberFormat="1" applyFont="1" applyFill="1" applyBorder="1" applyAlignment="1">
      <alignment vertical="top" wrapText="1"/>
    </xf>
    <xf numFmtId="164" fontId="20" fillId="22" borderId="11" xfId="0" applyFont="1" applyFill="1" applyBorder="1" applyAlignment="1">
      <alignment horizontal="left" vertical="top" wrapText="1" indent="1"/>
    </xf>
    <xf numFmtId="164" fontId="20" fillId="19" borderId="10" xfId="0" applyFont="1" applyFill="1" applyBorder="1" applyAlignment="1">
      <alignment horizontal="left" vertical="top" wrapText="1" indent="1"/>
    </xf>
    <xf numFmtId="164" fontId="20" fillId="19" borderId="10" xfId="0" applyFont="1" applyFill="1" applyBorder="1" applyAlignment="1">
      <alignment horizontal="left" vertical="top" wrapText="1"/>
    </xf>
    <xf numFmtId="1" fontId="20" fillId="19" borderId="10" xfId="0" applyNumberFormat="1" applyFont="1" applyFill="1" applyBorder="1" applyAlignment="1">
      <alignment horizontal="right" vertical="top"/>
    </xf>
    <xf numFmtId="165" fontId="20" fillId="23" borderId="10" xfId="0" applyNumberFormat="1" applyFont="1" applyFill="1" applyBorder="1" applyAlignment="1">
      <alignment horizontal="right" vertical="top"/>
    </xf>
    <xf numFmtId="164" fontId="20" fillId="19" borderId="12" xfId="0" applyFont="1" applyFill="1" applyBorder="1" applyAlignment="1">
      <alignment horizontal="left" vertical="top" wrapText="1" indent="1"/>
    </xf>
    <xf numFmtId="164" fontId="20" fillId="19" borderId="12" xfId="0" applyFont="1" applyFill="1" applyBorder="1" applyAlignment="1">
      <alignment horizontal="left" vertical="top" wrapText="1"/>
    </xf>
    <xf numFmtId="1" fontId="20" fillId="19" borderId="12" xfId="0" applyNumberFormat="1" applyFont="1" applyFill="1" applyBorder="1" applyAlignment="1">
      <alignment horizontal="right" vertical="top"/>
    </xf>
    <xf numFmtId="164" fontId="20" fillId="19" borderId="17" xfId="0" applyFont="1" applyFill="1" applyBorder="1" applyAlignment="1">
      <alignment horizontal="left" vertical="top" wrapText="1" indent="1"/>
    </xf>
    <xf numFmtId="164" fontId="20" fillId="19" borderId="16" xfId="0" applyFont="1" applyFill="1" applyBorder="1" applyAlignment="1">
      <alignment horizontal="left" vertical="top" wrapText="1"/>
    </xf>
    <xf numFmtId="1" fontId="20" fillId="19" borderId="16" xfId="0" applyNumberFormat="1" applyFont="1" applyFill="1" applyBorder="1" applyAlignment="1">
      <alignment horizontal="right" vertical="top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" fontId="20" fillId="19" borderId="11" xfId="0" applyNumberFormat="1" applyFont="1" applyFill="1" applyBorder="1" applyAlignment="1">
      <alignment horizontal="right" vertical="top"/>
    </xf>
    <xf numFmtId="1" fontId="20" fillId="23" borderId="11" xfId="0" applyNumberFormat="1" applyFont="1" applyFill="1" applyBorder="1" applyAlignment="1">
      <alignment horizontal="right" vertical="top"/>
    </xf>
    <xf numFmtId="164" fontId="20" fillId="0" borderId="11" xfId="0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/>
    </xf>
    <xf numFmtId="1" fontId="20" fillId="0" borderId="11" xfId="0" applyNumberFormat="1" applyFont="1" applyBorder="1" applyAlignment="1">
      <alignment horizontal="right" vertical="top"/>
    </xf>
    <xf numFmtId="2" fontId="20" fillId="0" borderId="11" xfId="0" applyNumberFormat="1" applyFont="1" applyBorder="1" applyAlignment="1">
      <alignment horizontal="lef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7"/>
  <sheetViews>
    <sheetView tabSelected="1" topLeftCell="A47" zoomScale="130" zoomScaleNormal="130" workbookViewId="0">
      <selection activeCell="C48" sqref="C48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65" customWidth="1"/>
    <col min="4" max="4" width="6.89453125" style="65" customWidth="1"/>
    <col min="5" max="5" width="2.3125" style="66" customWidth="1"/>
    <col min="6" max="6" width="6.47265625" style="67" customWidth="1"/>
    <col min="7" max="7" width="3.41796875" style="7" customWidth="1"/>
    <col min="8" max="8" width="3" style="68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8" ht="26.1" customHeight="1" x14ac:dyDescent="0.5">
      <c r="A1" s="1" t="s">
        <v>63</v>
      </c>
      <c r="B1" s="2"/>
      <c r="C1" s="3" t="s">
        <v>55</v>
      </c>
      <c r="D1" s="4"/>
      <c r="E1" s="5"/>
      <c r="F1" s="6"/>
      <c r="H1" s="8"/>
    </row>
    <row r="2" spans="1:8" ht="24" customHeight="1" x14ac:dyDescent="0.5">
      <c r="A2" s="2"/>
      <c r="B2" s="2"/>
      <c r="C2" s="3" t="s">
        <v>56</v>
      </c>
      <c r="D2" s="4"/>
      <c r="E2" s="5"/>
      <c r="F2" s="6"/>
      <c r="H2" s="8"/>
    </row>
    <row r="3" spans="1:8" x14ac:dyDescent="0.5">
      <c r="A3" s="2"/>
      <c r="B3" s="2"/>
      <c r="C3" s="3"/>
      <c r="D3" s="4"/>
      <c r="E3" s="5"/>
      <c r="F3" s="6"/>
      <c r="H3" s="8"/>
    </row>
    <row r="4" spans="1:8" x14ac:dyDescent="0.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">
      <c r="A5" s="14"/>
      <c r="B5" s="15"/>
      <c r="C5" s="16" t="s">
        <v>3</v>
      </c>
      <c r="D5" s="17"/>
      <c r="E5" s="18"/>
      <c r="F5" s="19"/>
      <c r="H5" s="20"/>
    </row>
    <row r="6" spans="1:8" x14ac:dyDescent="0.5">
      <c r="A6" s="21"/>
      <c r="B6" s="22"/>
      <c r="C6" s="23" t="s">
        <v>4</v>
      </c>
      <c r="D6" s="24"/>
      <c r="E6" s="25"/>
      <c r="F6" s="26"/>
      <c r="H6" s="27"/>
    </row>
    <row r="7" spans="1:8" x14ac:dyDescent="0.5">
      <c r="A7" s="28"/>
      <c r="B7" s="10"/>
      <c r="C7" s="29"/>
      <c r="D7" s="30"/>
      <c r="E7" s="31"/>
      <c r="F7" s="32"/>
      <c r="H7" s="33"/>
    </row>
    <row r="8" spans="1:8" x14ac:dyDescent="0.5">
      <c r="A8" s="34">
        <v>1</v>
      </c>
      <c r="B8" s="2"/>
      <c r="C8" s="29" t="s">
        <v>5</v>
      </c>
      <c r="D8" s="29" t="s">
        <v>6</v>
      </c>
      <c r="E8" s="35">
        <v>1</v>
      </c>
      <c r="F8" s="125">
        <f>F7+TIME(15,E7,0)</f>
        <v>0.625</v>
      </c>
      <c r="H8" s="36">
        <v>6.9444444444444436E-4</v>
      </c>
    </row>
    <row r="9" spans="1:8" x14ac:dyDescent="0.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7" si="0">F8+TIME(0,E8,0)</f>
        <v>0.62569444444444444</v>
      </c>
      <c r="H9" s="36">
        <v>6.9444444444444449E-3</v>
      </c>
    </row>
    <row r="10" spans="1:8" ht="26.25" x14ac:dyDescent="0.5">
      <c r="A10" s="119">
        <f>A9+1</f>
        <v>3</v>
      </c>
      <c r="B10" s="90" t="s">
        <v>13</v>
      </c>
      <c r="C10" s="120" t="s">
        <v>54</v>
      </c>
      <c r="D10" s="91" t="s">
        <v>6</v>
      </c>
      <c r="E10" s="92">
        <v>1</v>
      </c>
      <c r="F10" s="12">
        <f t="shared" si="0"/>
        <v>0.62916666666666665</v>
      </c>
      <c r="H10" s="36"/>
    </row>
    <row r="11" spans="1:8" ht="14.25" customHeight="1" x14ac:dyDescent="0.5">
      <c r="A11" s="37">
        <f>A10+0.01</f>
        <v>3.01</v>
      </c>
      <c r="B11" s="21" t="s">
        <v>9</v>
      </c>
      <c r="C11" s="23" t="s">
        <v>57</v>
      </c>
      <c r="D11" s="23" t="s">
        <v>30</v>
      </c>
      <c r="E11" s="38">
        <v>0</v>
      </c>
      <c r="F11" s="89">
        <f t="shared" si="0"/>
        <v>0.62986111111111109</v>
      </c>
      <c r="H11" s="39">
        <v>0</v>
      </c>
    </row>
    <row r="12" spans="1:8" x14ac:dyDescent="0.5">
      <c r="A12" s="76"/>
      <c r="B12" s="90"/>
      <c r="C12" s="91"/>
      <c r="D12" s="91"/>
      <c r="E12" s="92"/>
      <c r="F12" s="12">
        <f t="shared" si="0"/>
        <v>0.62986111111111109</v>
      </c>
      <c r="H12" s="39"/>
    </row>
    <row r="13" spans="1:8" x14ac:dyDescent="0.5">
      <c r="A13" s="76">
        <v>4</v>
      </c>
      <c r="B13" s="90" t="s">
        <v>13</v>
      </c>
      <c r="C13" s="91" t="s">
        <v>11</v>
      </c>
      <c r="D13" s="91" t="s">
        <v>6</v>
      </c>
      <c r="E13" s="92">
        <v>2</v>
      </c>
      <c r="F13" s="12">
        <f t="shared" si="0"/>
        <v>0.62986111111111109</v>
      </c>
      <c r="H13" s="39">
        <v>0</v>
      </c>
    </row>
    <row r="14" spans="1:8" x14ac:dyDescent="0.5">
      <c r="A14" s="34"/>
      <c r="B14" s="2"/>
      <c r="C14" s="29"/>
      <c r="D14" s="29"/>
      <c r="E14" s="11">
        <v>0</v>
      </c>
      <c r="F14" s="12">
        <f t="shared" si="0"/>
        <v>0.63124999999999998</v>
      </c>
      <c r="H14" s="13">
        <v>0</v>
      </c>
    </row>
    <row r="15" spans="1:8" x14ac:dyDescent="0.5">
      <c r="A15" s="34"/>
      <c r="B15" s="2"/>
      <c r="C15" s="29" t="s">
        <v>12</v>
      </c>
      <c r="D15" s="29"/>
      <c r="E15" s="11">
        <v>0</v>
      </c>
      <c r="F15" s="12">
        <f t="shared" si="0"/>
        <v>0.63124999999999998</v>
      </c>
      <c r="H15" s="13"/>
    </row>
    <row r="16" spans="1:8" x14ac:dyDescent="0.5">
      <c r="A16" s="76">
        <f>5</f>
        <v>5</v>
      </c>
      <c r="B16" s="2"/>
      <c r="C16" s="29" t="s">
        <v>31</v>
      </c>
      <c r="D16" s="29" t="s">
        <v>6</v>
      </c>
      <c r="E16" s="11">
        <v>0</v>
      </c>
      <c r="F16" s="12">
        <f t="shared" si="0"/>
        <v>0.63124999999999998</v>
      </c>
      <c r="H16" s="39"/>
    </row>
    <row r="17" spans="1:254" x14ac:dyDescent="0.5">
      <c r="A17" s="76">
        <f>A16+0.01</f>
        <v>5.01</v>
      </c>
      <c r="B17" s="90" t="s">
        <v>13</v>
      </c>
      <c r="C17" s="122" t="s">
        <v>38</v>
      </c>
      <c r="D17" s="123" t="s">
        <v>6</v>
      </c>
      <c r="E17" s="124">
        <v>5</v>
      </c>
      <c r="F17" s="12">
        <f t="shared" si="0"/>
        <v>0.63124999999999998</v>
      </c>
      <c r="H17" s="39">
        <v>0</v>
      </c>
    </row>
    <row r="18" spans="1:254" x14ac:dyDescent="0.5">
      <c r="A18" s="76">
        <f>A17+0.01</f>
        <v>5.0199999999999996</v>
      </c>
      <c r="B18" s="90" t="s">
        <v>13</v>
      </c>
      <c r="C18" s="122" t="s">
        <v>64</v>
      </c>
      <c r="D18" s="123" t="s">
        <v>6</v>
      </c>
      <c r="E18" s="124">
        <v>10</v>
      </c>
      <c r="F18" s="12">
        <f t="shared" si="0"/>
        <v>0.63472222222222219</v>
      </c>
      <c r="H18" s="39">
        <v>0</v>
      </c>
    </row>
    <row r="19" spans="1:254" x14ac:dyDescent="0.5">
      <c r="A19" s="76">
        <f t="shared" ref="A19:A29" si="1">A18+0.01</f>
        <v>5.0299999999999994</v>
      </c>
      <c r="B19" s="90" t="s">
        <v>13</v>
      </c>
      <c r="C19" s="122" t="s">
        <v>14</v>
      </c>
      <c r="D19" s="123" t="s">
        <v>6</v>
      </c>
      <c r="E19" s="124">
        <v>1</v>
      </c>
      <c r="F19" s="12">
        <f t="shared" si="0"/>
        <v>0.64166666666666661</v>
      </c>
      <c r="H19" s="39">
        <v>0</v>
      </c>
    </row>
    <row r="20" spans="1:254" x14ac:dyDescent="0.5">
      <c r="A20" s="76">
        <f t="shared" si="1"/>
        <v>5.0399999999999991</v>
      </c>
      <c r="B20" s="90" t="s">
        <v>13</v>
      </c>
      <c r="C20" s="122" t="s">
        <v>15</v>
      </c>
      <c r="D20" s="123" t="s">
        <v>6</v>
      </c>
      <c r="E20" s="124">
        <v>1</v>
      </c>
      <c r="F20" s="12">
        <f t="shared" si="0"/>
        <v>0.64236111111111105</v>
      </c>
      <c r="H20" s="39"/>
    </row>
    <row r="21" spans="1:254" s="41" customFormat="1" x14ac:dyDescent="0.5">
      <c r="A21" s="76">
        <f t="shared" si="1"/>
        <v>5.0499999999999989</v>
      </c>
      <c r="B21" s="90" t="s">
        <v>13</v>
      </c>
      <c r="C21" s="122" t="s">
        <v>16</v>
      </c>
      <c r="D21" s="123" t="s">
        <v>6</v>
      </c>
      <c r="E21" s="124">
        <v>1</v>
      </c>
      <c r="F21" s="12">
        <f t="shared" si="0"/>
        <v>0.64305555555555549</v>
      </c>
      <c r="G21" s="40"/>
      <c r="H21" s="39">
        <v>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</row>
    <row r="22" spans="1:254" x14ac:dyDescent="0.5">
      <c r="A22" s="76">
        <f t="shared" si="1"/>
        <v>5.0599999999999987</v>
      </c>
      <c r="B22" s="90" t="s">
        <v>13</v>
      </c>
      <c r="C22" s="122" t="s">
        <v>39</v>
      </c>
      <c r="D22" s="123" t="s">
        <v>6</v>
      </c>
      <c r="E22" s="124">
        <v>1</v>
      </c>
      <c r="F22" s="12">
        <f t="shared" si="0"/>
        <v>0.64374999999999993</v>
      </c>
      <c r="H22" s="39">
        <v>0</v>
      </c>
    </row>
    <row r="23" spans="1:254" x14ac:dyDescent="0.5">
      <c r="A23" s="76">
        <f t="shared" si="1"/>
        <v>5.0699999999999985</v>
      </c>
      <c r="B23" s="90" t="s">
        <v>13</v>
      </c>
      <c r="C23" s="122" t="s">
        <v>17</v>
      </c>
      <c r="D23" s="123" t="s">
        <v>6</v>
      </c>
      <c r="E23" s="124">
        <v>1</v>
      </c>
      <c r="F23" s="12">
        <f t="shared" si="0"/>
        <v>0.64444444444444438</v>
      </c>
      <c r="H23" s="39"/>
    </row>
    <row r="24" spans="1:254" x14ac:dyDescent="0.5">
      <c r="A24" s="76">
        <f t="shared" si="1"/>
        <v>5.0799999999999983</v>
      </c>
      <c r="B24" s="90" t="s">
        <v>13</v>
      </c>
      <c r="C24" s="126" t="s">
        <v>18</v>
      </c>
      <c r="D24" s="127" t="s">
        <v>6</v>
      </c>
      <c r="E24" s="128">
        <v>1</v>
      </c>
      <c r="F24" s="12">
        <f t="shared" si="0"/>
        <v>0.64513888888888882</v>
      </c>
      <c r="H24" s="36">
        <v>3.4722222222222225E-3</v>
      </c>
    </row>
    <row r="25" spans="1:254" ht="16.350000000000001" customHeight="1" x14ac:dyDescent="0.5">
      <c r="A25" s="76">
        <f t="shared" si="1"/>
        <v>5.0899999999999981</v>
      </c>
      <c r="B25" s="90" t="s">
        <v>13</v>
      </c>
      <c r="C25" s="129" t="s">
        <v>36</v>
      </c>
      <c r="D25" s="130" t="s">
        <v>6</v>
      </c>
      <c r="E25" s="131">
        <v>1</v>
      </c>
      <c r="F25" s="12">
        <f t="shared" si="0"/>
        <v>0.64583333333333326</v>
      </c>
      <c r="H25" s="36">
        <v>3.4722222222222225E-3</v>
      </c>
    </row>
    <row r="26" spans="1:254" ht="20" customHeight="1" x14ac:dyDescent="0.5">
      <c r="A26" s="76">
        <f t="shared" si="1"/>
        <v>5.0999999999999979</v>
      </c>
      <c r="B26" s="90" t="s">
        <v>13</v>
      </c>
      <c r="C26" s="132" t="s">
        <v>19</v>
      </c>
      <c r="D26" s="133" t="s">
        <v>6</v>
      </c>
      <c r="E26" s="134">
        <v>1</v>
      </c>
      <c r="F26" s="12">
        <f t="shared" si="0"/>
        <v>0.6465277777777777</v>
      </c>
      <c r="H26" s="36"/>
    </row>
    <row r="27" spans="1:254" x14ac:dyDescent="0.5">
      <c r="A27" s="76">
        <f t="shared" si="1"/>
        <v>5.1099999999999977</v>
      </c>
      <c r="B27" s="90" t="s">
        <v>13</v>
      </c>
      <c r="C27" s="132" t="s">
        <v>20</v>
      </c>
      <c r="D27" s="133" t="s">
        <v>6</v>
      </c>
      <c r="E27" s="135">
        <v>10</v>
      </c>
      <c r="F27" s="12">
        <f t="shared" si="0"/>
        <v>0.64722222222222214</v>
      </c>
      <c r="H27" s="36"/>
    </row>
    <row r="28" spans="1:254" x14ac:dyDescent="0.5">
      <c r="A28" s="76">
        <f t="shared" si="1"/>
        <v>5.1199999999999974</v>
      </c>
      <c r="B28" s="90" t="s">
        <v>13</v>
      </c>
      <c r="C28" s="136" t="s">
        <v>47</v>
      </c>
      <c r="D28" s="137" t="s">
        <v>40</v>
      </c>
      <c r="E28" s="138">
        <v>10</v>
      </c>
      <c r="F28" s="12">
        <f t="shared" si="0"/>
        <v>0.65416666666666656</v>
      </c>
      <c r="H28" s="36"/>
    </row>
    <row r="29" spans="1:254" x14ac:dyDescent="0.5">
      <c r="A29" s="76">
        <f t="shared" si="1"/>
        <v>5.1299999999999972</v>
      </c>
      <c r="B29" s="114" t="s">
        <v>13</v>
      </c>
      <c r="C29" s="136" t="s">
        <v>48</v>
      </c>
      <c r="D29" s="137" t="s">
        <v>6</v>
      </c>
      <c r="E29" s="138">
        <v>5</v>
      </c>
      <c r="F29" s="12">
        <f t="shared" si="0"/>
        <v>0.66111111111111098</v>
      </c>
      <c r="H29" s="36"/>
    </row>
    <row r="30" spans="1:254" x14ac:dyDescent="0.5">
      <c r="A30" s="76"/>
      <c r="B30" s="114"/>
      <c r="C30" s="94"/>
      <c r="D30" s="82"/>
      <c r="E30" s="96"/>
      <c r="F30" s="12">
        <f t="shared" si="0"/>
        <v>0.66458333333333319</v>
      </c>
      <c r="H30" s="36"/>
    </row>
    <row r="31" spans="1:254" x14ac:dyDescent="0.5">
      <c r="A31" s="76">
        <f>6</f>
        <v>6</v>
      </c>
      <c r="B31" s="71"/>
      <c r="C31" s="82" t="s">
        <v>32</v>
      </c>
      <c r="D31" s="82"/>
      <c r="E31" s="96"/>
      <c r="F31" s="12">
        <f t="shared" si="0"/>
        <v>0.66458333333333319</v>
      </c>
      <c r="H31" s="36">
        <v>3.4722222222222225E-3</v>
      </c>
    </row>
    <row r="32" spans="1:254" x14ac:dyDescent="0.5">
      <c r="A32" s="93">
        <f>A31+0.01</f>
        <v>6.01</v>
      </c>
      <c r="B32" s="71" t="s">
        <v>13</v>
      </c>
      <c r="C32" s="94" t="s">
        <v>23</v>
      </c>
      <c r="D32" s="82" t="s">
        <v>21</v>
      </c>
      <c r="E32" s="96">
        <v>5</v>
      </c>
      <c r="F32" s="12">
        <f t="shared" si="0"/>
        <v>0.66458333333333319</v>
      </c>
      <c r="H32" s="36">
        <v>3.4722222222222225E-3</v>
      </c>
      <c r="J32" s="75"/>
    </row>
    <row r="33" spans="1:10" x14ac:dyDescent="0.5">
      <c r="A33" s="93">
        <f t="shared" ref="A33:A34" si="2">A32+0.01</f>
        <v>6.02</v>
      </c>
      <c r="B33" s="71" t="s">
        <v>13</v>
      </c>
      <c r="C33" s="94" t="s">
        <v>41</v>
      </c>
      <c r="D33" s="82" t="s">
        <v>24</v>
      </c>
      <c r="E33" s="97">
        <v>10</v>
      </c>
      <c r="F33" s="12">
        <f t="shared" si="0"/>
        <v>0.6680555555555554</v>
      </c>
      <c r="H33" s="36">
        <v>3.4722222222222225E-3</v>
      </c>
    </row>
    <row r="34" spans="1:10" ht="15" customHeight="1" x14ac:dyDescent="0.5">
      <c r="A34" s="93">
        <f t="shared" si="2"/>
        <v>6.0299999999999994</v>
      </c>
      <c r="B34" s="110" t="s">
        <v>13</v>
      </c>
      <c r="C34" s="106" t="s">
        <v>25</v>
      </c>
      <c r="D34" s="107" t="s">
        <v>45</v>
      </c>
      <c r="E34" s="108">
        <v>10</v>
      </c>
      <c r="F34" s="12">
        <f t="shared" si="0"/>
        <v>0.67499999999999982</v>
      </c>
      <c r="H34" s="36"/>
    </row>
    <row r="35" spans="1:10" ht="15" customHeight="1" x14ac:dyDescent="0.5">
      <c r="A35" s="93"/>
      <c r="B35" s="110"/>
      <c r="C35" s="106"/>
      <c r="D35" s="107"/>
      <c r="E35" s="108"/>
      <c r="F35" s="12">
        <f t="shared" si="0"/>
        <v>0.68194444444444424</v>
      </c>
      <c r="H35" s="36"/>
    </row>
    <row r="36" spans="1:10" ht="15" customHeight="1" x14ac:dyDescent="0.5">
      <c r="A36" s="93">
        <v>7</v>
      </c>
      <c r="B36" s="110"/>
      <c r="C36" s="107" t="s">
        <v>58</v>
      </c>
      <c r="D36" s="107"/>
      <c r="E36" s="108"/>
      <c r="F36" s="12">
        <f t="shared" si="0"/>
        <v>0.68194444444444424</v>
      </c>
      <c r="H36" s="36"/>
    </row>
    <row r="37" spans="1:10" ht="15" customHeight="1" x14ac:dyDescent="0.5">
      <c r="A37" s="93">
        <f t="shared" ref="A37" si="3">A36+0.01</f>
        <v>7.01</v>
      </c>
      <c r="B37" s="110" t="s">
        <v>13</v>
      </c>
      <c r="C37" s="106" t="s">
        <v>61</v>
      </c>
      <c r="D37" s="107" t="s">
        <v>59</v>
      </c>
      <c r="E37" s="108">
        <v>3</v>
      </c>
      <c r="F37" s="12">
        <f t="shared" si="0"/>
        <v>0.68194444444444424</v>
      </c>
      <c r="H37" s="36"/>
    </row>
    <row r="38" spans="1:10" ht="15" customHeight="1" x14ac:dyDescent="0.5">
      <c r="A38" s="139">
        <f>A37+0.01</f>
        <v>7.02</v>
      </c>
      <c r="B38" s="110" t="s">
        <v>7</v>
      </c>
      <c r="C38" s="132" t="s">
        <v>65</v>
      </c>
      <c r="D38" s="133" t="s">
        <v>59</v>
      </c>
      <c r="E38" s="135">
        <v>3</v>
      </c>
      <c r="F38" s="12">
        <f t="shared" si="0"/>
        <v>0.68402777777777757</v>
      </c>
      <c r="H38" s="36"/>
    </row>
    <row r="39" spans="1:10" ht="15" customHeight="1" x14ac:dyDescent="0.5">
      <c r="A39" s="93"/>
      <c r="B39" s="110"/>
      <c r="C39" s="106"/>
      <c r="D39" s="107"/>
      <c r="E39" s="108"/>
      <c r="F39" s="12">
        <f t="shared" si="0"/>
        <v>0.68611111111111089</v>
      </c>
      <c r="H39" s="36"/>
    </row>
    <row r="40" spans="1:10" ht="15" customHeight="1" x14ac:dyDescent="0.5">
      <c r="A40" s="93">
        <v>8</v>
      </c>
      <c r="B40" s="71"/>
      <c r="C40" s="82" t="s">
        <v>33</v>
      </c>
      <c r="D40" s="82"/>
      <c r="E40" s="96"/>
      <c r="F40" s="12">
        <f t="shared" si="0"/>
        <v>0.68611111111111089</v>
      </c>
      <c r="H40" s="36"/>
    </row>
    <row r="41" spans="1:10" x14ac:dyDescent="0.5">
      <c r="A41" s="93">
        <f t="shared" ref="A41:A54" si="4">A40+0.01</f>
        <v>8.01</v>
      </c>
      <c r="B41" s="72" t="s">
        <v>13</v>
      </c>
      <c r="C41" s="94" t="s">
        <v>49</v>
      </c>
      <c r="D41" s="82" t="s">
        <v>37</v>
      </c>
      <c r="E41" s="96">
        <v>3</v>
      </c>
      <c r="F41" s="12">
        <f t="shared" si="0"/>
        <v>0.68611111111111089</v>
      </c>
      <c r="H41" s="36">
        <v>3.4722222222222225E-3</v>
      </c>
      <c r="J41" s="75"/>
    </row>
    <row r="42" spans="1:10" x14ac:dyDescent="0.5">
      <c r="A42" s="93">
        <f>A41+0.01</f>
        <v>8.02</v>
      </c>
      <c r="B42" s="71" t="s">
        <v>13</v>
      </c>
      <c r="C42" s="81" t="s">
        <v>50</v>
      </c>
      <c r="D42" s="82" t="s">
        <v>44</v>
      </c>
      <c r="E42" s="96">
        <v>3</v>
      </c>
      <c r="F42" s="12">
        <f t="shared" si="0"/>
        <v>0.68819444444444422</v>
      </c>
      <c r="H42" s="36">
        <v>3.4722222222222225E-3</v>
      </c>
    </row>
    <row r="43" spans="1:10" x14ac:dyDescent="0.5">
      <c r="A43" s="93">
        <f t="shared" si="4"/>
        <v>8.0299999999999994</v>
      </c>
      <c r="B43" s="72" t="s">
        <v>13</v>
      </c>
      <c r="C43" s="81" t="s">
        <v>51</v>
      </c>
      <c r="D43" s="82" t="s">
        <v>42</v>
      </c>
      <c r="E43" s="96">
        <v>3</v>
      </c>
      <c r="F43" s="12">
        <f t="shared" si="0"/>
        <v>0.69027777777777755</v>
      </c>
      <c r="H43" s="36"/>
    </row>
    <row r="44" spans="1:10" ht="16.149999999999999" customHeight="1" x14ac:dyDescent="0.5">
      <c r="A44" s="93">
        <f t="shared" si="4"/>
        <v>8.0399999999999991</v>
      </c>
      <c r="B44" s="72" t="s">
        <v>13</v>
      </c>
      <c r="C44" s="81" t="s">
        <v>52</v>
      </c>
      <c r="D44" s="82" t="s">
        <v>42</v>
      </c>
      <c r="E44" s="96">
        <v>3</v>
      </c>
      <c r="F44" s="12">
        <f t="shared" si="0"/>
        <v>0.69236111111111087</v>
      </c>
      <c r="H44" s="36"/>
    </row>
    <row r="45" spans="1:10" ht="15" customHeight="1" x14ac:dyDescent="0.5">
      <c r="A45" s="93">
        <f t="shared" si="4"/>
        <v>8.0499999999999989</v>
      </c>
      <c r="B45" s="72" t="s">
        <v>13</v>
      </c>
      <c r="C45" s="81" t="s">
        <v>53</v>
      </c>
      <c r="D45" s="82" t="s">
        <v>43</v>
      </c>
      <c r="E45" s="96">
        <v>3</v>
      </c>
      <c r="F45" s="12">
        <f t="shared" si="0"/>
        <v>0.6944444444444442</v>
      </c>
      <c r="H45" s="36"/>
    </row>
    <row r="46" spans="1:10" ht="15" customHeight="1" x14ac:dyDescent="0.5">
      <c r="A46" s="93">
        <f t="shared" si="4"/>
        <v>8.0599999999999987</v>
      </c>
      <c r="B46" s="72" t="s">
        <v>13</v>
      </c>
      <c r="C46" s="81" t="s">
        <v>60</v>
      </c>
      <c r="D46" s="82" t="s">
        <v>30</v>
      </c>
      <c r="E46" s="96">
        <v>3</v>
      </c>
      <c r="F46" s="12">
        <f t="shared" si="0"/>
        <v>0.69652777777777752</v>
      </c>
      <c r="H46" s="36"/>
    </row>
    <row r="47" spans="1:10" ht="15" customHeight="1" x14ac:dyDescent="0.5">
      <c r="A47" s="93"/>
      <c r="B47" s="72"/>
      <c r="C47" s="81"/>
      <c r="D47" s="82"/>
      <c r="E47" s="96"/>
      <c r="F47" s="12">
        <f t="shared" si="0"/>
        <v>0.69861111111111085</v>
      </c>
      <c r="H47" s="36"/>
    </row>
    <row r="48" spans="1:10" x14ac:dyDescent="0.5">
      <c r="A48" s="93">
        <v>9</v>
      </c>
      <c r="B48" s="71"/>
      <c r="C48" s="82" t="s">
        <v>34</v>
      </c>
      <c r="D48" s="82"/>
      <c r="E48" s="96"/>
      <c r="F48" s="12">
        <f t="shared" si="0"/>
        <v>0.69861111111111085</v>
      </c>
      <c r="H48" s="36"/>
      <c r="J48" s="75"/>
    </row>
    <row r="49" spans="1:254" x14ac:dyDescent="0.5">
      <c r="A49" s="93"/>
      <c r="B49" s="71"/>
      <c r="C49" s="82"/>
      <c r="D49" s="82"/>
      <c r="E49" s="96"/>
      <c r="F49" s="12">
        <f t="shared" si="0"/>
        <v>0.69861111111111085</v>
      </c>
      <c r="H49" s="36"/>
      <c r="J49" s="75"/>
    </row>
    <row r="50" spans="1:254" x14ac:dyDescent="0.5">
      <c r="A50" s="93">
        <v>10</v>
      </c>
      <c r="B50" s="71"/>
      <c r="C50" s="82" t="s">
        <v>35</v>
      </c>
      <c r="D50" s="82"/>
      <c r="E50" s="96"/>
      <c r="F50" s="12">
        <f t="shared" si="0"/>
        <v>0.69861111111111085</v>
      </c>
      <c r="H50" s="36">
        <v>2.0833333333333333E-3</v>
      </c>
    </row>
    <row r="51" spans="1:254" ht="30.4" x14ac:dyDescent="0.5">
      <c r="A51" s="98">
        <f t="shared" si="4"/>
        <v>10.01</v>
      </c>
      <c r="B51" s="88" t="s">
        <v>10</v>
      </c>
      <c r="C51" s="121" t="s">
        <v>66</v>
      </c>
      <c r="D51" s="99" t="s">
        <v>62</v>
      </c>
      <c r="E51" s="100">
        <v>0</v>
      </c>
      <c r="F51" s="101">
        <f t="shared" si="0"/>
        <v>0.69861111111111085</v>
      </c>
      <c r="H51" s="36"/>
    </row>
    <row r="52" spans="1:254" ht="30.4" x14ac:dyDescent="0.5">
      <c r="A52" s="98">
        <f t="shared" si="4"/>
        <v>10.02</v>
      </c>
      <c r="B52" s="88" t="s">
        <v>10</v>
      </c>
      <c r="C52" s="121" t="s">
        <v>67</v>
      </c>
      <c r="D52" s="99" t="s">
        <v>62</v>
      </c>
      <c r="E52" s="100">
        <v>0</v>
      </c>
      <c r="F52" s="101">
        <f t="shared" si="0"/>
        <v>0.69861111111111085</v>
      </c>
      <c r="H52" s="111"/>
    </row>
    <row r="53" spans="1:254" ht="30.4" x14ac:dyDescent="0.5">
      <c r="A53" s="98">
        <f t="shared" si="4"/>
        <v>10.029999999999999</v>
      </c>
      <c r="B53" s="88" t="s">
        <v>10</v>
      </c>
      <c r="C53" s="121" t="s">
        <v>68</v>
      </c>
      <c r="D53" s="99" t="s">
        <v>62</v>
      </c>
      <c r="E53" s="100">
        <v>0</v>
      </c>
      <c r="F53" s="101">
        <f t="shared" si="0"/>
        <v>0.69861111111111085</v>
      </c>
      <c r="H53" s="111"/>
    </row>
    <row r="54" spans="1:254" ht="30.4" x14ac:dyDescent="0.5">
      <c r="A54" s="98">
        <f t="shared" si="4"/>
        <v>10.039999999999999</v>
      </c>
      <c r="B54" s="88" t="s">
        <v>10</v>
      </c>
      <c r="C54" s="121" t="s">
        <v>69</v>
      </c>
      <c r="D54" s="99" t="s">
        <v>62</v>
      </c>
      <c r="E54" s="100">
        <v>0</v>
      </c>
      <c r="F54" s="101">
        <f t="shared" ref="F54" si="5">F53+TIME(0,E53,0)</f>
        <v>0.69861111111111085</v>
      </c>
      <c r="H54" s="111"/>
    </row>
    <row r="55" spans="1:254" s="118" customFormat="1" x14ac:dyDescent="0.5">
      <c r="A55" s="115"/>
      <c r="B55" s="110"/>
      <c r="C55" s="106"/>
      <c r="D55" s="107"/>
      <c r="E55" s="108"/>
      <c r="F55" s="109"/>
      <c r="G55" s="116"/>
      <c r="H55" s="117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  <c r="DK55" s="116"/>
      <c r="DL55" s="116"/>
      <c r="DM55" s="116"/>
      <c r="DN55" s="116"/>
      <c r="DO55" s="116"/>
      <c r="DP55" s="116"/>
      <c r="DQ55" s="116"/>
      <c r="DR55" s="116"/>
      <c r="DS55" s="116"/>
      <c r="DT55" s="116"/>
      <c r="DU55" s="116"/>
      <c r="DV55" s="116"/>
      <c r="DW55" s="116"/>
      <c r="DX55" s="116"/>
      <c r="DY55" s="116"/>
      <c r="DZ55" s="116"/>
      <c r="EA55" s="116"/>
      <c r="EB55" s="116"/>
      <c r="EC55" s="116"/>
      <c r="ED55" s="116"/>
      <c r="EE55" s="116"/>
      <c r="EF55" s="116"/>
      <c r="EG55" s="116"/>
      <c r="EH55" s="116"/>
      <c r="EI55" s="116"/>
      <c r="EJ55" s="116"/>
      <c r="EK55" s="116"/>
      <c r="EL55" s="116"/>
      <c r="EM55" s="116"/>
      <c r="EN55" s="116"/>
      <c r="EO55" s="116"/>
      <c r="EP55" s="116"/>
      <c r="EQ55" s="116"/>
      <c r="ER55" s="116"/>
      <c r="ES55" s="116"/>
      <c r="ET55" s="116"/>
      <c r="EU55" s="116"/>
      <c r="EV55" s="116"/>
      <c r="EW55" s="116"/>
      <c r="EX55" s="116"/>
      <c r="EY55" s="116"/>
      <c r="EZ55" s="116"/>
      <c r="FA55" s="116"/>
      <c r="FB55" s="116"/>
      <c r="FC55" s="116"/>
      <c r="FD55" s="116"/>
      <c r="FE55" s="116"/>
      <c r="FF55" s="116"/>
      <c r="FG55" s="116"/>
      <c r="FH55" s="116"/>
      <c r="FI55" s="116"/>
      <c r="FJ55" s="116"/>
      <c r="FK55" s="116"/>
      <c r="FL55" s="116"/>
      <c r="FM55" s="116"/>
      <c r="FN55" s="116"/>
      <c r="FO55" s="116"/>
      <c r="FP55" s="116"/>
      <c r="FQ55" s="116"/>
      <c r="FR55" s="116"/>
      <c r="FS55" s="116"/>
      <c r="FT55" s="116"/>
      <c r="FU55" s="116"/>
      <c r="FV55" s="116"/>
      <c r="FW55" s="116"/>
      <c r="FX55" s="116"/>
      <c r="FY55" s="116"/>
      <c r="FZ55" s="116"/>
      <c r="GA55" s="116"/>
      <c r="GB55" s="116"/>
      <c r="GC55" s="116"/>
      <c r="GD55" s="116"/>
      <c r="GE55" s="116"/>
      <c r="GF55" s="116"/>
      <c r="GG55" s="116"/>
      <c r="GH55" s="116"/>
      <c r="GI55" s="116"/>
      <c r="GJ55" s="116"/>
      <c r="GK55" s="116"/>
      <c r="GL55" s="116"/>
      <c r="GM55" s="116"/>
      <c r="GN55" s="116"/>
      <c r="GO55" s="116"/>
      <c r="GP55" s="116"/>
      <c r="GQ55" s="116"/>
      <c r="GR55" s="116"/>
      <c r="GS55" s="116"/>
      <c r="GT55" s="116"/>
      <c r="GU55" s="116"/>
      <c r="GV55" s="116"/>
      <c r="GW55" s="116"/>
      <c r="GX55" s="116"/>
      <c r="GY55" s="116"/>
      <c r="GZ55" s="116"/>
      <c r="HA55" s="116"/>
      <c r="HB55" s="116"/>
      <c r="HC55" s="116"/>
      <c r="HD55" s="116"/>
      <c r="HE55" s="116"/>
      <c r="HF55" s="116"/>
      <c r="HG55" s="116"/>
      <c r="HH55" s="116"/>
      <c r="HI55" s="116"/>
      <c r="HJ55" s="116"/>
      <c r="HK55" s="116"/>
      <c r="HL55" s="116"/>
      <c r="HM55" s="116"/>
      <c r="HN55" s="116"/>
      <c r="HO55" s="116"/>
      <c r="HP55" s="116"/>
      <c r="HQ55" s="116"/>
      <c r="HR55" s="116"/>
      <c r="HS55" s="116"/>
      <c r="HT55" s="116"/>
      <c r="HU55" s="116"/>
      <c r="HV55" s="116"/>
      <c r="HW55" s="116"/>
      <c r="HX55" s="116"/>
      <c r="HY55" s="116"/>
      <c r="HZ55" s="116"/>
      <c r="IA55" s="116"/>
      <c r="IB55" s="116"/>
      <c r="IC55" s="116"/>
      <c r="ID55" s="116"/>
      <c r="IE55" s="116"/>
      <c r="IF55" s="116"/>
      <c r="IG55" s="116"/>
      <c r="IH55" s="116"/>
      <c r="II55" s="116"/>
      <c r="IJ55" s="116"/>
      <c r="IK55" s="116"/>
      <c r="IL55" s="116"/>
      <c r="IM55" s="116"/>
      <c r="IN55" s="116"/>
      <c r="IO55" s="116"/>
      <c r="IP55" s="116"/>
      <c r="IQ55" s="116"/>
      <c r="IR55" s="116"/>
      <c r="IS55" s="116"/>
      <c r="IT55" s="116"/>
    </row>
    <row r="56" spans="1:254" ht="21.75" customHeight="1" x14ac:dyDescent="0.5">
      <c r="A56" s="93">
        <v>11</v>
      </c>
      <c r="B56" s="71" t="s">
        <v>13</v>
      </c>
      <c r="C56" s="82" t="s">
        <v>26</v>
      </c>
      <c r="D56" s="82" t="s">
        <v>6</v>
      </c>
      <c r="E56" s="96">
        <v>3</v>
      </c>
      <c r="F56" s="113">
        <f>F54+TIME(0,E54,0)</f>
        <v>0.69861111111111085</v>
      </c>
      <c r="H56" s="13"/>
    </row>
    <row r="57" spans="1:254" x14ac:dyDescent="0.5">
      <c r="A57" s="102"/>
      <c r="B57" s="103"/>
      <c r="C57" s="104"/>
      <c r="D57" s="104"/>
      <c r="E57" s="105"/>
      <c r="F57" s="95">
        <f t="shared" si="0"/>
        <v>0.70069444444444418</v>
      </c>
      <c r="H57" s="13"/>
    </row>
    <row r="58" spans="1:254" x14ac:dyDescent="0.5">
      <c r="A58" s="83"/>
      <c r="B58" s="77"/>
      <c r="C58" s="87"/>
      <c r="D58" s="84"/>
      <c r="E58" s="85"/>
      <c r="F58" s="86"/>
      <c r="H58" s="43"/>
    </row>
    <row r="59" spans="1:254" x14ac:dyDescent="0.5">
      <c r="A59" s="112">
        <v>12</v>
      </c>
      <c r="B59" s="73" t="s">
        <v>22</v>
      </c>
      <c r="C59" s="74" t="s">
        <v>27</v>
      </c>
      <c r="D59" s="78" t="s">
        <v>6</v>
      </c>
      <c r="E59" s="79"/>
      <c r="F59" s="80" t="s">
        <v>46</v>
      </c>
      <c r="H59" s="48"/>
    </row>
    <row r="60" spans="1:254" ht="24.7" customHeight="1" x14ac:dyDescent="0.5">
      <c r="A60" s="44"/>
      <c r="B60" s="45"/>
      <c r="C60" s="42"/>
      <c r="D60" s="42"/>
      <c r="E60" s="46"/>
      <c r="F60" s="47"/>
      <c r="H60" s="50" t="s">
        <v>1</v>
      </c>
    </row>
    <row r="61" spans="1:254" x14ac:dyDescent="0.5">
      <c r="A61" s="49" t="s">
        <v>1</v>
      </c>
      <c r="B61" s="45" t="s">
        <v>1</v>
      </c>
      <c r="C61" s="42" t="s">
        <v>28</v>
      </c>
      <c r="D61" s="42"/>
      <c r="E61" s="46" t="s">
        <v>1</v>
      </c>
      <c r="F61" s="47" t="s">
        <v>1</v>
      </c>
      <c r="H61" s="55"/>
    </row>
    <row r="62" spans="1:254" x14ac:dyDescent="0.5">
      <c r="A62" s="45"/>
      <c r="B62" s="51"/>
      <c r="C62" s="42" t="s">
        <v>29</v>
      </c>
      <c r="D62" s="52"/>
      <c r="E62" s="53"/>
      <c r="F62" s="54"/>
      <c r="H62" s="61"/>
    </row>
    <row r="63" spans="1:254" x14ac:dyDescent="0.5">
      <c r="A63" s="45"/>
      <c r="B63" s="56"/>
      <c r="C63" s="57"/>
      <c r="D63" s="58"/>
      <c r="E63" s="59"/>
      <c r="F63" s="60"/>
    </row>
    <row r="64" spans="1:254" x14ac:dyDescent="0.5">
      <c r="A64" s="62"/>
      <c r="B64" s="63"/>
      <c r="C64" s="64"/>
    </row>
    <row r="65" spans="1:4" x14ac:dyDescent="0.5">
      <c r="A65" s="62"/>
      <c r="B65" s="63"/>
      <c r="C65" s="69"/>
      <c r="D65" s="69"/>
    </row>
    <row r="66" spans="1:4" x14ac:dyDescent="0.5">
      <c r="A66" s="62"/>
      <c r="B66" s="63"/>
      <c r="C66" s="70"/>
      <c r="D66" s="69"/>
    </row>
    <row r="67" spans="1:4" x14ac:dyDescent="0.5">
      <c r="D67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2021-07-06T17:11:02Z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