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7/"/>
    </mc:Choice>
  </mc:AlternateContent>
  <xr:revisionPtr revIDLastSave="63" documentId="8_{DE71A10D-B179-48C1-8200-9995948E55FD}" xr6:coauthVersionLast="46" xr6:coauthVersionMax="46" xr10:uidLastSave="{581A392F-D60E-4E67-B6D5-54B784EAC3C9}"/>
  <bookViews>
    <workbookView xWindow="60" yWindow="75" windowWidth="15015" windowHeight="15510" xr2:uid="{00000000-000D-0000-FFFF-FFFF00000000}"/>
  </bookViews>
  <sheets>
    <sheet name="EC_Opening_Agenda" sheetId="1" r:id="rId1"/>
  </sheets>
  <definedNames>
    <definedName name="Excel_BuiltIn_Print_Area_1_1">EC_Opening_Agenda!$A$1:$F$61</definedName>
    <definedName name="_xlnm.Print_Area" localSheetId="0">EC_Opening_Agenda!$A$1:$F$62</definedName>
    <definedName name="Print_Area_MI">EC_Opening_Agenda!$A$1:$E$40</definedName>
    <definedName name="PRINT_AREA_MI_1">EC_Opening_Agenda!$A$1:$E$40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4" i="1" l="1"/>
  <c r="A36" i="1"/>
  <c r="F8" i="1" l="1"/>
  <c r="A10" i="1" l="1"/>
  <c r="A11" i="1" s="1"/>
  <c r="A39" i="1" l="1"/>
  <c r="A30" i="1"/>
  <c r="A31" i="1" s="1"/>
  <c r="A32" i="1" s="1"/>
  <c r="A33" i="1" s="1"/>
  <c r="A40" i="1" l="1"/>
  <c r="A41" i="1" s="1"/>
  <c r="A42" i="1" s="1"/>
  <c r="A43" i="1" s="1"/>
  <c r="F9" i="1"/>
  <c r="F10" i="1" s="1"/>
  <c r="A16" i="1"/>
  <c r="A17" i="1" s="1"/>
  <c r="A49" i="1"/>
  <c r="A50" i="1" s="1"/>
  <c r="A18" i="1" l="1"/>
  <c r="A19" i="1" s="1"/>
  <c r="A20" i="1" s="1"/>
  <c r="A21" i="1" s="1"/>
  <c r="F11" i="1"/>
  <c r="A51" i="1"/>
  <c r="A52" i="1" s="1"/>
  <c r="A53" i="1" s="1"/>
  <c r="A22" i="1" l="1"/>
  <c r="A23" i="1" s="1"/>
  <c r="A24" i="1" s="1"/>
  <c r="A25" i="1" s="1"/>
  <c r="A26" i="1" s="1"/>
  <c r="A27" i="1" s="1"/>
  <c r="A28" i="1" s="1"/>
  <c r="F12" i="1"/>
  <c r="F13" i="1" s="1"/>
  <c r="F14" i="1" l="1"/>
  <c r="F15" i="1" s="1"/>
  <c r="F16" i="1" s="1"/>
  <c r="F17" i="1" s="1"/>
  <c r="F18" i="1" s="1"/>
  <c r="F19" i="1" s="1"/>
  <c r="F20" i="1" s="1"/>
  <c r="F21" i="1" s="1"/>
  <c r="F22" i="1" l="1"/>
  <c r="F23" i="1" s="1"/>
  <c r="F24" i="1" s="1"/>
  <c r="F25" i="1" s="1"/>
  <c r="F26" i="1" s="1"/>
  <c r="F27" i="1" s="1"/>
  <c r="F28" i="1" s="1"/>
  <c r="F30" i="1" s="1"/>
  <c r="F31" i="1" s="1"/>
  <c r="F32" i="1" s="1"/>
  <c r="F33" i="1" s="1"/>
  <c r="F35" i="1" l="1"/>
  <c r="F36" i="1" s="1"/>
  <c r="F38" i="1" s="1"/>
  <c r="F39" i="1" s="1"/>
  <c r="F40" i="1" s="1"/>
  <c r="F41" i="1" s="1"/>
  <c r="F42" i="1" s="1"/>
  <c r="F43" i="1" s="1"/>
  <c r="F44" i="1" l="1"/>
  <c r="F46" i="1" s="1"/>
  <c r="F48" i="1" s="1"/>
  <c r="F49" i="1" s="1"/>
  <c r="F50" i="1" s="1"/>
  <c r="F51" i="1" s="1"/>
  <c r="F52" i="1" s="1"/>
  <c r="F53" i="1" s="1"/>
  <c r="F55" i="1" s="1"/>
  <c r="F56" i="1" s="1"/>
</calcChain>
</file>

<file path=xl/sharedStrings.xml><?xml version="1.0" encoding="utf-8"?>
<sst xmlns="http://schemas.openxmlformats.org/spreadsheetml/2006/main" count="128" uniqueCount="69">
  <si>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</si>
  <si>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</si>
  <si>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</si>
  <si>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</si>
  <si>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</si>
  <si>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</si>
  <si>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</si>
  <si>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</si>
  <si>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</si>
  <si>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</si>
  <si>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</si>
  <si>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</si>
  <si>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</si>
  <si>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</si>
  <si>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</si>
  <si>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</si>
  <si>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</si>
  <si>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</si>
  <si>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</si>
  <si>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</si>
  <si>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</si>
  <si>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</si>
  <si>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</si>
  <si>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</si>
  <si>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</si>
  <si>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</si>
  <si>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</si>
  <si>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</si>
  <si>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</si>
  <si>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</si>
  <si>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</si>
  <si>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</si>
  <si>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</si>
  <si>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</si>
  <si>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</si>
  <si>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</si>
  <si>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</si>
  <si>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</si>
  <si>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</si>
  <si>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</si>
  <si>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</si>
  <si>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</si>
  <si>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</si>
  <si>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</si>
  <si>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</si>
  <si>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</si>
  <si>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>10:30AM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</si>
  <si>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</si>
  <si>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</si>
  <si>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</si>
  <si>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</si>
  <si>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</si>
  <si>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</si>
  <si>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</si>
  <si>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R0</t>
  </si>
  <si>
    <t xml:space="preserve">IEEE-SA Participation / Copyright Policies 
Reference - https://ieee802.org/sapolicies.shtml </t>
  </si>
  <si>
    <t>Haas</t>
  </si>
  <si>
    <t>AGENDA  -  IEEE 802 LMSC EXECUTIVE COMMITTEE MEETING
IEEE 802 LMSC 126th Plenary Session</t>
  </si>
  <si>
    <t>Friday 19:00-21:00 UTC
July 9, 2021</t>
  </si>
  <si>
    <t xml:space="preserve">APPROVE Motion: Approve  minutes of 01 Jun 2021 802 EC Teleconference 
</t>
  </si>
  <si>
    <t>Agenda Items from WG / TAG Chairs</t>
  </si>
  <si>
    <t>Law</t>
  </si>
  <si>
    <t>IEEE 802 Public Visibility</t>
  </si>
  <si>
    <t>Study Group Extension, IEEE 802.3 Beyond 400 Gb/s Ethernet Study Group</t>
  </si>
  <si>
    <t>IEEE 802 Publication Report
Ref: TBD</t>
  </si>
  <si>
    <t>IEEE-SA PR and Mktg Tracking Reports
Ref: TBD</t>
  </si>
  <si>
    <t>IEEE 802 EC Solutions_Report
Ref: TBD</t>
  </si>
  <si>
    <t>IEEE 802 Active Standards Report
Ref: TBD</t>
  </si>
  <si>
    <t>IEEE 802 Active PAR Report
Ref: 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</si>
</sst>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3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 applyProtection="1">
      <alignment horizontal="right" vertical="top"/>
    </xf>
    <xf numFmtId="2" fontId="20" fillId="23" borderId="10" xfId="0" applyNumberFormat="1" applyFont="1" applyFill="1" applyBorder="1" applyAlignment="1" applyProtection="1">
      <alignment horizontal="left" vertical="top"/>
    </xf>
    <xf numFmtId="2" fontId="26" fillId="23" borderId="11" xfId="0" applyNumberFormat="1" applyFont="1" applyFill="1" applyBorder="1" applyAlignment="1">
      <alignment vertical="top" wrapText="1"/>
    </xf>
    <xf numFmtId="164" fontId="20" fillId="19" borderId="12" xfId="0" applyFont="1" applyFill="1" applyBorder="1" applyAlignment="1" applyProtection="1">
      <alignment horizontal="left" vertical="top" wrapText="1" indent="1"/>
    </xf>
    <xf numFmtId="164" fontId="20" fillId="19" borderId="12" xfId="0" applyFont="1" applyFill="1" applyBorder="1" applyAlignment="1" applyProtection="1">
      <alignment horizontal="left" vertical="top" wrapText="1"/>
    </xf>
    <xf numFmtId="1" fontId="20" fillId="19" borderId="12" xfId="0" applyNumberFormat="1" applyFont="1" applyFill="1" applyBorder="1" applyAlignment="1" applyProtection="1">
      <alignment horizontal="right" vertical="top"/>
    </xf>
    <xf numFmtId="164" fontId="20" fillId="19" borderId="17" xfId="0" applyFont="1" applyFill="1" applyBorder="1" applyAlignment="1" applyProtection="1">
      <alignment horizontal="left" vertical="top" wrapText="1" indent="1"/>
    </xf>
    <xf numFmtId="164" fontId="20" fillId="19" borderId="16" xfId="0" applyFont="1" applyFill="1" applyBorder="1" applyAlignment="1" applyProtection="1">
      <alignment horizontal="left" vertical="top" wrapText="1"/>
    </xf>
    <xf numFmtId="1" fontId="20" fillId="19" borderId="16" xfId="0" applyNumberFormat="1" applyFont="1" applyFill="1" applyBorder="1" applyAlignment="1" applyProtection="1">
      <alignment horizontal="right" vertical="top"/>
    </xf>
    <xf numFmtId="165" fontId="20" fillId="23" borderId="16" xfId="0" applyNumberFormat="1" applyFont="1" applyFill="1" applyBorder="1" applyAlignment="1" applyProtection="1">
      <alignment horizontal="right" vertical="top"/>
    </xf>
    <xf numFmtId="1" fontId="20" fillId="19" borderId="11" xfId="0" applyNumberFormat="1" applyFont="1" applyFill="1" applyBorder="1" applyAlignment="1" applyProtection="1">
      <alignment horizontal="right" vertical="top"/>
    </xf>
    <xf numFmtId="164" fontId="20" fillId="22" borderId="11" xfId="0" applyFont="1" applyFill="1" applyBorder="1" applyAlignment="1">
      <alignment horizontal="left" vertical="top" wrapText="1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6"/>
  <sheetViews>
    <sheetView tabSelected="1" zoomScale="140" zoomScaleNormal="140" workbookViewId="0">
      <selection activeCell="B10" sqref="B10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47265625" style="67" customWidth="1"/>
    <col min="7" max="7" width="3.41796875" style="7" customWidth="1"/>
    <col min="8" max="8" width="3" style="68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8" ht="26.1" customHeight="1" x14ac:dyDescent="0.5">
      <c r="A1" s="1" t="s">
        <v>54</v>
      </c>
      <c r="B1" s="2"/>
      <c r="C1" s="3" t="s">
        <v>57</v>
      </c>
      <c r="D1" s="4"/>
      <c r="E1" s="5"/>
      <c r="F1" s="6"/>
      <c r="H1" s="8"/>
    </row>
    <row r="2" spans="1:8" ht="24" customHeight="1" x14ac:dyDescent="0.5">
      <c r="A2" s="2"/>
      <c r="B2" s="2"/>
      <c r="C2" s="3" t="s">
        <v>58</v>
      </c>
      <c r="D2" s="4"/>
      <c r="E2" s="5"/>
      <c r="F2" s="6"/>
      <c r="H2" s="8"/>
    </row>
    <row r="3" spans="1:8" x14ac:dyDescent="0.5">
      <c r="A3" s="2"/>
      <c r="B3" s="2"/>
      <c r="C3" s="3"/>
      <c r="D3" s="4"/>
      <c r="E3" s="5"/>
      <c r="F3" s="6"/>
      <c r="H3" s="8"/>
    </row>
    <row r="4" spans="1:8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5">
      <c r="A5" s="14"/>
      <c r="B5" s="15"/>
      <c r="C5" s="16" t="s">
        <v>3</v>
      </c>
      <c r="D5" s="17"/>
      <c r="E5" s="18"/>
      <c r="F5" s="19"/>
      <c r="H5" s="20"/>
    </row>
    <row r="6" spans="1:8" x14ac:dyDescent="0.5">
      <c r="A6" s="21"/>
      <c r="B6" s="22"/>
      <c r="C6" s="23" t="s">
        <v>4</v>
      </c>
      <c r="D6" s="24"/>
      <c r="E6" s="25"/>
      <c r="F6" s="26"/>
      <c r="H6" s="27"/>
    </row>
    <row r="7" spans="1:8" x14ac:dyDescent="0.5">
      <c r="A7" s="28"/>
      <c r="B7" s="10"/>
      <c r="C7" s="29"/>
      <c r="D7" s="30"/>
      <c r="E7" s="31"/>
      <c r="F7" s="32"/>
      <c r="H7" s="33"/>
    </row>
    <row r="8" spans="1:8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1">
        <f>F7+TIME(13,E7,0)</f>
        <v>0.54166666666666663</v>
      </c>
      <c r="H8" s="36">
        <v>6.9444444444444436E-4</v>
      </c>
    </row>
    <row r="9" spans="1:8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6" si="0">F8+TIME(0,E8,0)</f>
        <v>0.54236111111111107</v>
      </c>
      <c r="H9" s="36">
        <v>6.9444444444444449E-3</v>
      </c>
    </row>
    <row r="10" spans="1:8" ht="26.25" x14ac:dyDescent="0.5">
      <c r="A10" s="122">
        <f>A9+1</f>
        <v>3</v>
      </c>
      <c r="B10" s="90" t="s">
        <v>13</v>
      </c>
      <c r="C10" s="123" t="s">
        <v>55</v>
      </c>
      <c r="D10" s="91" t="s">
        <v>6</v>
      </c>
      <c r="E10" s="92">
        <v>0</v>
      </c>
      <c r="F10" s="121">
        <f t="shared" ref="F10" si="1">F9+TIME(0,E9,0)</f>
        <v>0.54583333333333328</v>
      </c>
      <c r="H10" s="36"/>
    </row>
    <row r="11" spans="1:8" ht="14.25" customHeight="1" x14ac:dyDescent="0.5">
      <c r="A11" s="37">
        <f>A10+0.01</f>
        <v>3.01</v>
      </c>
      <c r="B11" s="21" t="s">
        <v>9</v>
      </c>
      <c r="C11" s="23" t="s">
        <v>59</v>
      </c>
      <c r="D11" s="23" t="s">
        <v>30</v>
      </c>
      <c r="E11" s="38">
        <v>0</v>
      </c>
      <c r="F11" s="89">
        <f t="shared" si="0"/>
        <v>0.54583333333333328</v>
      </c>
      <c r="H11" s="39">
        <v>0</v>
      </c>
    </row>
    <row r="12" spans="1:8" x14ac:dyDescent="0.5">
      <c r="A12" s="76"/>
      <c r="B12" s="90"/>
      <c r="C12" s="91"/>
      <c r="D12" s="91"/>
      <c r="E12" s="92"/>
      <c r="F12" s="12">
        <f t="shared" si="0"/>
        <v>0.54583333333333328</v>
      </c>
      <c r="H12" s="39"/>
    </row>
    <row r="13" spans="1:8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0.54583333333333328</v>
      </c>
      <c r="H13" s="39">
        <v>0</v>
      </c>
    </row>
    <row r="14" spans="1:8" x14ac:dyDescent="0.5">
      <c r="A14" s="34"/>
      <c r="B14" s="2"/>
      <c r="C14" s="29"/>
      <c r="D14" s="29"/>
      <c r="E14" s="11">
        <v>0</v>
      </c>
      <c r="F14" s="12">
        <f t="shared" si="0"/>
        <v>0.54722222222222217</v>
      </c>
      <c r="H14" s="13">
        <v>0</v>
      </c>
    </row>
    <row r="15" spans="1:8" x14ac:dyDescent="0.5">
      <c r="A15" s="34"/>
      <c r="B15" s="2"/>
      <c r="C15" s="29" t="s">
        <v>12</v>
      </c>
      <c r="D15" s="29"/>
      <c r="E15" s="11">
        <v>0</v>
      </c>
      <c r="F15" s="12">
        <f t="shared" si="0"/>
        <v>0.54722222222222217</v>
      </c>
      <c r="H15" s="13"/>
    </row>
    <row r="16" spans="1:8" x14ac:dyDescent="0.5">
      <c r="A16" s="76">
        <f>5</f>
        <v>5</v>
      </c>
      <c r="B16" s="2"/>
      <c r="C16" s="29" t="s">
        <v>31</v>
      </c>
      <c r="D16" s="29" t="s">
        <v>6</v>
      </c>
      <c r="E16" s="11">
        <v>0</v>
      </c>
      <c r="F16" s="12">
        <f t="shared" si="0"/>
        <v>0.54722222222222217</v>
      </c>
      <c r="H16" s="39"/>
    </row>
    <row r="17" spans="1:254" x14ac:dyDescent="0.5">
      <c r="A17" s="76">
        <f>A16+0.01</f>
        <v>5.01</v>
      </c>
      <c r="B17" s="90" t="s">
        <v>13</v>
      </c>
      <c r="C17" s="93" t="s">
        <v>38</v>
      </c>
      <c r="D17" s="91" t="s">
        <v>6</v>
      </c>
      <c r="E17" s="92">
        <v>10</v>
      </c>
      <c r="F17" s="12">
        <f t="shared" si="0"/>
        <v>0.54722222222222217</v>
      </c>
      <c r="H17" s="39">
        <v>0</v>
      </c>
    </row>
    <row r="18" spans="1:254" x14ac:dyDescent="0.5">
      <c r="A18" s="76">
        <f>A17+0.01</f>
        <v>5.0199999999999996</v>
      </c>
      <c r="B18" s="90" t="s">
        <v>13</v>
      </c>
      <c r="C18" s="93" t="s">
        <v>14</v>
      </c>
      <c r="D18" s="91" t="s">
        <v>6</v>
      </c>
      <c r="E18" s="92">
        <v>3</v>
      </c>
      <c r="F18" s="121">
        <f t="shared" si="0"/>
        <v>0.55416666666666659</v>
      </c>
      <c r="H18" s="39">
        <v>0</v>
      </c>
    </row>
    <row r="19" spans="1:254" x14ac:dyDescent="0.5">
      <c r="A19" s="76">
        <f t="shared" ref="A19:A28" si="2">A18+0.01</f>
        <v>5.0299999999999994</v>
      </c>
      <c r="B19" s="90" t="s">
        <v>13</v>
      </c>
      <c r="C19" s="93" t="s">
        <v>15</v>
      </c>
      <c r="D19" s="91" t="s">
        <v>6</v>
      </c>
      <c r="E19" s="92">
        <v>3</v>
      </c>
      <c r="F19" s="121">
        <f t="shared" si="0"/>
        <v>0.55624999999999991</v>
      </c>
      <c r="H19" s="39">
        <v>0</v>
      </c>
    </row>
    <row r="20" spans="1:254" x14ac:dyDescent="0.5">
      <c r="A20" s="76">
        <f t="shared" si="2"/>
        <v>5.0399999999999991</v>
      </c>
      <c r="B20" s="90" t="s">
        <v>13</v>
      </c>
      <c r="C20" s="93" t="s">
        <v>16</v>
      </c>
      <c r="D20" s="91" t="s">
        <v>6</v>
      </c>
      <c r="E20" s="92">
        <v>1</v>
      </c>
      <c r="F20" s="121">
        <f t="shared" si="0"/>
        <v>0.55833333333333324</v>
      </c>
      <c r="H20" s="39"/>
    </row>
    <row r="21" spans="1:254" s="41" customFormat="1" x14ac:dyDescent="0.5">
      <c r="A21" s="76">
        <f t="shared" si="2"/>
        <v>5.0499999999999989</v>
      </c>
      <c r="B21" s="90" t="s">
        <v>13</v>
      </c>
      <c r="C21" s="93" t="s">
        <v>39</v>
      </c>
      <c r="D21" s="91" t="s">
        <v>6</v>
      </c>
      <c r="E21" s="92">
        <v>2</v>
      </c>
      <c r="F21" s="121">
        <f t="shared" si="0"/>
        <v>0.55902777777777768</v>
      </c>
      <c r="G21" s="40"/>
      <c r="H21" s="39">
        <v>0</v>
      </c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40"/>
      <c r="IF21" s="40"/>
      <c r="IG21" s="40"/>
      <c r="IH21" s="40"/>
      <c r="II21" s="40"/>
      <c r="IJ21" s="40"/>
      <c r="IK21" s="40"/>
      <c r="IL21" s="40"/>
      <c r="IM21" s="40"/>
      <c r="IN21" s="40"/>
      <c r="IO21" s="40"/>
      <c r="IP21" s="40"/>
      <c r="IQ21" s="40"/>
      <c r="IR21" s="40"/>
      <c r="IS21" s="40"/>
      <c r="IT21" s="40"/>
    </row>
    <row r="22" spans="1:254" x14ac:dyDescent="0.5">
      <c r="A22" s="76">
        <f t="shared" si="2"/>
        <v>5.0599999999999987</v>
      </c>
      <c r="B22" s="90" t="s">
        <v>13</v>
      </c>
      <c r="C22" s="93" t="s">
        <v>17</v>
      </c>
      <c r="D22" s="91" t="s">
        <v>6</v>
      </c>
      <c r="E22" s="92">
        <v>1</v>
      </c>
      <c r="F22" s="121">
        <f t="shared" si="0"/>
        <v>0.56041666666666656</v>
      </c>
      <c r="H22" s="39">
        <v>0</v>
      </c>
    </row>
    <row r="23" spans="1:254" x14ac:dyDescent="0.5">
      <c r="A23" s="76">
        <f t="shared" si="2"/>
        <v>5.0699999999999985</v>
      </c>
      <c r="B23" s="90" t="s">
        <v>13</v>
      </c>
      <c r="C23" s="124" t="s">
        <v>18</v>
      </c>
      <c r="D23" s="125" t="s">
        <v>6</v>
      </c>
      <c r="E23" s="126">
        <v>1</v>
      </c>
      <c r="F23" s="121">
        <f t="shared" si="0"/>
        <v>0.56111111111111101</v>
      </c>
      <c r="H23" s="39"/>
    </row>
    <row r="24" spans="1:254" x14ac:dyDescent="0.5">
      <c r="A24" s="76">
        <f t="shared" si="2"/>
        <v>5.0799999999999983</v>
      </c>
      <c r="B24" s="90" t="s">
        <v>13</v>
      </c>
      <c r="C24" s="127" t="s">
        <v>36</v>
      </c>
      <c r="D24" s="128" t="s">
        <v>6</v>
      </c>
      <c r="E24" s="129">
        <v>1</v>
      </c>
      <c r="F24" s="130">
        <f t="shared" si="0"/>
        <v>0.56180555555555545</v>
      </c>
      <c r="H24" s="36">
        <v>3.4722222222222225E-3</v>
      </c>
    </row>
    <row r="25" spans="1:254" ht="16.350000000000001" customHeight="1" x14ac:dyDescent="0.5">
      <c r="A25" s="76">
        <f t="shared" si="2"/>
        <v>5.0899999999999981</v>
      </c>
      <c r="B25" s="90" t="s">
        <v>13</v>
      </c>
      <c r="C25" s="108" t="s">
        <v>19</v>
      </c>
      <c r="D25" s="109" t="s">
        <v>6</v>
      </c>
      <c r="E25" s="131">
        <v>2</v>
      </c>
      <c r="F25" s="111">
        <f t="shared" si="0"/>
        <v>0.56249999999999989</v>
      </c>
      <c r="H25" s="36">
        <v>3.4722222222222225E-3</v>
      </c>
    </row>
    <row r="26" spans="1:254" ht="20" customHeight="1" x14ac:dyDescent="0.5">
      <c r="A26" s="76">
        <f t="shared" si="2"/>
        <v>5.0999999999999979</v>
      </c>
      <c r="B26" s="90" t="s">
        <v>13</v>
      </c>
      <c r="C26" s="108" t="s">
        <v>20</v>
      </c>
      <c r="D26" s="109" t="s">
        <v>6</v>
      </c>
      <c r="E26" s="110">
        <v>10</v>
      </c>
      <c r="F26" s="111">
        <f t="shared" si="0"/>
        <v>0.56388888888888877</v>
      </c>
      <c r="H26" s="36"/>
    </row>
    <row r="27" spans="1:254" x14ac:dyDescent="0.5">
      <c r="A27" s="76">
        <f t="shared" si="2"/>
        <v>5.1099999999999977</v>
      </c>
      <c r="B27" s="90" t="s">
        <v>13</v>
      </c>
      <c r="C27" s="96" t="s">
        <v>47</v>
      </c>
      <c r="D27" s="82" t="s">
        <v>40</v>
      </c>
      <c r="E27" s="98">
        <v>10</v>
      </c>
      <c r="F27" s="97">
        <f t="shared" si="0"/>
        <v>0.57083333333333319</v>
      </c>
      <c r="H27" s="36"/>
    </row>
    <row r="28" spans="1:254" x14ac:dyDescent="0.5">
      <c r="A28" s="76">
        <f t="shared" si="2"/>
        <v>5.1199999999999974</v>
      </c>
      <c r="B28" s="90" t="s">
        <v>13</v>
      </c>
      <c r="C28" s="96" t="s">
        <v>48</v>
      </c>
      <c r="D28" s="82" t="s">
        <v>6</v>
      </c>
      <c r="E28" s="98">
        <v>5</v>
      </c>
      <c r="F28" s="97">
        <f t="shared" si="0"/>
        <v>0.57777777777777761</v>
      </c>
      <c r="H28" s="36"/>
    </row>
    <row r="29" spans="1:254" x14ac:dyDescent="0.5">
      <c r="A29" s="76"/>
      <c r="B29" s="116"/>
      <c r="C29" s="96"/>
      <c r="D29" s="82"/>
      <c r="E29" s="98"/>
      <c r="F29" s="97"/>
      <c r="H29" s="36"/>
    </row>
    <row r="30" spans="1:254" x14ac:dyDescent="0.5">
      <c r="A30" s="76">
        <f>6</f>
        <v>6</v>
      </c>
      <c r="B30" s="71"/>
      <c r="C30" s="82" t="s">
        <v>32</v>
      </c>
      <c r="D30" s="82"/>
      <c r="E30" s="98"/>
      <c r="F30" s="97">
        <f>F28+TIME(0,E28,0)</f>
        <v>0.58124999999999982</v>
      </c>
      <c r="H30" s="36">
        <v>3.4722222222222225E-3</v>
      </c>
    </row>
    <row r="31" spans="1:254" x14ac:dyDescent="0.5">
      <c r="A31" s="95">
        <f>A30+0.01</f>
        <v>6.01</v>
      </c>
      <c r="B31" s="71" t="s">
        <v>13</v>
      </c>
      <c r="C31" s="96" t="s">
        <v>23</v>
      </c>
      <c r="D31" s="82" t="s">
        <v>21</v>
      </c>
      <c r="E31" s="98">
        <v>5</v>
      </c>
      <c r="F31" s="97">
        <f t="shared" si="0"/>
        <v>0.58124999999999982</v>
      </c>
      <c r="H31" s="36">
        <v>3.4722222222222225E-3</v>
      </c>
      <c r="J31" s="75"/>
    </row>
    <row r="32" spans="1:254" x14ac:dyDescent="0.5">
      <c r="A32" s="95">
        <f t="shared" ref="A32:A33" si="3">A31+0.01</f>
        <v>6.02</v>
      </c>
      <c r="B32" s="71" t="s">
        <v>13</v>
      </c>
      <c r="C32" s="96" t="s">
        <v>41</v>
      </c>
      <c r="D32" s="82" t="s">
        <v>24</v>
      </c>
      <c r="E32" s="99">
        <v>10</v>
      </c>
      <c r="F32" s="97">
        <f t="shared" si="0"/>
        <v>0.58472222222222203</v>
      </c>
      <c r="H32" s="36">
        <v>3.4722222222222225E-3</v>
      </c>
    </row>
    <row r="33" spans="1:10" ht="15" customHeight="1" x14ac:dyDescent="0.5">
      <c r="A33" s="95">
        <f t="shared" si="3"/>
        <v>6.0299999999999994</v>
      </c>
      <c r="B33" s="112" t="s">
        <v>13</v>
      </c>
      <c r="C33" s="108" t="s">
        <v>25</v>
      </c>
      <c r="D33" s="109" t="s">
        <v>45</v>
      </c>
      <c r="E33" s="110">
        <v>10</v>
      </c>
      <c r="F33" s="111">
        <f t="shared" si="0"/>
        <v>0.59166666666666645</v>
      </c>
      <c r="H33" s="36"/>
    </row>
    <row r="34" spans="1:10" ht="15" customHeight="1" x14ac:dyDescent="0.5">
      <c r="A34" s="95"/>
      <c r="B34" s="112"/>
      <c r="C34" s="108"/>
      <c r="D34" s="109"/>
      <c r="E34" s="110"/>
      <c r="F34" s="111"/>
      <c r="H34" s="36"/>
    </row>
    <row r="35" spans="1:10" ht="15" customHeight="1" x14ac:dyDescent="0.5">
      <c r="A35" s="95">
        <v>7</v>
      </c>
      <c r="B35" s="112"/>
      <c r="C35" s="109" t="s">
        <v>60</v>
      </c>
      <c r="D35" s="109"/>
      <c r="E35" s="110"/>
      <c r="F35" s="111">
        <f>F33+TIME(0,E33,0)</f>
        <v>0.59861111111111087</v>
      </c>
      <c r="H35" s="36"/>
    </row>
    <row r="36" spans="1:10" ht="15" customHeight="1" x14ac:dyDescent="0.5">
      <c r="A36" s="95">
        <f t="shared" ref="A36" si="4">A35+0.01</f>
        <v>7.01</v>
      </c>
      <c r="B36" s="112" t="s">
        <v>7</v>
      </c>
      <c r="C36" s="108" t="s">
        <v>63</v>
      </c>
      <c r="D36" s="109" t="s">
        <v>61</v>
      </c>
      <c r="E36" s="110">
        <v>3</v>
      </c>
      <c r="F36" s="97">
        <f t="shared" si="0"/>
        <v>0.59861111111111087</v>
      </c>
      <c r="H36" s="36"/>
    </row>
    <row r="37" spans="1:10" ht="15" customHeight="1" x14ac:dyDescent="0.5">
      <c r="A37" s="95"/>
      <c r="B37" s="112"/>
      <c r="C37" s="108"/>
      <c r="D37" s="109"/>
      <c r="E37" s="110"/>
      <c r="F37" s="111"/>
      <c r="H37" s="36"/>
    </row>
    <row r="38" spans="1:10" ht="15" customHeight="1" x14ac:dyDescent="0.5">
      <c r="A38" s="95">
        <v>8</v>
      </c>
      <c r="B38" s="71"/>
      <c r="C38" s="82" t="s">
        <v>33</v>
      </c>
      <c r="D38" s="82"/>
      <c r="E38" s="98"/>
      <c r="F38" s="111">
        <f>F36+TIME(0,E36,0)</f>
        <v>0.6006944444444442</v>
      </c>
      <c r="H38" s="36"/>
    </row>
    <row r="39" spans="1:10" x14ac:dyDescent="0.5">
      <c r="A39" s="95">
        <f t="shared" ref="A39:A53" si="5">A38+0.01</f>
        <v>8.01</v>
      </c>
      <c r="B39" s="72" t="s">
        <v>13</v>
      </c>
      <c r="C39" s="96" t="s">
        <v>49</v>
      </c>
      <c r="D39" s="82" t="s">
        <v>37</v>
      </c>
      <c r="E39" s="98">
        <v>3</v>
      </c>
      <c r="F39" s="111">
        <f>F38+TIME(0,E38,0)</f>
        <v>0.6006944444444442</v>
      </c>
      <c r="H39" s="36">
        <v>3.4722222222222225E-3</v>
      </c>
      <c r="J39" s="75"/>
    </row>
    <row r="40" spans="1:10" x14ac:dyDescent="0.5">
      <c r="A40" s="95">
        <f>A39+0.01</f>
        <v>8.02</v>
      </c>
      <c r="B40" s="71" t="s">
        <v>13</v>
      </c>
      <c r="C40" s="81" t="s">
        <v>50</v>
      </c>
      <c r="D40" s="82" t="s">
        <v>44</v>
      </c>
      <c r="E40" s="98">
        <v>3</v>
      </c>
      <c r="F40" s="111">
        <f>F39+TIME(0,E39,0)</f>
        <v>0.60277777777777752</v>
      </c>
      <c r="H40" s="36">
        <v>3.4722222222222225E-3</v>
      </c>
    </row>
    <row r="41" spans="1:10" x14ac:dyDescent="0.5">
      <c r="A41" s="95">
        <f t="shared" si="5"/>
        <v>8.0299999999999994</v>
      </c>
      <c r="B41" s="72" t="s">
        <v>13</v>
      </c>
      <c r="C41" s="81" t="s">
        <v>51</v>
      </c>
      <c r="D41" s="82" t="s">
        <v>42</v>
      </c>
      <c r="E41" s="98">
        <v>3</v>
      </c>
      <c r="F41" s="111">
        <f t="shared" si="0"/>
        <v>0.60486111111111085</v>
      </c>
      <c r="H41" s="36"/>
    </row>
    <row r="42" spans="1:10" ht="16.149999999999999" customHeight="1" x14ac:dyDescent="0.5">
      <c r="A42" s="95">
        <f t="shared" si="5"/>
        <v>8.0399999999999991</v>
      </c>
      <c r="B42" s="72" t="s">
        <v>13</v>
      </c>
      <c r="C42" s="81" t="s">
        <v>52</v>
      </c>
      <c r="D42" s="82" t="s">
        <v>42</v>
      </c>
      <c r="E42" s="98">
        <v>3</v>
      </c>
      <c r="F42" s="111">
        <f t="shared" si="0"/>
        <v>0.60694444444444418</v>
      </c>
      <c r="H42" s="36"/>
    </row>
    <row r="43" spans="1:10" ht="15" customHeight="1" x14ac:dyDescent="0.5">
      <c r="A43" s="95">
        <f t="shared" si="5"/>
        <v>8.0499999999999989</v>
      </c>
      <c r="B43" s="72" t="s">
        <v>13</v>
      </c>
      <c r="C43" s="81" t="s">
        <v>53</v>
      </c>
      <c r="D43" s="82" t="s">
        <v>43</v>
      </c>
      <c r="E43" s="98">
        <v>5</v>
      </c>
      <c r="F43" s="111">
        <f t="shared" si="0"/>
        <v>0.6090277777777775</v>
      </c>
      <c r="H43" s="36"/>
    </row>
    <row r="44" spans="1:10" ht="15" customHeight="1" x14ac:dyDescent="0.5">
      <c r="A44" s="95">
        <f t="shared" si="5"/>
        <v>8.0599999999999987</v>
      </c>
      <c r="B44" s="72" t="s">
        <v>13</v>
      </c>
      <c r="C44" s="81" t="s">
        <v>62</v>
      </c>
      <c r="D44" s="82" t="s">
        <v>30</v>
      </c>
      <c r="E44" s="98">
        <v>3</v>
      </c>
      <c r="F44" s="111">
        <f t="shared" si="0"/>
        <v>0.61249999999999971</v>
      </c>
      <c r="H44" s="36"/>
    </row>
    <row r="45" spans="1:10" ht="15" customHeight="1" x14ac:dyDescent="0.5">
      <c r="A45" s="95"/>
      <c r="B45" s="72"/>
      <c r="C45" s="81"/>
      <c r="D45" s="82"/>
      <c r="E45" s="98"/>
      <c r="F45" s="111"/>
      <c r="H45" s="36"/>
    </row>
    <row r="46" spans="1:10" x14ac:dyDescent="0.5">
      <c r="A46" s="95">
        <v>9</v>
      </c>
      <c r="B46" s="71"/>
      <c r="C46" s="82" t="s">
        <v>34</v>
      </c>
      <c r="D46" s="82"/>
      <c r="E46" s="98"/>
      <c r="F46" s="111">
        <f>F44+TIME(0,E44,0)</f>
        <v>0.61458333333333304</v>
      </c>
      <c r="H46" s="36"/>
      <c r="J46" s="75"/>
    </row>
    <row r="47" spans="1:10" x14ac:dyDescent="0.5">
      <c r="A47" s="95"/>
      <c r="B47" s="71"/>
      <c r="C47" s="82"/>
      <c r="D47" s="82"/>
      <c r="E47" s="98"/>
      <c r="F47" s="111"/>
      <c r="H47" s="36"/>
      <c r="J47" s="75"/>
    </row>
    <row r="48" spans="1:10" x14ac:dyDescent="0.5">
      <c r="A48" s="95">
        <v>10</v>
      </c>
      <c r="B48" s="71"/>
      <c r="C48" s="82" t="s">
        <v>35</v>
      </c>
      <c r="D48" s="82"/>
      <c r="E48" s="98"/>
      <c r="F48" s="111">
        <f>F46+TIME(0,E46,0)</f>
        <v>0.61458333333333304</v>
      </c>
      <c r="H48" s="36">
        <v>2.0833333333333333E-3</v>
      </c>
    </row>
    <row r="49" spans="1:254" ht="20.25" x14ac:dyDescent="0.5">
      <c r="A49" s="100">
        <f t="shared" si="5"/>
        <v>10.01</v>
      </c>
      <c r="B49" s="88" t="s">
        <v>10</v>
      </c>
      <c r="C49" s="132" t="s">
        <v>64</v>
      </c>
      <c r="D49" s="101" t="s">
        <v>56</v>
      </c>
      <c r="E49" s="102">
        <v>0</v>
      </c>
      <c r="F49" s="103">
        <f t="shared" si="0"/>
        <v>0.61458333333333304</v>
      </c>
      <c r="H49" s="36"/>
    </row>
    <row r="50" spans="1:254" ht="20.25" x14ac:dyDescent="0.5">
      <c r="A50" s="100">
        <f t="shared" si="5"/>
        <v>10.02</v>
      </c>
      <c r="B50" s="88" t="s">
        <v>10</v>
      </c>
      <c r="C50" s="132" t="s">
        <v>65</v>
      </c>
      <c r="D50" s="101" t="s">
        <v>56</v>
      </c>
      <c r="E50" s="102">
        <v>0</v>
      </c>
      <c r="F50" s="103">
        <f t="shared" si="0"/>
        <v>0.61458333333333304</v>
      </c>
      <c r="H50" s="94"/>
    </row>
    <row r="51" spans="1:254" ht="20.25" x14ac:dyDescent="0.5">
      <c r="A51" s="100">
        <f t="shared" si="5"/>
        <v>10.029999999999999</v>
      </c>
      <c r="B51" s="88" t="s">
        <v>10</v>
      </c>
      <c r="C51" s="132" t="s">
        <v>66</v>
      </c>
      <c r="D51" s="101" t="s">
        <v>56</v>
      </c>
      <c r="E51" s="102">
        <v>0</v>
      </c>
      <c r="F51" s="103">
        <f t="shared" si="0"/>
        <v>0.61458333333333304</v>
      </c>
      <c r="H51" s="113"/>
    </row>
    <row r="52" spans="1:254" ht="20.25" x14ac:dyDescent="0.5">
      <c r="A52" s="100">
        <f t="shared" si="5"/>
        <v>10.039999999999999</v>
      </c>
      <c r="B52" s="88" t="s">
        <v>10</v>
      </c>
      <c r="C52" s="132" t="s">
        <v>67</v>
      </c>
      <c r="D52" s="101" t="s">
        <v>56</v>
      </c>
      <c r="E52" s="102">
        <v>0</v>
      </c>
      <c r="F52" s="103">
        <f t="shared" si="0"/>
        <v>0.61458333333333304</v>
      </c>
      <c r="H52" s="113"/>
    </row>
    <row r="53" spans="1:254" ht="20.25" x14ac:dyDescent="0.5">
      <c r="A53" s="100">
        <f t="shared" si="5"/>
        <v>10.049999999999999</v>
      </c>
      <c r="B53" s="88" t="s">
        <v>10</v>
      </c>
      <c r="C53" s="132" t="s">
        <v>68</v>
      </c>
      <c r="D53" s="101" t="s">
        <v>56</v>
      </c>
      <c r="E53" s="102">
        <v>0</v>
      </c>
      <c r="F53" s="103">
        <f t="shared" ref="F53" si="6">F52+TIME(0,E52,0)</f>
        <v>0.61458333333333304</v>
      </c>
      <c r="H53" s="113"/>
    </row>
    <row r="54" spans="1:254" s="120" customFormat="1" x14ac:dyDescent="0.5">
      <c r="A54" s="117"/>
      <c r="B54" s="112"/>
      <c r="C54" s="108"/>
      <c r="D54" s="109"/>
      <c r="E54" s="110"/>
      <c r="F54" s="111"/>
      <c r="G54" s="118"/>
      <c r="H54" s="119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</row>
    <row r="55" spans="1:254" ht="21.75" customHeight="1" x14ac:dyDescent="0.5">
      <c r="A55" s="95">
        <v>11</v>
      </c>
      <c r="B55" s="71" t="s">
        <v>13</v>
      </c>
      <c r="C55" s="82" t="s">
        <v>26</v>
      </c>
      <c r="D55" s="82" t="s">
        <v>6</v>
      </c>
      <c r="E55" s="98">
        <v>3</v>
      </c>
      <c r="F55" s="115">
        <f>F53+TIME(0,E53,0)</f>
        <v>0.61458333333333304</v>
      </c>
      <c r="H55" s="13"/>
    </row>
    <row r="56" spans="1:254" x14ac:dyDescent="0.5">
      <c r="A56" s="104"/>
      <c r="B56" s="105"/>
      <c r="C56" s="106"/>
      <c r="D56" s="106"/>
      <c r="E56" s="107"/>
      <c r="F56" s="97">
        <f t="shared" si="0"/>
        <v>0.61666666666666636</v>
      </c>
      <c r="H56" s="13"/>
    </row>
    <row r="57" spans="1:254" x14ac:dyDescent="0.5">
      <c r="A57" s="83"/>
      <c r="B57" s="77"/>
      <c r="C57" s="87"/>
      <c r="D57" s="84"/>
      <c r="E57" s="85"/>
      <c r="F57" s="86"/>
      <c r="H57" s="43"/>
    </row>
    <row r="58" spans="1:254" x14ac:dyDescent="0.5">
      <c r="A58" s="114">
        <v>12</v>
      </c>
      <c r="B58" s="73" t="s">
        <v>22</v>
      </c>
      <c r="C58" s="74" t="s">
        <v>27</v>
      </c>
      <c r="D58" s="78" t="s">
        <v>6</v>
      </c>
      <c r="E58" s="79"/>
      <c r="F58" s="80" t="s">
        <v>46</v>
      </c>
      <c r="H58" s="48"/>
    </row>
    <row r="59" spans="1:254" ht="24.7" customHeight="1" x14ac:dyDescent="0.5">
      <c r="A59" s="44"/>
      <c r="B59" s="45"/>
      <c r="C59" s="42"/>
      <c r="D59" s="42"/>
      <c r="E59" s="46"/>
      <c r="F59" s="47"/>
      <c r="H59" s="50" t="s">
        <v>1</v>
      </c>
    </row>
    <row r="60" spans="1:254" x14ac:dyDescent="0.5">
      <c r="A60" s="49" t="s">
        <v>1</v>
      </c>
      <c r="B60" s="45" t="s">
        <v>1</v>
      </c>
      <c r="C60" s="42" t="s">
        <v>28</v>
      </c>
      <c r="D60" s="42"/>
      <c r="E60" s="46" t="s">
        <v>1</v>
      </c>
      <c r="F60" s="47" t="s">
        <v>1</v>
      </c>
      <c r="H60" s="55"/>
    </row>
    <row r="61" spans="1:254" x14ac:dyDescent="0.5">
      <c r="A61" s="45"/>
      <c r="B61" s="51"/>
      <c r="C61" s="42" t="s">
        <v>29</v>
      </c>
      <c r="D61" s="52"/>
      <c r="E61" s="53"/>
      <c r="F61" s="54"/>
      <c r="H61" s="61"/>
    </row>
    <row r="62" spans="1:254" x14ac:dyDescent="0.5">
      <c r="A62" s="45"/>
      <c r="B62" s="56"/>
      <c r="C62" s="57"/>
      <c r="D62" s="58"/>
      <c r="E62" s="59"/>
      <c r="F62" s="60"/>
    </row>
    <row r="63" spans="1:254" x14ac:dyDescent="0.5">
      <c r="A63" s="62"/>
      <c r="B63" s="63"/>
      <c r="C63" s="64"/>
    </row>
    <row r="64" spans="1:254" x14ac:dyDescent="0.5">
      <c r="A64" s="62"/>
      <c r="B64" s="63"/>
      <c r="C64" s="69"/>
      <c r="D64" s="69"/>
    </row>
    <row r="65" spans="1:4" x14ac:dyDescent="0.5">
      <c r="A65" s="62"/>
      <c r="B65" s="63"/>
      <c r="C65" s="70"/>
      <c r="D65" s="69"/>
    </row>
    <row r="66" spans="1:4" x14ac:dyDescent="0.5">
      <c r="D66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2021-04-24T10:15:57Z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