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504/"/>
    </mc:Choice>
  </mc:AlternateContent>
  <xr:revisionPtr revIDLastSave="58" documentId="8_{CA9085AD-BB41-4767-A401-D020E488E5C6}" xr6:coauthVersionLast="46" xr6:coauthVersionMax="46" xr10:uidLastSave="{5FFE9FE4-1155-418A-8A0D-68ADC30A3385}"/>
  <bookViews>
    <workbookView xWindow="-15" yWindow="615" windowWidth="16118" windowHeight="14805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8" i="1"/>
  <c r="A29" i="1" l="1"/>
  <c r="A31" i="1"/>
  <c r="A26" i="1" l="1"/>
  <c r="A27" i="1" s="1"/>
  <c r="A23" i="1"/>
  <c r="A24" i="1" s="1"/>
  <c r="A21" i="1"/>
  <c r="A13" i="1"/>
  <c r="A14" i="1" s="1"/>
  <c r="A15" i="1" s="1"/>
  <c r="A16" i="1" s="1"/>
  <c r="A9" i="1"/>
  <c r="A10" i="1" s="1"/>
  <c r="A11" i="1" s="1"/>
  <c r="A8" i="1"/>
  <c r="A17" i="1" l="1"/>
  <c r="A18" i="1" s="1"/>
  <c r="A19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0" i="1"/>
  <c r="F11" i="1" s="1"/>
  <c r="F16" i="1" l="1"/>
  <c r="F17" i="1" s="1"/>
  <c r="F18" i="1" s="1"/>
  <c r="F19" i="1" l="1"/>
  <c r="F20" i="1" s="1"/>
  <c r="F21" i="1" s="1"/>
  <c r="F22" i="1" s="1"/>
  <c r="F23" i="1" s="1"/>
  <c r="F24" i="1" l="1"/>
  <c r="F25" i="1" s="1"/>
  <c r="F26" i="1" s="1"/>
  <c r="F27" i="1" l="1"/>
  <c r="F28" i="1" s="1"/>
  <c r="F29" i="1" s="1"/>
</calcChain>
</file>

<file path=xl/sharedStrings.xml><?xml version="1.0" encoding="utf-8"?>
<sst xmlns="http://schemas.openxmlformats.org/spreadsheetml/2006/main" count="109" uniqueCount="84">
  <si>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</si>
  <si>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</si>
  <si>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</si>
  <si>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</si>
  <si>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</si>
  <si>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</si>
  <si>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</si>
  <si>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</si>
  <si>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</si>
  <si>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</si>
  <si>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</si>
  <si>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</si>
  <si>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</si>
  <si>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</si>
  <si>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</si>
  <si>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</si>
  <si>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</si>
  <si>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</si>
  <si>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</si>
  <si>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</si>
  <si>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</si>
  <si>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</si>
  <si>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</si>
  <si>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</si>
  <si>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</si>
  <si>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</si>
  <si>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</si>
  <si>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</si>
  <si>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</si>
  <si>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</si>
  <si>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</si>
  <si>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</si>
  <si>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</si>
  <si>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</si>
  <si>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</si>
  <si>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</si>
  <si>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</si>
  <si>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</si>
  <si>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</si>
  <si>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</si>
  <si>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</si>
  <si>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</si>
  <si>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</si>
  <si>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</si>
  <si>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</si>
  <si>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</si>
  <si>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</si>
  <si>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</si>
  <si>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</si>
  <si>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</si>
  <si>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</si>
  <si>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</si>
  <si>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</si>
  <si>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</si>
  <si>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</si>
  <si>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</si>
  <si>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</si>
  <si>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</si>
  <si>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</si>
  <si>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</si>
  <si>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</si>
  <si>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</si>
  <si>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</si>
  <si>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</si>
  <si>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</si>
  <si>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</si>
  <si>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</si>
  <si>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</si>
  <si>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4 May 2021</t>
  </si>
  <si>
    <t>R1</t>
  </si>
  <si>
    <t>ME</t>
  </si>
  <si>
    <t>Approve update to WG P&amp;P</t>
  </si>
  <si>
    <t>Gilb</t>
  </si>
  <si>
    <t>Approve the following minutes
6 Apr 2021 IEEE 802 EC Monthly Teleconference
https://mentor.ieee.org/802-ec/dcn/21/ec-21-0087-01-00EC-apr-6-2021-ec-teleconference-minutes.pdf</t>
  </si>
  <si>
    <t>Update - EC Action Item Summary
See https://mentor.ieee.org/802-ec/dcn/19/ec-19-0085-44-00EC-ec-action-items-ongoing.pdf</t>
  </si>
  <si>
    <t>Recording of Tutorials</t>
  </si>
  <si>
    <t>D'Ambrosia / Rosdahl</t>
  </si>
  <si>
    <t>To Revcom, IEEE P802.15.9rev1</t>
  </si>
  <si>
    <t>Kinney</t>
  </si>
  <si>
    <t>802 Scope language for Chair's Guidelines</t>
  </si>
  <si>
    <t>Law</t>
  </si>
  <si>
    <t>IEEE SA President Election - Suggested 802 Community "Town Hall"</t>
  </si>
  <si>
    <t>Pat Kinney</t>
  </si>
  <si>
    <t>Glenn Parsons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</si>
</sst>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0" fillId="2" borderId="4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 applyProtection="1">
      <alignment horizontal="left" vertical="top" wrapText="1"/>
    </xf>
    <xf numFmtId="1" fontId="10" fillId="2" borderId="4" xfId="0" applyNumberFormat="1" applyFont="1" applyFill="1" applyBorder="1" applyAlignment="1" applyProtection="1">
      <alignment horizontal="center" vertical="top" wrapText="1"/>
    </xf>
    <xf numFmtId="165" fontId="10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Fill="1" applyBorder="1" applyAlignment="1" applyProtection="1">
      <alignment horizontal="center" vertical="top" wrapText="1"/>
    </xf>
    <xf numFmtId="2" fontId="11" fillId="0" borderId="1" xfId="0" applyNumberFormat="1" applyFont="1" applyFill="1" applyBorder="1" applyAlignment="1" applyProtection="1">
      <alignment horizontal="left" vertical="top" wrapText="1"/>
    </xf>
    <xf numFmtId="165" fontId="11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2" fontId="13" fillId="0" borderId="38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3" fillId="4" borderId="0" xfId="0" applyNumberFormat="1" applyFont="1" applyFill="1" applyBorder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165" fontId="13" fillId="4" borderId="28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1" fontId="9" fillId="3" borderId="1" xfId="0" applyNumberFormat="1" applyFont="1" applyFill="1" applyBorder="1" applyAlignment="1">
      <alignment horizontal="center" vertical="top"/>
    </xf>
    <xf numFmtId="1" fontId="9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horizontal="left" vertical="top"/>
    </xf>
    <xf numFmtId="2" fontId="6" fillId="4" borderId="1" xfId="0" applyNumberFormat="1" applyFont="1" applyFill="1" applyBorder="1" applyAlignment="1" applyProtection="1">
      <alignment horizontal="left" vertical="top" wrapText="1"/>
    </xf>
    <xf numFmtId="165" fontId="13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9" fillId="4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 applyProtection="1">
      <alignment horizontal="left" vertical="top" wrapText="1" indent="1"/>
    </xf>
    <xf numFmtId="2" fontId="11" fillId="0" borderId="1" xfId="0" applyNumberFormat="1" applyFont="1" applyFill="1" applyBorder="1" applyAlignment="1" applyProtection="1">
      <alignment horizontal="left" vertical="center" wrapText="1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13" zoomScale="140" zoomScaleNormal="140" zoomScaleSheetLayoutView="110" workbookViewId="0">
      <selection activeCell="A31" sqref="A31"/>
    </sheetView>
  </sheetViews>
  <sheetFormatPr defaultColWidth="8.86328125" defaultRowHeight="12.75" x14ac:dyDescent="0.45"/>
  <cols>
    <col min="1" max="1" width="6.33203125" style="55" customWidth="1"/>
    <col min="2" max="2" width="7.73046875" style="99" customWidth="1"/>
    <col min="3" max="3" width="53" style="55" customWidth="1"/>
    <col min="4" max="4" width="13.59765625" style="55" customWidth="1"/>
    <col min="5" max="5" width="5.265625" style="99" customWidth="1"/>
    <col min="6" max="6" width="10.73046875" style="55" customWidth="1"/>
    <col min="7" max="7" width="9.86328125" style="129" customWidth="1"/>
    <col min="8" max="8" width="13.265625" style="55" customWidth="1"/>
    <col min="9" max="9" width="15.86328125" style="55" customWidth="1"/>
    <col min="10" max="16384" width="8.86328125" style="55"/>
  </cols>
  <sheetData>
    <row r="1" spans="1:9" ht="25.5" x14ac:dyDescent="0.45">
      <c r="A1" s="49" t="s">
        <v>69</v>
      </c>
      <c r="B1" s="50"/>
      <c r="C1" s="51" t="s">
        <v>45</v>
      </c>
      <c r="D1" s="52"/>
      <c r="E1" s="53"/>
      <c r="F1" s="54"/>
    </row>
    <row r="2" spans="1:9" ht="27" customHeight="1" x14ac:dyDescent="0.45">
      <c r="A2" s="56"/>
      <c r="B2" s="109"/>
      <c r="C2" s="57" t="s">
        <v>68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6" customFormat="1" x14ac:dyDescent="0.45">
      <c r="A7" s="104"/>
      <c r="B7" s="105"/>
      <c r="C7" s="106"/>
      <c r="D7" s="106"/>
      <c r="E7" s="83"/>
      <c r="F7" s="107"/>
      <c r="G7" s="108"/>
    </row>
    <row r="8" spans="1:9" x14ac:dyDescent="0.45">
      <c r="A8" s="111">
        <f>1</f>
        <v>1</v>
      </c>
      <c r="B8" s="101"/>
      <c r="C8" s="80" t="s">
        <v>6</v>
      </c>
      <c r="D8" s="80" t="s">
        <v>1</v>
      </c>
      <c r="E8" s="59">
        <v>5</v>
      </c>
      <c r="F8" s="103">
        <f>TIME(15,0,0)</f>
        <v>0.625</v>
      </c>
    </row>
    <row r="9" spans="1:9" x14ac:dyDescent="0.45">
      <c r="A9" s="111">
        <f>2</f>
        <v>2</v>
      </c>
      <c r="B9" s="101" t="s">
        <v>7</v>
      </c>
      <c r="C9" s="80" t="s">
        <v>34</v>
      </c>
      <c r="D9" s="80" t="s">
        <v>1</v>
      </c>
      <c r="E9" s="59">
        <v>5</v>
      </c>
      <c r="F9" s="103">
        <f t="shared" ref="F9:F30" si="0">F8+TIME(0,E8,0)</f>
        <v>0.62847222222222221</v>
      </c>
      <c r="G9" s="130"/>
      <c r="H9" s="131"/>
      <c r="I9" s="131"/>
    </row>
    <row r="10" spans="1:9" ht="25.5" x14ac:dyDescent="0.45">
      <c r="A10" s="125">
        <f t="shared" ref="A10:A11" si="1">A9+0.01</f>
        <v>2.0099999999999998</v>
      </c>
      <c r="B10" s="117" t="s">
        <v>8</v>
      </c>
      <c r="C10" s="132" t="s">
        <v>64</v>
      </c>
      <c r="D10" s="126" t="s">
        <v>1</v>
      </c>
      <c r="E10" s="124">
        <v>0</v>
      </c>
      <c r="F10" s="127">
        <f t="shared" si="0"/>
        <v>0.63194444444444442</v>
      </c>
      <c r="G10" s="128"/>
      <c r="H10" s="129"/>
      <c r="I10" s="129"/>
    </row>
    <row r="11" spans="1:9" s="86" customFormat="1" ht="55.9" customHeight="1" x14ac:dyDescent="0.45">
      <c r="A11" s="112">
        <f t="shared" si="1"/>
        <v>2.0199999999999996</v>
      </c>
      <c r="B11" s="113" t="s">
        <v>65</v>
      </c>
      <c r="C11" s="133" t="s">
        <v>73</v>
      </c>
      <c r="D11" s="114" t="s">
        <v>58</v>
      </c>
      <c r="E11" s="123">
        <v>0</v>
      </c>
      <c r="F11" s="115">
        <f t="shared" si="0"/>
        <v>0.63194444444444442</v>
      </c>
      <c r="G11" s="110"/>
      <c r="H11" s="108"/>
      <c r="I11" s="108"/>
    </row>
    <row r="12" spans="1:9" s="86" customFormat="1" x14ac:dyDescent="0.45">
      <c r="A12" s="116"/>
      <c r="B12" s="117"/>
      <c r="C12" s="118"/>
      <c r="D12" s="119"/>
      <c r="E12" s="124"/>
      <c r="F12" s="120"/>
      <c r="G12" s="110"/>
      <c r="H12" s="108"/>
      <c r="I12" s="108"/>
    </row>
    <row r="13" spans="1:9" x14ac:dyDescent="0.45">
      <c r="A13" s="111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3">
        <f>F9+TIME(0,E9,0)</f>
        <v>0.63194444444444442</v>
      </c>
    </row>
    <row r="14" spans="1:9" x14ac:dyDescent="0.45">
      <c r="A14" s="121">
        <f t="shared" ref="A14:A18" si="2">A13+0.01</f>
        <v>3.01</v>
      </c>
      <c r="B14" s="79" t="s">
        <v>8</v>
      </c>
      <c r="C14" s="80" t="s">
        <v>61</v>
      </c>
      <c r="D14" s="80" t="s">
        <v>0</v>
      </c>
      <c r="E14" s="59">
        <v>5</v>
      </c>
      <c r="F14" s="103">
        <f t="shared" si="0"/>
        <v>0.63541666666666663</v>
      </c>
    </row>
    <row r="15" spans="1:9" x14ac:dyDescent="0.45">
      <c r="A15" s="121">
        <f t="shared" si="2"/>
        <v>3.0199999999999996</v>
      </c>
      <c r="B15" s="79" t="s">
        <v>8</v>
      </c>
      <c r="C15" s="80" t="s">
        <v>66</v>
      </c>
      <c r="D15" s="80" t="s">
        <v>67</v>
      </c>
      <c r="E15" s="59">
        <v>10</v>
      </c>
      <c r="F15" s="103">
        <f t="shared" si="0"/>
        <v>0.63888888888888884</v>
      </c>
    </row>
    <row r="16" spans="1:9" x14ac:dyDescent="0.45">
      <c r="A16" s="121">
        <f t="shared" si="2"/>
        <v>3.0299999999999994</v>
      </c>
      <c r="B16" s="79" t="s">
        <v>70</v>
      </c>
      <c r="C16" s="80" t="s">
        <v>71</v>
      </c>
      <c r="D16" s="80" t="s">
        <v>72</v>
      </c>
      <c r="E16" s="59">
        <v>15</v>
      </c>
      <c r="F16" s="103">
        <f t="shared" si="0"/>
        <v>0.64583333333333326</v>
      </c>
    </row>
    <row r="17" spans="1:10" x14ac:dyDescent="0.45">
      <c r="A17" s="121">
        <f t="shared" si="2"/>
        <v>3.0399999999999991</v>
      </c>
      <c r="B17" s="79" t="s">
        <v>8</v>
      </c>
      <c r="C17" s="80" t="s">
        <v>79</v>
      </c>
      <c r="D17" s="80" t="s">
        <v>1</v>
      </c>
      <c r="E17" s="59">
        <v>10</v>
      </c>
      <c r="F17" s="103">
        <f t="shared" si="0"/>
        <v>0.65624999999999989</v>
      </c>
    </row>
    <row r="18" spans="1:10" ht="25.5" x14ac:dyDescent="0.45">
      <c r="A18" s="121">
        <f t="shared" si="2"/>
        <v>3.0499999999999989</v>
      </c>
      <c r="B18" s="79" t="s">
        <v>60</v>
      </c>
      <c r="C18" s="80" t="s">
        <v>75</v>
      </c>
      <c r="D18" s="80" t="s">
        <v>76</v>
      </c>
      <c r="E18" s="59">
        <v>5</v>
      </c>
      <c r="F18" s="103">
        <f t="shared" si="0"/>
        <v>0.66319444444444431</v>
      </c>
    </row>
    <row r="19" spans="1:10" ht="38.25" x14ac:dyDescent="0.45">
      <c r="A19" s="121">
        <f>A18+0.01</f>
        <v>3.0599999999999987</v>
      </c>
      <c r="B19" s="79" t="s">
        <v>60</v>
      </c>
      <c r="C19" s="80" t="s">
        <v>74</v>
      </c>
      <c r="D19" s="80" t="s">
        <v>58</v>
      </c>
      <c r="E19" s="59">
        <v>10</v>
      </c>
      <c r="F19" s="103">
        <f>F18+TIME(0,E18,0)</f>
        <v>0.66666666666666652</v>
      </c>
    </row>
    <row r="20" spans="1:10" x14ac:dyDescent="0.45">
      <c r="A20" s="78"/>
      <c r="B20" s="79"/>
      <c r="C20" s="80"/>
      <c r="D20" s="80"/>
      <c r="E20" s="59"/>
      <c r="F20" s="103">
        <f t="shared" si="0"/>
        <v>0.67361111111111094</v>
      </c>
    </row>
    <row r="21" spans="1:10" x14ac:dyDescent="0.45">
      <c r="A21" s="111">
        <f>4</f>
        <v>4</v>
      </c>
      <c r="B21" s="79"/>
      <c r="C21" s="135" t="s">
        <v>62</v>
      </c>
      <c r="D21" s="80"/>
      <c r="E21" s="59"/>
      <c r="F21" s="103">
        <f t="shared" si="0"/>
        <v>0.67361111111111094</v>
      </c>
    </row>
    <row r="22" spans="1:10" x14ac:dyDescent="0.45">
      <c r="A22" s="81"/>
      <c r="B22" s="79"/>
      <c r="C22" s="82"/>
      <c r="D22" s="80"/>
      <c r="E22" s="83"/>
      <c r="F22" s="103">
        <f t="shared" si="0"/>
        <v>0.67361111111111094</v>
      </c>
    </row>
    <row r="23" spans="1:10" s="87" customFormat="1" x14ac:dyDescent="0.45">
      <c r="A23" s="111">
        <f>5</f>
        <v>5</v>
      </c>
      <c r="B23" s="79"/>
      <c r="C23" s="102" t="s">
        <v>46</v>
      </c>
      <c r="D23" s="80"/>
      <c r="E23" s="59"/>
      <c r="F23" s="103">
        <f t="shared" si="0"/>
        <v>0.67361111111111094</v>
      </c>
      <c r="G23" s="85"/>
      <c r="H23" s="84"/>
      <c r="I23" s="85"/>
      <c r="J23" s="85"/>
    </row>
    <row r="24" spans="1:10" s="87" customFormat="1" x14ac:dyDescent="0.45">
      <c r="A24" s="121">
        <f t="shared" ref="A24" si="3">A23+0.01</f>
        <v>5.01</v>
      </c>
      <c r="B24" s="79" t="s">
        <v>70</v>
      </c>
      <c r="C24" s="134" t="s">
        <v>77</v>
      </c>
      <c r="D24" s="80" t="s">
        <v>78</v>
      </c>
      <c r="E24" s="59">
        <v>3</v>
      </c>
      <c r="F24" s="103">
        <f t="shared" si="0"/>
        <v>0.67361111111111094</v>
      </c>
      <c r="G24" s="85"/>
      <c r="H24" s="84"/>
      <c r="I24" s="85"/>
      <c r="J24" s="85"/>
    </row>
    <row r="25" spans="1:10" x14ac:dyDescent="0.45">
      <c r="A25" s="81"/>
      <c r="B25" s="79"/>
      <c r="C25" s="80"/>
      <c r="D25" s="80"/>
      <c r="E25" s="59"/>
      <c r="F25" s="103">
        <f t="shared" si="0"/>
        <v>0.67569444444444426</v>
      </c>
      <c r="G25" s="85"/>
      <c r="H25" s="85"/>
      <c r="I25" s="85"/>
      <c r="J25" s="85"/>
    </row>
    <row r="26" spans="1:10" x14ac:dyDescent="0.45">
      <c r="A26" s="111">
        <f>6</f>
        <v>6</v>
      </c>
      <c r="B26" s="79"/>
      <c r="C26" s="102" t="s">
        <v>63</v>
      </c>
      <c r="D26" s="80"/>
      <c r="E26" s="59"/>
      <c r="F26" s="103">
        <f t="shared" si="0"/>
        <v>0.67569444444444426</v>
      </c>
      <c r="G26" s="85"/>
      <c r="H26" s="85"/>
      <c r="I26" s="85"/>
      <c r="J26" s="85"/>
    </row>
    <row r="27" spans="1:10" ht="25.5" x14ac:dyDescent="0.45">
      <c r="A27" s="121">
        <f t="shared" ref="A27" si="4">A26+0.01</f>
        <v>6.01</v>
      </c>
      <c r="B27" s="79" t="s">
        <v>60</v>
      </c>
      <c r="C27" s="80" t="s">
        <v>81</v>
      </c>
      <c r="D27" s="80" t="s">
        <v>80</v>
      </c>
      <c r="E27" s="59">
        <v>5</v>
      </c>
      <c r="F27" s="103">
        <f t="shared" si="0"/>
        <v>0.67569444444444426</v>
      </c>
      <c r="G27" s="85"/>
      <c r="H27" s="85"/>
      <c r="I27" s="85"/>
      <c r="J27" s="85"/>
    </row>
    <row r="28" spans="1:10" x14ac:dyDescent="0.35">
      <c r="A28" s="78"/>
      <c r="B28" s="79"/>
      <c r="C28" s="88"/>
      <c r="D28" s="89"/>
      <c r="E28" s="90"/>
      <c r="F28" s="103">
        <f t="shared" si="0"/>
        <v>0.67916666666666647</v>
      </c>
      <c r="G28" s="85"/>
      <c r="H28" s="85"/>
      <c r="I28" s="85"/>
      <c r="J28" s="85"/>
    </row>
    <row r="29" spans="1:10" ht="25.5" x14ac:dyDescent="0.45">
      <c r="A29" s="111">
        <f>9</f>
        <v>9</v>
      </c>
      <c r="B29" s="79"/>
      <c r="C29" s="91" t="s">
        <v>31</v>
      </c>
      <c r="D29" s="80" t="s">
        <v>32</v>
      </c>
      <c r="E29" s="92">
        <v>5</v>
      </c>
      <c r="F29" s="103">
        <f t="shared" si="0"/>
        <v>0.67916666666666647</v>
      </c>
      <c r="G29" s="85"/>
      <c r="H29" s="85"/>
      <c r="I29" s="85"/>
      <c r="J29" s="85"/>
    </row>
    <row r="30" spans="1:10" x14ac:dyDescent="0.45">
      <c r="A30" s="111"/>
      <c r="B30" s="136"/>
      <c r="C30" s="137"/>
      <c r="D30" s="138"/>
      <c r="E30" s="139"/>
      <c r="F30" s="103">
        <f t="shared" si="0"/>
        <v>0.68263888888888868</v>
      </c>
      <c r="G30" s="85"/>
      <c r="H30" s="85"/>
      <c r="I30" s="85"/>
      <c r="J30" s="85"/>
    </row>
    <row r="31" spans="1:10" ht="14.45" customHeight="1" thickBot="1" x14ac:dyDescent="0.5">
      <c r="A31" s="122">
        <f>10</f>
        <v>10</v>
      </c>
      <c r="B31" s="93" t="s">
        <v>7</v>
      </c>
      <c r="C31" s="94" t="s">
        <v>35</v>
      </c>
      <c r="D31" s="95" t="s">
        <v>1</v>
      </c>
      <c r="E31" s="96"/>
      <c r="F31" s="97">
        <v>0.70833333333333337</v>
      </c>
      <c r="G31" s="98"/>
      <c r="H31" s="85"/>
    </row>
    <row r="35" spans="3:3" x14ac:dyDescent="0.45">
      <c r="C35" s="100"/>
    </row>
    <row r="36" spans="3:3" x14ac:dyDescent="0.45">
      <c r="C36" s="100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0" sqref="C10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59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83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82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2021-04-28T16:04:19Z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