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901/"/>
    </mc:Choice>
  </mc:AlternateContent>
  <xr:revisionPtr revIDLastSave="38" documentId="8_{B91768A6-2857-4B48-A85F-45C8136E9B94}" xr6:coauthVersionLast="45" xr6:coauthVersionMax="45" xr10:uidLastSave="{BC6A80D2-AADA-452D-A450-1C21D703193D}"/>
  <bookViews>
    <workbookView xWindow="-120" yWindow="-120" windowWidth="29040" windowHeight="15840" xr2:uid="{00000000-000D-0000-FFFF-FFFF00000000}"/>
  </bookViews>
  <sheets>
    <sheet name="Agenda" sheetId="1" r:id="rId1"/>
  </sheets>
  <definedNames>
    <definedName name="_xlnm.Print_Area" localSheetId="0">Agenda!$A$1:$F$35</definedName>
    <definedName name="Print_Area_MI">Agenda!$A$1:$E$22</definedName>
    <definedName name="PRINT_AREA_MI_1">Agenda!$A$1:$E$22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28" i="1" l="1"/>
  <c r="A23" i="1" l="1"/>
  <c r="F8" i="1" l="1"/>
  <c r="F9" i="1" s="1"/>
  <c r="F10" i="1" s="1"/>
  <c r="F32" i="1"/>
  <c r="F12" i="1" l="1"/>
  <c r="F13" i="1" s="1"/>
  <c r="F14" i="1" s="1"/>
  <c r="F15" i="1" s="1"/>
  <c r="F16" i="1" s="1"/>
  <c r="F17" i="1" s="1"/>
  <c r="F18" i="1" s="1"/>
  <c r="A15" i="1"/>
  <c r="A16" i="1" s="1"/>
  <c r="A17" i="1" s="1"/>
  <c r="A18" i="1" s="1"/>
  <c r="A19" i="1" s="1"/>
  <c r="A9" i="1"/>
  <c r="A8" i="1"/>
  <c r="F19" i="1" l="1"/>
  <c r="F21" i="1" s="1"/>
  <c r="F22" i="1" s="1"/>
  <c r="F23" i="1" l="1"/>
  <c r="F24" i="1" s="1"/>
  <c r="F25" i="1" s="1"/>
  <c r="F26" i="1" s="1"/>
  <c r="F27" i="1" s="1"/>
  <c r="F28" i="1" l="1"/>
  <c r="F29" i="1" s="1"/>
  <c r="F30" i="1" s="1"/>
  <c r="F31" i="1" s="1"/>
</calcChain>
</file>

<file path=xl/sharedStrings.xml><?xml version="1.0" encoding="utf-8"?>
<sst xmlns="http://schemas.openxmlformats.org/spreadsheetml/2006/main" count="55" uniqueCount="38">
  <si>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</si>
  <si>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</si>
  <si>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</si>
  <si>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</si>
  <si>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</si>
  <si>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</si>
  <si>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</si>
  <si>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</si>
  <si>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</si>
  <si>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</si>
  <si>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ADJOURN SEC MEETING</t>
  </si>
  <si>
    <t>Announcements from the Chair</t>
  </si>
  <si>
    <t>DT</t>
  </si>
  <si>
    <t xml:space="preserve">AGENDA  -  IEEE 802 LMSC EXECUTIVE COMMITTEE MEETING
</t>
  </si>
  <si>
    <t>Other Business</t>
  </si>
  <si>
    <t>D'Ambrosia</t>
  </si>
  <si>
    <t>MI*</t>
  </si>
  <si>
    <t>Tuesday 1:00PM-3:00PM 
01 Sept 2020</t>
  </si>
  <si>
    <t>Treasurer's Update</t>
  </si>
  <si>
    <t>Future Venues Update</t>
  </si>
  <si>
    <t>Zimmerman</t>
  </si>
  <si>
    <t>Rosdahl</t>
  </si>
  <si>
    <t>Agenda Items from WG / TAG Chairs</t>
  </si>
  <si>
    <t>Standing Committee Reports</t>
  </si>
  <si>
    <t>Officers Reports</t>
  </si>
  <si>
    <t>Plenary Schedule Optimization Discussion</t>
  </si>
  <si>
    <t>Gilb</t>
  </si>
  <si>
    <t>Framemaker License - Next Steps</t>
  </si>
  <si>
    <t>Action Item Review</t>
  </si>
  <si>
    <t>Executive Session - Venue Contracts Update
(802 EC Members and IEEE Staff)</t>
  </si>
  <si>
    <t>ME</t>
  </si>
  <si>
    <t>Shellhammer</t>
  </si>
  <si>
    <t>TO SA Ballot, P802.19.3-D06</t>
  </si>
  <si>
    <t>R2</t>
  </si>
  <si>
    <t xml:space="preserve">Approve the following minutes
8/4/20 EC Teleconference - https://mentor.ieee.org/802-ec/dcn/20/ec-20-0103-00-00EC-04-aug-2020-ec-teleconference-minutes.pdf </t>
  </si>
  <si>
    <t>II*</t>
  </si>
  <si>
    <t>Reminder - 06 Oct 20 802 EC Teleconference
Agenda - https://mentor.ieee.org/802-ec/dcn/20/ec-20-0154-00-00EC-6-oct-2020-802-ec-teleconference-agenda.xlsx</t>
  </si>
  <si>
    <t xml:space="preserve">IEEE-SA Participation / Copyright Policies 
Reference - https://ieee802.org/sapolicies.shtml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</si>
</sst>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99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2" fontId="19" fillId="0" borderId="11" xfId="0" applyNumberFormat="1" applyFont="1" applyFill="1" applyBorder="1" applyAlignment="1" applyProtection="1">
      <alignment vertical="top" wrapText="1"/>
    </xf>
    <xf numFmtId="164" fontId="23" fillId="14" borderId="11" xfId="0" applyFont="1" applyFill="1" applyBorder="1" applyAlignment="1">
      <alignment vertical="top"/>
    </xf>
    <xf numFmtId="164" fontId="24" fillId="14" borderId="11" xfId="0" applyFont="1" applyFill="1" applyBorder="1" applyAlignment="1">
      <alignment vertical="top" wrapText="1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2" fontId="19" fillId="0" borderId="11" xfId="0" applyNumberFormat="1" applyFont="1" applyBorder="1" applyAlignment="1">
      <alignment vertical="top" wrapText="1"/>
    </xf>
    <xf numFmtId="2" fontId="19" fillId="0" borderId="0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vertical="top"/>
    </xf>
    <xf numFmtId="1" fontId="19" fillId="0" borderId="0" xfId="0" applyNumberFormat="1" applyFont="1" applyFill="1" applyBorder="1" applyAlignment="1" applyProtection="1">
      <alignment vertical="top"/>
    </xf>
    <xf numFmtId="2" fontId="19" fillId="0" borderId="11" xfId="0" applyNumberFormat="1" applyFont="1" applyBorder="1" applyAlignment="1">
      <alignment horizontal="left" vertical="top"/>
    </xf>
    <xf numFmtId="2" fontId="21" fillId="0" borderId="11" xfId="0" applyNumberFormat="1" applyFont="1" applyBorder="1" applyAlignment="1">
      <alignment vertical="top"/>
    </xf>
    <xf numFmtId="1" fontId="19" fillId="0" borderId="11" xfId="0" applyNumberFormat="1" applyFont="1" applyBorder="1" applyAlignment="1">
      <alignment vertical="top"/>
    </xf>
    <xf numFmtId="2" fontId="19" fillId="0" borderId="11" xfId="0" applyNumberFormat="1" applyFont="1" applyBorder="1" applyAlignment="1">
      <alignment vertical="top"/>
    </xf>
    <xf numFmtId="165" fontId="19" fillId="0" borderId="12" xfId="0" applyNumberFormat="1" applyFont="1" applyBorder="1" applyAlignment="1">
      <alignment vertical="top"/>
    </xf>
    <xf numFmtId="164" fontId="22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 wrapText="1"/>
    </xf>
    <xf numFmtId="2" fontId="22" fillId="19" borderId="11" xfId="0" applyNumberFormat="1" applyFont="1" applyFill="1" applyBorder="1" applyAlignment="1">
      <alignment vertical="top"/>
    </xf>
    <xf numFmtId="2" fontId="25" fillId="20" borderId="11" xfId="0" applyNumberFormat="1" applyFont="1" applyFill="1" applyBorder="1" applyAlignment="1">
      <alignment vertical="top"/>
    </xf>
    <xf numFmtId="1" fontId="23" fillId="20" borderId="11" xfId="0" applyNumberFormat="1" applyFont="1" applyFill="1" applyBorder="1" applyAlignment="1">
      <alignment vertical="top"/>
    </xf>
    <xf numFmtId="165" fontId="23" fillId="14" borderId="11" xfId="0" applyNumberFormat="1" applyFont="1" applyFill="1" applyBorder="1" applyAlignment="1">
      <alignment vertical="top"/>
    </xf>
    <xf numFmtId="2" fontId="19" fillId="21" borderId="11" xfId="0" applyNumberFormat="1" applyFont="1" applyFill="1" applyBorder="1" applyAlignment="1">
      <alignment horizontal="left" vertical="top"/>
    </xf>
    <xf numFmtId="2" fontId="19" fillId="0" borderId="13" xfId="0" applyNumberFormat="1" applyFont="1" applyBorder="1" applyAlignment="1">
      <alignment horizontal="left" vertical="top"/>
    </xf>
    <xf numFmtId="2" fontId="19" fillId="0" borderId="0" xfId="0" applyNumberFormat="1" applyFont="1" applyBorder="1" applyAlignment="1">
      <alignment vertical="top"/>
    </xf>
    <xf numFmtId="2" fontId="19" fillId="0" borderId="0" xfId="0" applyNumberFormat="1" applyFont="1" applyBorder="1" applyAlignment="1">
      <alignment vertical="top" wrapText="1"/>
    </xf>
    <xf numFmtId="2" fontId="21" fillId="0" borderId="0" xfId="0" applyNumberFormat="1" applyFont="1" applyBorder="1" applyAlignment="1">
      <alignment vertical="top"/>
    </xf>
    <xf numFmtId="1" fontId="19" fillId="0" borderId="0" xfId="0" applyNumberFormat="1" applyFont="1" applyBorder="1" applyAlignment="1">
      <alignment vertical="top"/>
    </xf>
    <xf numFmtId="165" fontId="19" fillId="0" borderId="14" xfId="0" applyNumberFormat="1" applyFont="1" applyBorder="1" applyAlignment="1">
      <alignment vertical="top"/>
    </xf>
    <xf numFmtId="165" fontId="19" fillId="0" borderId="11" xfId="0" applyNumberFormat="1" applyFont="1" applyBorder="1" applyAlignment="1">
      <alignment vertical="top"/>
    </xf>
    <xf numFmtId="165" fontId="19" fillId="21" borderId="11" xfId="0" applyNumberFormat="1" applyFont="1" applyFill="1" applyBorder="1" applyAlignment="1">
      <alignment vertical="top"/>
    </xf>
    <xf numFmtId="2" fontId="19" fillId="0" borderId="15" xfId="0" applyNumberFormat="1" applyFont="1" applyBorder="1" applyAlignment="1">
      <alignment horizontal="left" vertical="top"/>
    </xf>
    <xf numFmtId="164" fontId="19" fillId="0" borderId="15" xfId="0" applyFont="1" applyBorder="1" applyAlignment="1">
      <alignment vertical="top"/>
    </xf>
    <xf numFmtId="164" fontId="21" fillId="0" borderId="15" xfId="0" applyFont="1" applyBorder="1" applyAlignment="1">
      <alignment vertical="top" wrapText="1"/>
    </xf>
    <xf numFmtId="164" fontId="21" fillId="0" borderId="15" xfId="0" applyFont="1" applyBorder="1" applyAlignment="1">
      <alignment vertical="top"/>
    </xf>
    <xf numFmtId="1" fontId="19" fillId="0" borderId="15" xfId="0" applyNumberFormat="1" applyFont="1" applyBorder="1" applyAlignment="1">
      <alignment vertical="top"/>
    </xf>
    <xf numFmtId="2" fontId="19" fillId="16" borderId="11" xfId="0" applyNumberFormat="1" applyFont="1" applyFill="1" applyBorder="1" applyAlignment="1">
      <alignment horizontal="left" vertical="top"/>
    </xf>
    <xf numFmtId="2" fontId="19" fillId="16" borderId="11" xfId="0" applyNumberFormat="1" applyFont="1" applyFill="1" applyBorder="1" applyAlignment="1">
      <alignment vertical="top"/>
    </xf>
    <xf numFmtId="1" fontId="19" fillId="16" borderId="11" xfId="0" applyNumberFormat="1" applyFont="1" applyFill="1" applyBorder="1" applyAlignment="1">
      <alignment vertical="top"/>
    </xf>
    <xf numFmtId="1" fontId="23" fillId="14" borderId="11" xfId="0" applyNumberFormat="1" applyFont="1" applyFill="1" applyBorder="1" applyAlignment="1">
      <alignment horizontal="left" vertical="top"/>
    </xf>
    <xf numFmtId="2" fontId="19" fillId="0" borderId="16" xfId="0" applyNumberFormat="1" applyFont="1" applyFill="1" applyBorder="1" applyAlignment="1" applyProtection="1">
      <alignment vertical="top" wrapText="1"/>
    </xf>
    <xf numFmtId="2" fontId="19" fillId="0" borderId="15" xfId="0" applyNumberFormat="1" applyFont="1" applyFill="1" applyBorder="1" applyAlignment="1" applyProtection="1">
      <alignment horizontal="left" vertical="top"/>
    </xf>
    <xf numFmtId="2" fontId="19" fillId="0" borderId="15" xfId="0" applyNumberFormat="1" applyFont="1" applyFill="1" applyBorder="1" applyAlignment="1" applyProtection="1">
      <alignment vertical="top"/>
    </xf>
    <xf numFmtId="2" fontId="19" fillId="0" borderId="17" xfId="0" applyNumberFormat="1" applyFont="1" applyFill="1" applyBorder="1" applyAlignment="1" applyProtection="1">
      <alignment horizontal="left" vertical="top"/>
    </xf>
    <xf numFmtId="2" fontId="19" fillId="0" borderId="17" xfId="0" applyNumberFormat="1" applyFont="1" applyFill="1" applyBorder="1" applyAlignment="1" applyProtection="1">
      <alignment vertical="top"/>
    </xf>
    <xf numFmtId="164" fontId="22" fillId="0" borderId="15" xfId="0" applyFont="1" applyBorder="1" applyAlignment="1">
      <alignment horizontal="left" vertical="top" wrapText="1" indent="1"/>
    </xf>
    <xf numFmtId="164" fontId="19" fillId="21" borderId="11" xfId="0" applyFont="1" applyFill="1" applyBorder="1" applyAlignment="1">
      <alignment vertical="top"/>
    </xf>
    <xf numFmtId="164" fontId="19" fillId="21" borderId="11" xfId="0" applyFont="1" applyFill="1" applyBorder="1" applyAlignment="1">
      <alignment vertical="top" wrapText="1"/>
    </xf>
    <xf numFmtId="1" fontId="19" fillId="21" borderId="11" xfId="0" applyNumberFormat="1" applyFont="1" applyFill="1" applyBorder="1" applyAlignment="1">
      <alignment vertical="top"/>
    </xf>
    <xf numFmtId="165" fontId="19" fillId="21" borderId="12" xfId="0" applyNumberFormat="1" applyFont="1" applyFill="1" applyBorder="1" applyAlignment="1">
      <alignment vertical="top"/>
    </xf>
    <xf numFmtId="2" fontId="21" fillId="16" borderId="11" xfId="0" applyNumberFormat="1" applyFont="1" applyFill="1" applyBorder="1" applyAlignment="1">
      <alignment vertical="top"/>
    </xf>
    <xf numFmtId="164" fontId="21" fillId="0" borderId="11" xfId="0" applyFont="1" applyBorder="1" applyAlignment="1">
      <alignment vertical="top"/>
    </xf>
    <xf numFmtId="2" fontId="21" fillId="21" borderId="11" xfId="0" applyNumberFormat="1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32"/>
  <sheetViews>
    <sheetView tabSelected="1" zoomScale="110" zoomScaleNormal="110" workbookViewId="0">
      <selection activeCell="N23" sqref="N23"/>
    </sheetView>
  </sheetViews>
  <sheetFormatPr defaultColWidth="8.8984375" defaultRowHeight="19.5" customHeight="1" x14ac:dyDescent="0.25"/>
  <cols>
    <col min="1" max="1" width="4.5" style="10" customWidth="1"/>
    <col min="2" max="2" width="3.69921875" style="1" customWidth="1"/>
    <col min="3" max="3" width="41.3984375" style="5" customWidth="1"/>
    <col min="4" max="4" width="9.09765625" style="1" customWidth="1"/>
    <col min="5" max="5" width="3.3984375" style="46" customWidth="1"/>
    <col min="6" max="6" width="7.296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4" ht="15.75" customHeight="1" x14ac:dyDescent="0.25">
      <c r="A1" s="13" t="s">
        <v>33</v>
      </c>
      <c r="B1" s="14"/>
      <c r="C1" s="15" t="s">
        <v>13</v>
      </c>
      <c r="D1" s="14"/>
      <c r="E1" s="39"/>
      <c r="F1" s="14"/>
    </row>
    <row r="2" spans="1:254" ht="24" customHeight="1" x14ac:dyDescent="0.25">
      <c r="A2" s="16"/>
      <c r="B2" s="14"/>
      <c r="C2" s="15" t="s">
        <v>17</v>
      </c>
      <c r="D2" s="14"/>
      <c r="E2" s="39"/>
      <c r="F2" s="14"/>
    </row>
    <row r="3" spans="1:254" ht="19.5" customHeight="1" x14ac:dyDescent="0.25">
      <c r="A3" s="16"/>
      <c r="B3" s="14"/>
      <c r="C3" s="17"/>
      <c r="D3" s="14"/>
      <c r="E3" s="39"/>
      <c r="F3" s="14"/>
    </row>
    <row r="4" spans="1:254" ht="22.5" customHeight="1" x14ac:dyDescent="0.25">
      <c r="A4" s="18" t="s">
        <v>0</v>
      </c>
      <c r="B4" s="19" t="s">
        <v>1</v>
      </c>
      <c r="C4" s="20" t="s">
        <v>2</v>
      </c>
      <c r="D4" s="14"/>
      <c r="E4" s="40" t="s">
        <v>1</v>
      </c>
      <c r="F4" s="11" t="s">
        <v>1</v>
      </c>
    </row>
    <row r="5" spans="1:254" ht="19.5" customHeight="1" x14ac:dyDescent="0.25">
      <c r="A5" s="21"/>
      <c r="B5" s="22"/>
      <c r="C5" s="23" t="s">
        <v>3</v>
      </c>
      <c r="D5" s="24"/>
      <c r="E5" s="41"/>
      <c r="F5" s="24"/>
    </row>
    <row r="6" spans="1:254" ht="19.5" customHeight="1" x14ac:dyDescent="0.25">
      <c r="A6" s="25"/>
      <c r="B6" s="26"/>
      <c r="C6" s="27" t="s">
        <v>4</v>
      </c>
      <c r="D6" s="28"/>
      <c r="E6" s="42"/>
      <c r="F6" s="29"/>
    </row>
    <row r="7" spans="1:254" s="2" customFormat="1" ht="19.5" customHeight="1" x14ac:dyDescent="0.25">
      <c r="A7" s="13"/>
      <c r="B7" s="19"/>
      <c r="C7" s="30"/>
      <c r="D7" s="31"/>
      <c r="E7" s="43"/>
      <c r="F7" s="32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4" ht="19.5" customHeight="1" x14ac:dyDescent="0.25">
      <c r="A8" s="33">
        <f>1</f>
        <v>1</v>
      </c>
      <c r="B8" s="34"/>
      <c r="C8" s="35" t="s">
        <v>5</v>
      </c>
      <c r="D8" s="48" t="s">
        <v>6</v>
      </c>
      <c r="E8" s="44">
        <v>5</v>
      </c>
      <c r="F8" s="61">
        <f>TIME(13,0,0)</f>
        <v>0.54166666666666663</v>
      </c>
    </row>
    <row r="9" spans="1:254" ht="15.95" customHeight="1" x14ac:dyDescent="0.25">
      <c r="A9" s="7">
        <f>2</f>
        <v>2</v>
      </c>
      <c r="B9" s="9" t="s">
        <v>7</v>
      </c>
      <c r="C9" s="36" t="s">
        <v>8</v>
      </c>
      <c r="D9" s="47" t="s">
        <v>6</v>
      </c>
      <c r="E9" s="45">
        <v>3</v>
      </c>
      <c r="F9" s="75">
        <f>F8+TIME(0,E8,0)</f>
        <v>0.54513888888888884</v>
      </c>
    </row>
    <row r="10" spans="1:254" ht="25.5" customHeight="1" x14ac:dyDescent="0.25">
      <c r="A10" s="68">
        <f t="shared" ref="A10" si="0">A9+0.01</f>
        <v>2.0099999999999998</v>
      </c>
      <c r="B10" s="49" t="s">
        <v>35</v>
      </c>
      <c r="C10" s="50" t="s">
        <v>37</v>
      </c>
      <c r="D10" s="51" t="s">
        <v>15</v>
      </c>
      <c r="E10" s="52">
        <v>0</v>
      </c>
      <c r="F10" s="76">
        <f t="shared" ref="F10:F30" si="1">F9+TIME(0,E9,0)</f>
        <v>0.54722222222222217</v>
      </c>
    </row>
    <row r="11" spans="1:254" ht="15.95" customHeight="1" x14ac:dyDescent="0.25">
      <c r="A11" s="89"/>
      <c r="B11" s="90"/>
      <c r="C11" s="54"/>
      <c r="D11" s="55"/>
      <c r="E11" s="56"/>
      <c r="F11" s="74"/>
    </row>
    <row r="12" spans="1:254" ht="25.5" customHeight="1" x14ac:dyDescent="0.25">
      <c r="A12" s="7">
        <v>3</v>
      </c>
      <c r="B12" s="9" t="s">
        <v>12</v>
      </c>
      <c r="C12" s="36" t="s">
        <v>29</v>
      </c>
      <c r="D12" s="47" t="s">
        <v>21</v>
      </c>
      <c r="E12" s="45">
        <v>20</v>
      </c>
      <c r="F12" s="61">
        <f>F10+TIME(0,E10,0)</f>
        <v>0.54722222222222217</v>
      </c>
    </row>
    <row r="13" spans="1:254" ht="15.95" customHeight="1" x14ac:dyDescent="0.25">
      <c r="A13" s="87"/>
      <c r="B13" s="88"/>
      <c r="C13" s="54"/>
      <c r="D13" s="55"/>
      <c r="E13" s="56"/>
      <c r="F13" s="61">
        <f t="shared" si="1"/>
        <v>0.56111111111111101</v>
      </c>
    </row>
    <row r="14" spans="1:254" ht="19.5" customHeight="1" x14ac:dyDescent="0.25">
      <c r="A14" s="7">
        <v>4</v>
      </c>
      <c r="B14" s="9" t="s">
        <v>9</v>
      </c>
      <c r="C14" s="86" t="s">
        <v>11</v>
      </c>
      <c r="D14" s="47" t="s">
        <v>6</v>
      </c>
      <c r="E14" s="45">
        <v>5</v>
      </c>
      <c r="F14" s="61">
        <f t="shared" si="1"/>
        <v>0.56111111111111101</v>
      </c>
    </row>
    <row r="15" spans="1:254" ht="33" customHeight="1" x14ac:dyDescent="0.25">
      <c r="A15" s="68">
        <f t="shared" ref="A15:A19" si="2">A14+0.01</f>
        <v>4.01</v>
      </c>
      <c r="B15" s="49" t="s">
        <v>16</v>
      </c>
      <c r="C15" s="50" t="s">
        <v>34</v>
      </c>
      <c r="D15" s="51" t="s">
        <v>15</v>
      </c>
      <c r="E15" s="52">
        <v>0</v>
      </c>
      <c r="F15" s="76">
        <f t="shared" si="1"/>
        <v>0.56458333333333321</v>
      </c>
    </row>
    <row r="16" spans="1:254" ht="19.5" customHeight="1" x14ac:dyDescent="0.25">
      <c r="A16" s="57">
        <f t="shared" si="2"/>
        <v>4.0199999999999996</v>
      </c>
      <c r="B16" s="60" t="s">
        <v>9</v>
      </c>
      <c r="C16" s="53" t="s">
        <v>18</v>
      </c>
      <c r="D16" s="58" t="s">
        <v>20</v>
      </c>
      <c r="E16" s="59">
        <v>5</v>
      </c>
      <c r="F16" s="75">
        <f t="shared" si="1"/>
        <v>0.56458333333333321</v>
      </c>
    </row>
    <row r="17" spans="1:6" ht="19.5" customHeight="1" x14ac:dyDescent="0.25">
      <c r="A17" s="57">
        <f t="shared" si="2"/>
        <v>4.0299999999999994</v>
      </c>
      <c r="B17" s="60" t="s">
        <v>9</v>
      </c>
      <c r="C17" s="53" t="s">
        <v>19</v>
      </c>
      <c r="D17" s="58" t="s">
        <v>21</v>
      </c>
      <c r="E17" s="59">
        <v>20</v>
      </c>
      <c r="F17" s="75">
        <f t="shared" si="1"/>
        <v>0.56805555555555542</v>
      </c>
    </row>
    <row r="18" spans="1:6" ht="19.5" customHeight="1" x14ac:dyDescent="0.25">
      <c r="A18" s="57">
        <f t="shared" si="2"/>
        <v>4.0399999999999991</v>
      </c>
      <c r="B18" s="60" t="s">
        <v>12</v>
      </c>
      <c r="C18" s="53" t="s">
        <v>25</v>
      </c>
      <c r="D18" s="58" t="s">
        <v>15</v>
      </c>
      <c r="E18" s="59">
        <v>15</v>
      </c>
      <c r="F18" s="75">
        <f t="shared" si="1"/>
        <v>0.58194444444444426</v>
      </c>
    </row>
    <row r="19" spans="1:6" ht="19.5" customHeight="1" x14ac:dyDescent="0.25">
      <c r="A19" s="57">
        <f t="shared" si="2"/>
        <v>4.0499999999999989</v>
      </c>
      <c r="B19" s="60" t="s">
        <v>12</v>
      </c>
      <c r="C19" s="53" t="s">
        <v>27</v>
      </c>
      <c r="D19" s="58" t="s">
        <v>26</v>
      </c>
      <c r="E19" s="59">
        <v>10</v>
      </c>
      <c r="F19" s="75">
        <f t="shared" si="1"/>
        <v>0.59236111111111089</v>
      </c>
    </row>
    <row r="20" spans="1:6" ht="19.5" customHeight="1" x14ac:dyDescent="0.25">
      <c r="A20" s="69"/>
      <c r="B20" s="70"/>
      <c r="C20" s="71"/>
      <c r="D20" s="72"/>
      <c r="E20" s="73"/>
      <c r="F20" s="74"/>
    </row>
    <row r="21" spans="1:6" ht="21.75" customHeight="1" x14ac:dyDescent="0.25">
      <c r="A21" s="82">
        <v>5</v>
      </c>
      <c r="B21" s="83" t="s">
        <v>12</v>
      </c>
      <c r="C21" s="53" t="s">
        <v>28</v>
      </c>
      <c r="D21" s="96" t="s">
        <v>15</v>
      </c>
      <c r="E21" s="84">
        <v>15</v>
      </c>
      <c r="F21" s="75">
        <f>F19+TIME(0,E19,0)</f>
        <v>0.59930555555555531</v>
      </c>
    </row>
    <row r="22" spans="1:6" ht="18.75" customHeight="1" x14ac:dyDescent="0.25">
      <c r="A22" s="57">
        <v>6</v>
      </c>
      <c r="B22" s="8"/>
      <c r="C22" s="62" t="s">
        <v>22</v>
      </c>
      <c r="D22" s="97"/>
      <c r="E22" s="59"/>
      <c r="F22" s="75">
        <f t="shared" si="1"/>
        <v>0.60972222222222194</v>
      </c>
    </row>
    <row r="23" spans="1:6" ht="18.75" customHeight="1" x14ac:dyDescent="0.25">
      <c r="A23" s="57">
        <f t="shared" ref="A23" si="3">A22+0.01</f>
        <v>6.01</v>
      </c>
      <c r="B23" s="78" t="s">
        <v>30</v>
      </c>
      <c r="C23" s="91" t="s">
        <v>32</v>
      </c>
      <c r="D23" s="80" t="s">
        <v>31</v>
      </c>
      <c r="E23" s="81">
        <v>5</v>
      </c>
      <c r="F23" s="75">
        <f t="shared" si="1"/>
        <v>0.60972222222222194</v>
      </c>
    </row>
    <row r="24" spans="1:6" ht="19.5" customHeight="1" x14ac:dyDescent="0.25">
      <c r="A24" s="77"/>
      <c r="B24" s="78"/>
      <c r="C24" s="79"/>
      <c r="D24" s="80"/>
      <c r="E24" s="81"/>
      <c r="F24" s="75">
        <f t="shared" si="1"/>
        <v>0.61319444444444415</v>
      </c>
    </row>
    <row r="25" spans="1:6" ht="19.5" customHeight="1" x14ac:dyDescent="0.25">
      <c r="A25" s="57">
        <v>7</v>
      </c>
      <c r="B25" s="8"/>
      <c r="C25" s="63" t="s">
        <v>23</v>
      </c>
      <c r="D25" s="97"/>
      <c r="E25" s="59"/>
      <c r="F25" s="61">
        <f t="shared" si="1"/>
        <v>0.61319444444444415</v>
      </c>
    </row>
    <row r="26" spans="1:6" ht="17.649999999999999" customHeight="1" x14ac:dyDescent="0.25">
      <c r="A26" s="57"/>
      <c r="B26" s="12"/>
      <c r="C26" s="12"/>
      <c r="D26" s="12"/>
      <c r="E26" s="59"/>
      <c r="F26" s="61">
        <f t="shared" si="1"/>
        <v>0.61319444444444415</v>
      </c>
    </row>
    <row r="27" spans="1:6" ht="19.5" customHeight="1" x14ac:dyDescent="0.25">
      <c r="A27" s="57">
        <v>8</v>
      </c>
      <c r="B27" s="8"/>
      <c r="C27" s="63" t="s">
        <v>24</v>
      </c>
      <c r="D27" s="58"/>
      <c r="E27" s="59"/>
      <c r="F27" s="61">
        <f t="shared" si="1"/>
        <v>0.61319444444444415</v>
      </c>
    </row>
    <row r="28" spans="1:6" ht="36" customHeight="1" x14ac:dyDescent="0.25">
      <c r="A28" s="68">
        <f t="shared" ref="A28" si="4">A27+0.01</f>
        <v>8.01</v>
      </c>
      <c r="B28" s="92" t="s">
        <v>35</v>
      </c>
      <c r="C28" s="93" t="s">
        <v>36</v>
      </c>
      <c r="D28" s="98" t="s">
        <v>15</v>
      </c>
      <c r="E28" s="94">
        <v>0</v>
      </c>
      <c r="F28" s="95">
        <f t="shared" si="1"/>
        <v>0.61319444444444415</v>
      </c>
    </row>
    <row r="29" spans="1:6" ht="19.5" customHeight="1" x14ac:dyDescent="0.25">
      <c r="A29" s="57"/>
      <c r="B29" s="12"/>
      <c r="C29" s="12"/>
      <c r="D29" s="12"/>
      <c r="E29" s="59"/>
      <c r="F29" s="61">
        <f t="shared" si="1"/>
        <v>0.61319444444444415</v>
      </c>
    </row>
    <row r="30" spans="1:6" s="6" customFormat="1" ht="19.5" customHeight="1" x14ac:dyDescent="0.25">
      <c r="A30" s="57">
        <v>9</v>
      </c>
      <c r="B30" s="8" t="s">
        <v>12</v>
      </c>
      <c r="C30" s="63" t="s">
        <v>14</v>
      </c>
      <c r="D30" s="12"/>
      <c r="E30" s="59"/>
      <c r="F30" s="61">
        <f t="shared" si="1"/>
        <v>0.61319444444444415</v>
      </c>
    </row>
    <row r="31" spans="1:6" s="6" customFormat="1" ht="19.5" customHeight="1" x14ac:dyDescent="0.25">
      <c r="A31" s="57"/>
      <c r="B31" s="64"/>
      <c r="C31" s="53"/>
      <c r="D31" s="60"/>
      <c r="E31" s="59"/>
      <c r="F31" s="61">
        <f>F30+TIME(0,E30,0)</f>
        <v>0.61319444444444415</v>
      </c>
    </row>
    <row r="32" spans="1:6" ht="19.5" customHeight="1" x14ac:dyDescent="0.25">
      <c r="A32" s="85">
        <v>10</v>
      </c>
      <c r="B32" s="65"/>
      <c r="C32" s="38" t="s">
        <v>10</v>
      </c>
      <c r="D32" s="37" t="s">
        <v>6</v>
      </c>
      <c r="E32" s="66">
        <v>0</v>
      </c>
      <c r="F32" s="67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2020-08-27T15:47:47Z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