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804/"/>
    </mc:Choice>
  </mc:AlternateContent>
  <xr:revisionPtr revIDLastSave="124" documentId="8_{15CC5108-CCF5-4CE9-A108-0BCD0A36F5A0}" xr6:coauthVersionLast="45" xr6:coauthVersionMax="45" xr10:uidLastSave="{A36DBC7E-0CA5-40F0-A09D-D6F204C73FD0}"/>
  <bookViews>
    <workbookView xWindow="-31875" yWindow="195" windowWidth="19755" windowHeight="30495" xr2:uid="{00000000-000D-0000-FFFF-FFFF00000000}"/>
  </bookViews>
  <sheets>
    <sheet name="Agenda" sheetId="1" r:id="rId1"/>
  </sheets>
  <definedNames>
    <definedName name="_xlnm.Print_Area" localSheetId="0">Agenda!$A$1:$F$61</definedName>
    <definedName name="Print_Area_MI">Agenda!$A$1:$E$20</definedName>
    <definedName name="PRINT_AREA_MI_1">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18" i="1"/>
  <c r="A18" i="1"/>
  <c r="A51" i="1" l="1"/>
  <c r="A52" i="1" s="1"/>
  <c r="A53" i="1" s="1"/>
  <c r="A54" i="1" s="1"/>
  <c r="A14" i="1" l="1"/>
  <c r="A15" i="1" s="1"/>
  <c r="A16" i="1" s="1"/>
  <c r="A17" i="1" s="1"/>
  <c r="F8" i="1" l="1"/>
  <c r="F9" i="1" s="1"/>
  <c r="F11" i="1" s="1"/>
  <c r="F13" i="1" s="1"/>
  <c r="F14" i="1" s="1"/>
  <c r="A21" i="1"/>
  <c r="A22" i="1" s="1"/>
  <c r="A32" i="1"/>
  <c r="A33" i="1" s="1"/>
  <c r="A34" i="1" s="1"/>
  <c r="A41" i="1"/>
  <c r="A42" i="1" s="1"/>
  <c r="A43" i="1" s="1"/>
  <c r="A44" i="1" s="1"/>
  <c r="A45" i="1" s="1"/>
  <c r="A11" i="1"/>
  <c r="A9" i="1"/>
  <c r="A8" i="1"/>
  <c r="F15" i="1" l="1"/>
  <c r="F16" i="1" s="1"/>
  <c r="F17" i="1" s="1"/>
  <c r="F19" i="1" s="1"/>
  <c r="A35" i="1"/>
  <c r="A36" i="1" s="1"/>
  <c r="A46" i="1"/>
  <c r="A47" i="1" s="1"/>
  <c r="A48" i="1" s="1"/>
  <c r="A23" i="1"/>
  <c r="A26" i="1" l="1"/>
  <c r="A24" i="1"/>
  <c r="A25" i="1" s="1"/>
  <c r="A28" i="1"/>
  <c r="A29" i="1" s="1"/>
  <c r="A27" i="1"/>
  <c r="F20" i="1"/>
  <c r="F21" i="1" s="1"/>
  <c r="F22" i="1" s="1"/>
  <c r="F23" i="1" s="1"/>
  <c r="F24" i="1" s="1"/>
  <c r="F25" i="1" s="1"/>
  <c r="F26" i="1" s="1"/>
  <c r="F27" i="1" s="1"/>
  <c r="A37" i="1"/>
  <c r="A38" i="1" s="1"/>
  <c r="F28" i="1" l="1"/>
  <c r="F29" i="1" s="1"/>
  <c r="F30" i="1" l="1"/>
  <c r="F31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</calcChain>
</file>

<file path=xl/sharedStrings.xml><?xml version="1.0" encoding="utf-8"?>
<sst xmlns="http://schemas.openxmlformats.org/spreadsheetml/2006/main" count="104" uniqueCount="60">
  <si>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</si>
  <si>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</si>
  <si>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</si>
  <si>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</si>
  <si>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</si>
  <si>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</si>
  <si>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</si>
  <si>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</si>
  <si>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</si>
  <si>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</si>
  <si>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IEEE Standards Board and Sponsor Ballot Items</t>
  </si>
  <si>
    <t>ADJOURN SEC MEETING</t>
  </si>
  <si>
    <t>Announcements from the Chair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</si>
  <si>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</si>
  <si>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</si>
  <si>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</si>
  <si>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</si>
  <si>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</si>
  <si>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</si>
  <si>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</si>
  <si>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</si>
  <si>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Shellhammer</t>
  </si>
  <si>
    <t>IEEE 802.24</t>
  </si>
  <si>
    <t>IEEE 802</t>
  </si>
  <si>
    <t>ME</t>
  </si>
  <si>
    <t>Parsons</t>
  </si>
  <si>
    <t>Godfrey</t>
  </si>
  <si>
    <t>LMSC Liaisons and External Communications</t>
  </si>
  <si>
    <t>Stanley</t>
  </si>
  <si>
    <t>Holcomb</t>
  </si>
  <si>
    <t>Executive Committee Study Groups, Working Groups, TAGs, Industry Connections</t>
  </si>
  <si>
    <t>DT</t>
  </si>
  <si>
    <t xml:space="preserve">AGENDA  -  IEEE 802 LMSC EXECUTIVE COMMITTEE MEETING
</t>
  </si>
  <si>
    <t xml:space="preserve"> IEEE 802.3 </t>
  </si>
  <si>
    <t>Other Business</t>
  </si>
  <si>
    <t>LMSC Internal Business</t>
  </si>
  <si>
    <t>D'Ambrosia</t>
  </si>
  <si>
    <t>Gilb</t>
  </si>
  <si>
    <t>MI*</t>
  </si>
  <si>
    <t>Tuesday 1:00PM-3:00PM 
04 Aug 2020</t>
  </si>
  <si>
    <t>Treasurer's Update</t>
  </si>
  <si>
    <t>Future Venues Update</t>
  </si>
  <si>
    <t>Zimmerman</t>
  </si>
  <si>
    <t>Rosdahl</t>
  </si>
  <si>
    <t>Officers Reports</t>
  </si>
  <si>
    <t xml:space="preserve">1st Vice Chair Report </t>
  </si>
  <si>
    <t>2nd Vice Chair Report</t>
  </si>
  <si>
    <t>Marks</t>
  </si>
  <si>
    <t>Executive secretary report</t>
  </si>
  <si>
    <t>Recording Secretary Report</t>
  </si>
  <si>
    <t xml:space="preserve">Approve the following minute:  https://mentor.ieee.org/802-ec/dcn/20/ec-20-0111-00-00EC-july-2020-closing-meeting-minutes.pdf </t>
  </si>
  <si>
    <t xml:space="preserve">To NesCom: IEEE P802.11bf 
Motion: 
Approve forwarding P802.11bf PAR documentation in https://mentor.ieee.org/802.11/dcn/19/11-19-2103-11-SENS-802-11-sens-sg-proposed-par.docx  to NesCom
Approve CSD  documentation in https://mentor.ieee.org/802.11/dcn/20/11-20-0042-06-SENS-sens-sg-proposed-csd-draft.docx 
M: Stanley     S: Rosdahl </t>
  </si>
  <si>
    <t>ME*</t>
  </si>
  <si>
    <t>To NesCom: IEEE P802.1ASdn
Motion: 
Approve forwarding P802.1ASdn PAR documentation in http://www.ieee802.org/1/files/public/docs2020/dn-PAR-0520-v01.pdfto NesCom
Approve CSD documentation in http://www.ieee802.org/1/files/public/docs2020/dn-CSD-0520-v01.pdf
M: Parsons     S: Marks</t>
  </si>
  <si>
    <t>R1</t>
  </si>
  <si>
    <t>November Plenary Tutorial</t>
  </si>
  <si>
    <t>Rosdahl / D'Ambrosia</t>
  </si>
  <si>
    <t>To NesCom: IEEE P802.3cdc (Standard for Ethernet Revision PAR)
Mption: Approve forwarding IEEE 802.3 ICAID documentation and cover letter in &lt;https://mentor.ieee.org/802-ec/dcn/20/ec-20-0107-00-00EC-802-endorsement-letter-and-icaid-new-ethernet-applications.pdf&gt; to ICCom
M: Law     S: D'Ambrosia</t>
  </si>
  <si>
    <t>TO ICCOM: IEEE 802 New Ethernet Application ICAID renewal 
Motion: Approve forwarding IEEE 802.3 ICAID documentation and cover letter in &lt;https://mentor.ieee.org/802-ec/dcn/20/ec-20-0107-00-00EC-802-endorsement-letter-and-icaid-new-ethernet-applications.pdf&gt; to ICCom
M: Law     S: D'Ambrosia</t>
  </si>
  <si>
    <t>Action Item Review
https://mentor.ieee.org/802-ec/dcn/19/ec-19-0085-23-00EC-ec-action-items-ongoing.pdf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</si>
</sst>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0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 wrapText="1"/>
    </xf>
    <xf numFmtId="2" fontId="19" fillId="0" borderId="11" xfId="0" applyNumberFormat="1" applyFont="1" applyFill="1" applyBorder="1" applyAlignment="1" applyProtection="1">
      <alignment vertical="top" wrapText="1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5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165" fontId="19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vertical="top"/>
    </xf>
    <xf numFmtId="165" fontId="19" fillId="0" borderId="0" xfId="0" applyNumberFormat="1" applyFont="1" applyBorder="1" applyAlignment="1" applyProtection="1">
      <alignment vertical="top"/>
    </xf>
    <xf numFmtId="2" fontId="21" fillId="0" borderId="11" xfId="0" applyNumberFormat="1" applyFont="1" applyBorder="1" applyAlignment="1">
      <alignment vertical="top"/>
    </xf>
    <xf numFmtId="1" fontId="19" fillId="0" borderId="11" xfId="0" applyNumberFormat="1" applyFont="1" applyBorder="1" applyAlignment="1">
      <alignment vertical="top"/>
    </xf>
    <xf numFmtId="2" fontId="19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/>
    </xf>
    <xf numFmtId="2" fontId="21" fillId="0" borderId="11" xfId="0" applyNumberFormat="1" applyFont="1" applyBorder="1" applyAlignment="1">
      <alignment horizontal="left" vertical="top" wrapText="1" indent="1"/>
    </xf>
    <xf numFmtId="2" fontId="19" fillId="0" borderId="14" xfId="0" applyNumberFormat="1" applyFont="1" applyBorder="1" applyAlignment="1">
      <alignment horizontal="left" vertical="top"/>
    </xf>
    <xf numFmtId="164" fontId="19" fillId="0" borderId="14" xfId="0" applyFont="1" applyBorder="1" applyAlignment="1">
      <alignment vertical="top" wrapText="1"/>
    </xf>
    <xf numFmtId="164" fontId="20" fillId="0" borderId="14" xfId="0" applyFont="1" applyBorder="1" applyAlignment="1">
      <alignment vertical="top"/>
    </xf>
    <xf numFmtId="1" fontId="19" fillId="0" borderId="14" xfId="0" applyNumberFormat="1" applyFont="1" applyBorder="1" applyAlignment="1">
      <alignment vertical="top"/>
    </xf>
    <xf numFmtId="2" fontId="21" fillId="19" borderId="13" xfId="0" applyNumberFormat="1" applyFont="1" applyFill="1" applyBorder="1" applyAlignment="1">
      <alignment vertical="top"/>
    </xf>
    <xf numFmtId="1" fontId="19" fillId="19" borderId="11" xfId="0" applyNumberFormat="1" applyFont="1" applyFill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164" fontId="19" fillId="0" borderId="10" xfId="0" applyFont="1" applyBorder="1" applyAlignment="1">
      <alignment horizontal="center" vertical="top"/>
    </xf>
    <xf numFmtId="164" fontId="19" fillId="0" borderId="10" xfId="0" applyFont="1" applyFill="1" applyBorder="1" applyAlignment="1" applyProtection="1">
      <alignment horizontal="center" vertical="top"/>
    </xf>
    <xf numFmtId="164" fontId="19" fillId="14" borderId="10" xfId="0" applyFont="1" applyFill="1" applyBorder="1" applyAlignment="1">
      <alignment horizontal="center" vertical="top"/>
    </xf>
    <xf numFmtId="164" fontId="19" fillId="18" borderId="10" xfId="0" applyFont="1" applyFill="1" applyBorder="1" applyAlignment="1" applyProtection="1">
      <alignment horizontal="center" vertical="top"/>
    </xf>
    <xf numFmtId="2" fontId="19" fillId="0" borderId="12" xfId="0" applyNumberFormat="1" applyFont="1" applyFill="1" applyBorder="1" applyAlignment="1" applyProtection="1">
      <alignment horizontal="center" vertical="top"/>
    </xf>
    <xf numFmtId="2" fontId="19" fillId="0" borderId="0" xfId="0" applyNumberFormat="1" applyFont="1" applyFill="1" applyBorder="1" applyAlignment="1" applyProtection="1">
      <alignment horizontal="center" vertical="top"/>
    </xf>
    <xf numFmtId="2" fontId="19" fillId="0" borderId="11" xfId="0" applyNumberFormat="1" applyFont="1" applyFill="1" applyBorder="1" applyAlignment="1" applyProtection="1">
      <alignment horizontal="center" vertical="top"/>
    </xf>
    <xf numFmtId="2" fontId="19" fillId="21" borderId="11" xfId="0" applyNumberFormat="1" applyFont="1" applyFill="1" applyBorder="1" applyAlignment="1" applyProtection="1">
      <alignment horizontal="center" vertical="top"/>
    </xf>
    <xf numFmtId="2" fontId="19" fillId="0" borderId="11" xfId="0" applyNumberFormat="1" applyFont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164" fontId="19" fillId="0" borderId="11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0" borderId="11" xfId="0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 vertical="top"/>
    </xf>
    <xf numFmtId="2" fontId="22" fillId="19" borderId="11" xfId="0" applyNumberFormat="1" applyFont="1" applyFill="1" applyBorder="1" applyAlignment="1" applyProtection="1">
      <alignment horizontal="center" vertical="top"/>
    </xf>
    <xf numFmtId="2" fontId="25" fillId="20" borderId="11" xfId="0" applyNumberFormat="1" applyFont="1" applyFill="1" applyBorder="1" applyAlignment="1" applyProtection="1">
      <alignment horizontal="center" vertical="top"/>
    </xf>
    <xf numFmtId="164" fontId="0" fillId="0" borderId="0" xfId="0" applyAlignment="1">
      <alignment horizontal="center"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64" fontId="0" fillId="0" borderId="11" xfId="0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2" fontId="19" fillId="21" borderId="11" xfId="0" applyNumberFormat="1" applyFont="1" applyFill="1" applyBorder="1" applyAlignment="1" applyProtection="1">
      <alignment horizontal="left" vertical="top" wrapText="1"/>
    </xf>
    <xf numFmtId="2" fontId="19" fillId="0" borderId="11" xfId="0" applyNumberFormat="1" applyFont="1" applyBorder="1" applyAlignment="1">
      <alignment horizontal="left" vertical="top" wrapText="1"/>
    </xf>
    <xf numFmtId="164" fontId="21" fillId="0" borderId="11" xfId="0" applyFont="1" applyFill="1" applyBorder="1" applyAlignment="1" applyProtection="1">
      <alignment horizontal="left" vertical="top" wrapText="1"/>
    </xf>
    <xf numFmtId="164" fontId="21" fillId="0" borderId="11" xfId="0" applyFont="1" applyBorder="1" applyAlignment="1">
      <alignment horizontal="left" vertical="top" wrapText="1"/>
    </xf>
    <xf numFmtId="2" fontId="21" fillId="19" borderId="13" xfId="0" applyNumberFormat="1" applyFont="1" applyFill="1" applyBorder="1" applyAlignment="1">
      <alignment horizontal="left" vertical="top" wrapText="1"/>
    </xf>
    <xf numFmtId="2" fontId="21" fillId="0" borderId="11" xfId="0" applyNumberFormat="1" applyFont="1" applyBorder="1" applyAlignment="1">
      <alignment horizontal="left" vertical="top" wrapText="1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horizontal="center" vertical="top"/>
    </xf>
    <xf numFmtId="164" fontId="27" fillId="0" borderId="11" xfId="0" applyFont="1" applyFill="1" applyBorder="1" applyAlignment="1" applyProtection="1">
      <alignment horizontal="left" vertical="top" wrapText="1"/>
    </xf>
    <xf numFmtId="164" fontId="27" fillId="0" borderId="14" xfId="0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vertical="top"/>
    </xf>
    <xf numFmtId="165" fontId="26" fillId="0" borderId="15" xfId="0" applyNumberFormat="1" applyFont="1" applyBorder="1" applyAlignment="1" applyProtection="1">
      <alignment vertical="top"/>
    </xf>
    <xf numFmtId="164" fontId="27" fillId="0" borderId="11" xfId="0" applyFont="1" applyFill="1" applyBorder="1" applyAlignment="1" applyProtection="1">
      <alignment vertical="top"/>
    </xf>
    <xf numFmtId="166" fontId="19" fillId="21" borderId="11" xfId="0" applyNumberFormat="1" applyFont="1" applyFill="1" applyBorder="1" applyAlignment="1" applyProtection="1">
      <alignment horizontal="left" vertical="top"/>
    </xf>
    <xf numFmtId="164" fontId="19" fillId="21" borderId="11" xfId="0" applyFont="1" applyFill="1" applyBorder="1" applyAlignment="1">
      <alignment horizontal="center" vertical="top"/>
    </xf>
    <xf numFmtId="164" fontId="21" fillId="21" borderId="11" xfId="0" applyFont="1" applyFill="1" applyBorder="1" applyAlignment="1" applyProtection="1">
      <alignment horizontal="left" vertical="top" wrapText="1" indent="1"/>
    </xf>
    <xf numFmtId="164" fontId="21" fillId="21" borderId="11" xfId="0" applyFont="1" applyFill="1" applyBorder="1" applyAlignment="1" applyProtection="1">
      <alignment vertical="top"/>
    </xf>
    <xf numFmtId="165" fontId="19" fillId="21" borderId="15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 applyProtection="1">
      <alignment horizontal="left" vertical="top" wrapText="1" indent="1"/>
    </xf>
    <xf numFmtId="164" fontId="26" fillId="0" borderId="11" xfId="0" applyFont="1" applyFill="1" applyBorder="1" applyAlignment="1">
      <alignment horizontal="center" vertical="top"/>
    </xf>
    <xf numFmtId="1" fontId="26" fillId="0" borderId="11" xfId="0" applyNumberFormat="1" applyFont="1" applyFill="1" applyBorder="1" applyAlignment="1" applyProtection="1">
      <alignment vertical="top"/>
    </xf>
    <xf numFmtId="164" fontId="26" fillId="0" borderId="14" xfId="0" applyFont="1" applyFill="1" applyBorder="1" applyAlignment="1">
      <alignment horizontal="center" vertical="top"/>
    </xf>
    <xf numFmtId="164" fontId="27" fillId="0" borderId="14" xfId="0" applyFont="1" applyFill="1" applyBorder="1" applyAlignment="1" applyProtection="1">
      <alignment horizontal="left" vertical="top" wrapText="1"/>
    </xf>
    <xf numFmtId="1" fontId="27" fillId="0" borderId="11" xfId="0" applyNumberFormat="1" applyFont="1" applyBorder="1" applyAlignment="1" applyProtection="1">
      <alignment vertical="top"/>
    </xf>
    <xf numFmtId="164" fontId="28" fillId="0" borderId="0" xfId="0" applyFont="1" applyFill="1" applyAlignment="1">
      <alignment vertical="top"/>
    </xf>
    <xf numFmtId="165" fontId="26" fillId="0" borderId="16" xfId="0" applyNumberFormat="1" applyFont="1" applyBorder="1" applyAlignment="1" applyProtection="1">
      <alignment vertical="top"/>
    </xf>
    <xf numFmtId="164" fontId="27" fillId="0" borderId="11" xfId="0" applyFont="1" applyFill="1" applyBorder="1" applyAlignment="1">
      <alignment horizontal="left" vertical="top"/>
    </xf>
    <xf numFmtId="1" fontId="28" fillId="0" borderId="15" xfId="0" applyNumberFormat="1" applyFont="1" applyBorder="1" applyAlignment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8" fillId="0" borderId="15" xfId="0" applyFont="1" applyFill="1" applyBorder="1" applyAlignment="1">
      <alignment vertical="top"/>
    </xf>
    <xf numFmtId="2" fontId="26" fillId="0" borderId="13" xfId="0" applyNumberFormat="1" applyFont="1" applyFill="1" applyBorder="1" applyAlignment="1" applyProtection="1">
      <alignment horizontal="left" vertical="top"/>
    </xf>
    <xf numFmtId="164" fontId="27" fillId="0" borderId="13" xfId="0" applyFont="1" applyFill="1" applyBorder="1" applyAlignment="1" applyProtection="1">
      <alignment horizontal="left" vertical="top" wrapText="1"/>
    </xf>
    <xf numFmtId="1" fontId="26" fillId="0" borderId="15" xfId="0" applyNumberFormat="1" applyFont="1" applyBorder="1" applyAlignment="1" applyProtection="1">
      <alignment vertical="top"/>
    </xf>
    <xf numFmtId="2" fontId="19" fillId="16" borderId="11" xfId="0" applyNumberFormat="1" applyFont="1" applyFill="1" applyBorder="1" applyAlignment="1" applyProtection="1">
      <alignment horizontal="left" vertical="top"/>
    </xf>
    <xf numFmtId="2" fontId="19" fillId="16" borderId="11" xfId="0" applyNumberFormat="1" applyFont="1" applyFill="1" applyBorder="1" applyAlignment="1" applyProtection="1">
      <alignment horizontal="center" vertical="top"/>
    </xf>
    <xf numFmtId="164" fontId="20" fillId="16" borderId="11" xfId="0" applyFont="1" applyFill="1" applyBorder="1" applyAlignment="1">
      <alignment vertical="top"/>
    </xf>
    <xf numFmtId="2" fontId="19" fillId="16" borderId="11" xfId="0" applyNumberFormat="1" applyFont="1" applyFill="1" applyBorder="1" applyAlignment="1" applyProtection="1">
      <alignment vertical="top"/>
    </xf>
    <xf numFmtId="1" fontId="19" fillId="16" borderId="11" xfId="0" applyNumberFormat="1" applyFont="1" applyFill="1" applyBorder="1" applyAlignment="1" applyProtection="1">
      <alignment vertical="top"/>
    </xf>
    <xf numFmtId="2" fontId="21" fillId="0" borderId="11" xfId="0" applyNumberFormat="1" applyFont="1" applyBorder="1" applyAlignment="1">
      <alignment vertical="top" wrapText="1"/>
    </xf>
    <xf numFmtId="165" fontId="19" fillId="0" borderId="11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zoomScale="140" zoomScaleNormal="140" workbookViewId="0">
      <selection activeCell="C19" sqref="C19"/>
    </sheetView>
  </sheetViews>
  <sheetFormatPr defaultColWidth="8.89453125" defaultRowHeight="19.5" customHeight="1" x14ac:dyDescent="0.5"/>
  <cols>
    <col min="1" max="1" width="4.47265625" style="13" customWidth="1"/>
    <col min="2" max="2" width="3.68359375" style="96" customWidth="1"/>
    <col min="3" max="3" width="41.41796875" style="7" customWidth="1"/>
    <col min="4" max="4" width="9.1015625" style="1" customWidth="1"/>
    <col min="5" max="5" width="3.41796875" style="54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15.7" customHeight="1" x14ac:dyDescent="0.5">
      <c r="A1" s="21" t="s">
        <v>54</v>
      </c>
      <c r="B1" s="80"/>
      <c r="C1" s="23" t="s">
        <v>32</v>
      </c>
      <c r="D1" s="22"/>
      <c r="E1" s="45"/>
      <c r="F1" s="22"/>
    </row>
    <row r="2" spans="1:254" ht="24" customHeight="1" x14ac:dyDescent="0.5">
      <c r="A2" s="24"/>
      <c r="B2" s="80"/>
      <c r="C2" s="23" t="s">
        <v>39</v>
      </c>
      <c r="D2" s="22"/>
      <c r="E2" s="45"/>
      <c r="F2" s="22"/>
    </row>
    <row r="3" spans="1:254" ht="19.5" customHeight="1" x14ac:dyDescent="0.5">
      <c r="A3" s="24"/>
      <c r="B3" s="80"/>
      <c r="C3" s="118"/>
      <c r="D3" s="22"/>
      <c r="E3" s="45"/>
      <c r="F3" s="22"/>
    </row>
    <row r="4" spans="1:254" ht="22.5" customHeight="1" x14ac:dyDescent="0.5">
      <c r="A4" s="25" t="s">
        <v>0</v>
      </c>
      <c r="B4" s="81" t="s">
        <v>1</v>
      </c>
      <c r="C4" s="26" t="s">
        <v>2</v>
      </c>
      <c r="D4" s="22"/>
      <c r="E4" s="46" t="s">
        <v>1</v>
      </c>
      <c r="F4" s="14" t="s">
        <v>1</v>
      </c>
    </row>
    <row r="5" spans="1:254" ht="19.5" customHeight="1" x14ac:dyDescent="0.5">
      <c r="A5" s="27"/>
      <c r="B5" s="82"/>
      <c r="C5" s="28" t="s">
        <v>3</v>
      </c>
      <c r="D5" s="29"/>
      <c r="E5" s="47"/>
      <c r="F5" s="29"/>
    </row>
    <row r="6" spans="1:254" ht="19.5" customHeight="1" x14ac:dyDescent="0.5">
      <c r="A6" s="30"/>
      <c r="B6" s="83"/>
      <c r="C6" s="31" t="s">
        <v>4</v>
      </c>
      <c r="D6" s="32"/>
      <c r="E6" s="48"/>
      <c r="F6" s="33"/>
    </row>
    <row r="7" spans="1:254" s="4" customFormat="1" ht="19.5" customHeight="1" x14ac:dyDescent="0.5">
      <c r="A7" s="21"/>
      <c r="B7" s="81"/>
      <c r="C7" s="34"/>
      <c r="D7" s="35"/>
      <c r="E7" s="49"/>
      <c r="F7" s="36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37">
        <f>1</f>
        <v>1</v>
      </c>
      <c r="B8" s="84"/>
      <c r="C8" s="38" t="s">
        <v>5</v>
      </c>
      <c r="D8" s="56" t="s">
        <v>6</v>
      </c>
      <c r="E8" s="50">
        <v>5</v>
      </c>
      <c r="F8" s="15">
        <f>TIME(13,0,0)</f>
        <v>0.54166666666666663</v>
      </c>
    </row>
    <row r="9" spans="1:254" ht="15.95" customHeight="1" x14ac:dyDescent="0.5">
      <c r="A9" s="9">
        <f>2</f>
        <v>2</v>
      </c>
      <c r="B9" s="86" t="s">
        <v>7</v>
      </c>
      <c r="C9" s="39" t="s">
        <v>8</v>
      </c>
      <c r="D9" s="55" t="s">
        <v>6</v>
      </c>
      <c r="E9" s="51">
        <v>3</v>
      </c>
      <c r="F9" s="57">
        <f>F8+TIME(0,E8,0)</f>
        <v>0.54513888888888884</v>
      </c>
    </row>
    <row r="10" spans="1:254" ht="15.95" customHeight="1" x14ac:dyDescent="0.5">
      <c r="A10" s="63"/>
      <c r="B10" s="85"/>
      <c r="C10" s="64"/>
      <c r="D10" s="65"/>
      <c r="E10" s="66"/>
      <c r="F10" s="67"/>
    </row>
    <row r="11" spans="1:254" ht="19.5" customHeight="1" x14ac:dyDescent="0.5">
      <c r="A11" s="9">
        <f>3</f>
        <v>3</v>
      </c>
      <c r="B11" s="86" t="s">
        <v>9</v>
      </c>
      <c r="C11" s="39" t="s">
        <v>12</v>
      </c>
      <c r="D11" s="55" t="s">
        <v>6</v>
      </c>
      <c r="E11" s="51">
        <v>5</v>
      </c>
      <c r="F11" s="57">
        <f>F9+TIME(0,E9,0)</f>
        <v>0.54722222222222217</v>
      </c>
    </row>
    <row r="12" spans="1:254" ht="19.5" customHeight="1" x14ac:dyDescent="0.5">
      <c r="A12" s="9"/>
      <c r="B12" s="86"/>
      <c r="C12" s="39"/>
      <c r="D12" s="55"/>
      <c r="E12" s="51"/>
      <c r="F12" s="57"/>
    </row>
    <row r="13" spans="1:254" ht="19.5" customHeight="1" x14ac:dyDescent="0.5">
      <c r="A13" s="9">
        <v>4</v>
      </c>
      <c r="B13" s="86"/>
      <c r="C13" s="39" t="s">
        <v>35</v>
      </c>
      <c r="D13" s="55" t="s">
        <v>6</v>
      </c>
      <c r="E13" s="51"/>
      <c r="F13" s="57">
        <f>F11+TIME(0,E11,0)</f>
        <v>0.55069444444444438</v>
      </c>
    </row>
    <row r="14" spans="1:254" ht="25.5" customHeight="1" x14ac:dyDescent="0.5">
      <c r="A14" s="58">
        <f t="shared" ref="A14:A18" si="0">A13+0.01</f>
        <v>4.01</v>
      </c>
      <c r="B14" s="87" t="s">
        <v>38</v>
      </c>
      <c r="C14" s="100" t="s">
        <v>50</v>
      </c>
      <c r="D14" s="59" t="s">
        <v>36</v>
      </c>
      <c r="E14" s="60">
        <v>0</v>
      </c>
      <c r="F14" s="61">
        <f t="shared" ref="F14:F15" si="1">F13+TIME(0,E13,0)</f>
        <v>0.55069444444444438</v>
      </c>
    </row>
    <row r="15" spans="1:254" ht="19.5" customHeight="1" x14ac:dyDescent="0.5">
      <c r="A15" s="9">
        <f t="shared" si="0"/>
        <v>4.0199999999999996</v>
      </c>
      <c r="B15" s="88" t="s">
        <v>9</v>
      </c>
      <c r="C15" s="101" t="s">
        <v>40</v>
      </c>
      <c r="D15" s="68" t="s">
        <v>42</v>
      </c>
      <c r="E15" s="69">
        <v>5</v>
      </c>
      <c r="F15" s="57">
        <f t="shared" si="1"/>
        <v>0.55069444444444438</v>
      </c>
    </row>
    <row r="16" spans="1:254" ht="19.5" customHeight="1" x14ac:dyDescent="0.5">
      <c r="A16" s="9">
        <f t="shared" si="0"/>
        <v>4.0299999999999994</v>
      </c>
      <c r="B16" s="88" t="s">
        <v>9</v>
      </c>
      <c r="C16" s="101" t="s">
        <v>41</v>
      </c>
      <c r="D16" s="68" t="s">
        <v>43</v>
      </c>
      <c r="E16" s="69">
        <v>10</v>
      </c>
      <c r="F16" s="57">
        <f>F15+TIME(0,E15,0)</f>
        <v>0.55416666666666659</v>
      </c>
    </row>
    <row r="17" spans="1:6" ht="26.25" customHeight="1" x14ac:dyDescent="0.5">
      <c r="A17" s="9">
        <f t="shared" si="0"/>
        <v>4.0399999999999991</v>
      </c>
      <c r="B17" s="88" t="s">
        <v>31</v>
      </c>
      <c r="C17" s="101" t="s">
        <v>55</v>
      </c>
      <c r="D17" s="138" t="s">
        <v>56</v>
      </c>
      <c r="E17" s="69">
        <v>10</v>
      </c>
      <c r="F17" s="57">
        <f t="shared" ref="F17" si="2">F16+TIME(0,E16,0)</f>
        <v>0.56111111111111101</v>
      </c>
    </row>
    <row r="18" spans="1:6" ht="34.5" customHeight="1" x14ac:dyDescent="0.5">
      <c r="A18" s="9">
        <f t="shared" si="0"/>
        <v>4.0499999999999989</v>
      </c>
      <c r="B18" s="88" t="s">
        <v>31</v>
      </c>
      <c r="C18" s="101" t="s">
        <v>59</v>
      </c>
      <c r="D18" s="138" t="s">
        <v>36</v>
      </c>
      <c r="E18" s="69">
        <v>10</v>
      </c>
      <c r="F18" s="57">
        <f t="shared" ref="F18" si="3">F17+TIME(0,E17,0)</f>
        <v>0.56805555555555542</v>
      </c>
    </row>
    <row r="19" spans="1:6" ht="21.7" customHeight="1" x14ac:dyDescent="0.5">
      <c r="A19" s="133"/>
      <c r="B19" s="134"/>
      <c r="C19" s="135"/>
      <c r="D19" s="136"/>
      <c r="E19" s="137"/>
      <c r="F19" s="57">
        <f>F17+TIME(0,E17,0)</f>
        <v>0.56805555555555542</v>
      </c>
    </row>
    <row r="20" spans="1:6" ht="18.75" customHeight="1" x14ac:dyDescent="0.5">
      <c r="A20" s="9">
        <v>5</v>
      </c>
      <c r="B20" s="89"/>
      <c r="C20" s="18" t="s">
        <v>10</v>
      </c>
      <c r="D20" s="17"/>
      <c r="E20" s="52"/>
      <c r="F20" s="15">
        <f>F19+TIME(0,E19,0)</f>
        <v>0.56805555555555542</v>
      </c>
    </row>
    <row r="21" spans="1:6" ht="19.5" customHeight="1" x14ac:dyDescent="0.5">
      <c r="A21" s="9">
        <f t="shared" ref="A21" si="4">A20+0.01</f>
        <v>5.01</v>
      </c>
      <c r="B21" s="89"/>
      <c r="C21" s="102" t="s">
        <v>15</v>
      </c>
      <c r="E21" s="52"/>
      <c r="F21" s="44">
        <f t="shared" ref="F21:F27" si="5">F20+TIME(0,E20,0)</f>
        <v>0.56805555555555542</v>
      </c>
    </row>
    <row r="22" spans="1:6" ht="90" customHeight="1" x14ac:dyDescent="0.5">
      <c r="A22" s="113">
        <f>A21+0.001</f>
        <v>5.0110000000000001</v>
      </c>
      <c r="B22" s="114" t="s">
        <v>52</v>
      </c>
      <c r="C22" s="115" t="s">
        <v>53</v>
      </c>
      <c r="D22" s="116" t="s">
        <v>25</v>
      </c>
      <c r="E22" s="60">
        <v>0</v>
      </c>
      <c r="F22" s="117">
        <f t="shared" si="5"/>
        <v>0.56805555555555542</v>
      </c>
    </row>
    <row r="23" spans="1:6" ht="19.5" customHeight="1" x14ac:dyDescent="0.5">
      <c r="A23" s="9">
        <f>A21+0.01</f>
        <v>5.0199999999999996</v>
      </c>
      <c r="B23" s="89"/>
      <c r="C23" s="102" t="s">
        <v>16</v>
      </c>
      <c r="E23" s="52"/>
      <c r="F23" s="44">
        <f t="shared" si="5"/>
        <v>0.56805555555555542</v>
      </c>
    </row>
    <row r="24" spans="1:6" ht="69" customHeight="1" x14ac:dyDescent="0.5">
      <c r="A24" s="113">
        <f t="shared" ref="A24:A25" si="6">A23+0.001</f>
        <v>5.0209999999999999</v>
      </c>
      <c r="B24" s="114" t="s">
        <v>52</v>
      </c>
      <c r="C24" s="115" t="s">
        <v>57</v>
      </c>
      <c r="D24" s="116" t="s">
        <v>18</v>
      </c>
      <c r="E24" s="60">
        <v>0</v>
      </c>
      <c r="F24" s="117">
        <f t="shared" si="5"/>
        <v>0.56805555555555542</v>
      </c>
    </row>
    <row r="25" spans="1:6" ht="67.5" customHeight="1" x14ac:dyDescent="0.5">
      <c r="A25" s="113">
        <f t="shared" si="6"/>
        <v>5.0220000000000002</v>
      </c>
      <c r="B25" s="114" t="s">
        <v>52</v>
      </c>
      <c r="C25" s="115" t="s">
        <v>58</v>
      </c>
      <c r="D25" s="116" t="s">
        <v>18</v>
      </c>
      <c r="E25" s="60">
        <v>0</v>
      </c>
      <c r="F25" s="117">
        <f t="shared" si="5"/>
        <v>0.56805555555555542</v>
      </c>
    </row>
    <row r="26" spans="1:6" ht="17.75" customHeight="1" x14ac:dyDescent="0.5">
      <c r="A26" s="9">
        <f t="shared" ref="A26" si="7">A23+0.01</f>
        <v>5.0299999999999994</v>
      </c>
      <c r="C26" s="102" t="s">
        <v>17</v>
      </c>
      <c r="D26" s="98"/>
      <c r="E26" s="99"/>
      <c r="F26" s="44">
        <f t="shared" si="5"/>
        <v>0.56805555555555542</v>
      </c>
    </row>
    <row r="27" spans="1:6" ht="99.4" customHeight="1" x14ac:dyDescent="0.5">
      <c r="A27" s="97">
        <f>A26+0.001</f>
        <v>5.0309999999999997</v>
      </c>
      <c r="B27" s="89" t="s">
        <v>24</v>
      </c>
      <c r="C27" s="79" t="s">
        <v>51</v>
      </c>
      <c r="D27" s="16" t="s">
        <v>28</v>
      </c>
      <c r="E27" s="69">
        <v>5</v>
      </c>
      <c r="F27" s="44">
        <f t="shared" si="5"/>
        <v>0.56805555555555542</v>
      </c>
    </row>
    <row r="28" spans="1:6" ht="18" customHeight="1" x14ac:dyDescent="0.5">
      <c r="A28" s="106">
        <f>A26+0.01</f>
        <v>5.0399999999999991</v>
      </c>
      <c r="B28" s="107"/>
      <c r="C28" s="108" t="s">
        <v>20</v>
      </c>
      <c r="D28" s="109" t="s">
        <v>19</v>
      </c>
      <c r="E28" s="110"/>
      <c r="F28" s="111">
        <f>F26+TIME(0,E26,0)</f>
        <v>0.56805555555555542</v>
      </c>
    </row>
    <row r="29" spans="1:6" ht="19.5" customHeight="1" x14ac:dyDescent="0.5">
      <c r="A29" s="106">
        <f t="shared" ref="A29" si="8">A28+0.01</f>
        <v>5.0499999999999989</v>
      </c>
      <c r="B29" s="107"/>
      <c r="C29" s="108" t="s">
        <v>14</v>
      </c>
      <c r="D29" s="112" t="s">
        <v>21</v>
      </c>
      <c r="E29" s="110"/>
      <c r="F29" s="111">
        <f>F28+TIME(0,E28,0)</f>
        <v>0.56805555555555542</v>
      </c>
    </row>
    <row r="30" spans="1:6" ht="19.5" customHeight="1" x14ac:dyDescent="0.5">
      <c r="A30" s="9"/>
      <c r="B30" s="89"/>
      <c r="C30" s="20"/>
      <c r="D30" s="16"/>
      <c r="E30" s="52"/>
      <c r="F30" s="44">
        <f t="shared" ref="F30:F54" si="9">F29+TIME(0,E29,0)</f>
        <v>0.56805555555555542</v>
      </c>
    </row>
    <row r="31" spans="1:6" s="8" customFormat="1" ht="26.25" customHeight="1" x14ac:dyDescent="0.5">
      <c r="A31" s="9">
        <v>6</v>
      </c>
      <c r="B31" s="89"/>
      <c r="C31" s="3" t="s">
        <v>30</v>
      </c>
      <c r="D31" s="17"/>
      <c r="E31" s="52"/>
      <c r="F31" s="44">
        <f t="shared" si="9"/>
        <v>0.56805555555555542</v>
      </c>
    </row>
    <row r="32" spans="1:6" s="8" customFormat="1" ht="19.5" customHeight="1" x14ac:dyDescent="0.5">
      <c r="A32" s="106">
        <f t="shared" ref="A32:A38" si="10">A31+0.01</f>
        <v>6.01</v>
      </c>
      <c r="B32" s="119"/>
      <c r="C32" s="108" t="s">
        <v>15</v>
      </c>
      <c r="D32" s="112" t="s">
        <v>25</v>
      </c>
      <c r="E32" s="120"/>
      <c r="F32" s="111">
        <f t="shared" si="9"/>
        <v>0.56805555555555542</v>
      </c>
    </row>
    <row r="33" spans="1:6" ht="19.5" customHeight="1" x14ac:dyDescent="0.5">
      <c r="A33" s="106">
        <f>A32+0.01</f>
        <v>6.02</v>
      </c>
      <c r="B33" s="119"/>
      <c r="C33" s="108" t="s">
        <v>16</v>
      </c>
      <c r="D33" s="112" t="s">
        <v>18</v>
      </c>
      <c r="E33" s="120"/>
      <c r="F33" s="111">
        <f t="shared" si="9"/>
        <v>0.56805555555555542</v>
      </c>
    </row>
    <row r="34" spans="1:6" s="2" customFormat="1" ht="19.5" customHeight="1" x14ac:dyDescent="0.5">
      <c r="A34" s="106">
        <f>A33+0.01</f>
        <v>6.0299999999999994</v>
      </c>
      <c r="B34" s="119"/>
      <c r="C34" s="108" t="s">
        <v>17</v>
      </c>
      <c r="D34" s="112" t="s">
        <v>28</v>
      </c>
      <c r="E34" s="120"/>
      <c r="F34" s="111">
        <f>F33+TIME(0,E33,0)</f>
        <v>0.56805555555555542</v>
      </c>
    </row>
    <row r="35" spans="1:6" s="2" customFormat="1" ht="19.5" customHeight="1" x14ac:dyDescent="0.5">
      <c r="A35" s="106">
        <f t="shared" si="10"/>
        <v>6.0399999999999991</v>
      </c>
      <c r="B35" s="121"/>
      <c r="C35" s="122" t="s">
        <v>20</v>
      </c>
      <c r="D35" s="112" t="s">
        <v>19</v>
      </c>
      <c r="E35" s="123"/>
      <c r="F35" s="111">
        <f t="shared" si="9"/>
        <v>0.56805555555555542</v>
      </c>
    </row>
    <row r="36" spans="1:6" s="2" customFormat="1" ht="19.5" customHeight="1" x14ac:dyDescent="0.5">
      <c r="A36" s="106">
        <f t="shared" si="10"/>
        <v>6.0499999999999989</v>
      </c>
      <c r="B36" s="119"/>
      <c r="C36" s="108" t="s">
        <v>13</v>
      </c>
      <c r="D36" s="112" t="s">
        <v>29</v>
      </c>
      <c r="E36" s="123"/>
      <c r="F36" s="111">
        <f t="shared" si="9"/>
        <v>0.56805555555555542</v>
      </c>
    </row>
    <row r="37" spans="1:6" s="10" customFormat="1" ht="19.5" customHeight="1" x14ac:dyDescent="0.5">
      <c r="A37" s="106">
        <f>A36+0.01</f>
        <v>6.0599999999999987</v>
      </c>
      <c r="B37" s="119"/>
      <c r="C37" s="108" t="s">
        <v>14</v>
      </c>
      <c r="D37" s="112" t="s">
        <v>21</v>
      </c>
      <c r="E37" s="120"/>
      <c r="F37" s="111">
        <f t="shared" si="9"/>
        <v>0.56805555555555542</v>
      </c>
    </row>
    <row r="38" spans="1:6" s="2" customFormat="1" ht="19.5" customHeight="1" x14ac:dyDescent="0.5">
      <c r="A38" s="106">
        <f t="shared" si="10"/>
        <v>6.0699999999999985</v>
      </c>
      <c r="B38" s="119"/>
      <c r="C38" s="108" t="s">
        <v>22</v>
      </c>
      <c r="D38" s="112" t="s">
        <v>26</v>
      </c>
      <c r="E38" s="124"/>
      <c r="F38" s="125">
        <f t="shared" si="9"/>
        <v>0.56805555555555542</v>
      </c>
    </row>
    <row r="39" spans="1:6" s="2" customFormat="1" ht="19.5" customHeight="1" x14ac:dyDescent="0.5">
      <c r="A39" s="9"/>
      <c r="B39" s="91"/>
      <c r="C39" s="19"/>
      <c r="D39" s="19"/>
      <c r="E39" s="51"/>
      <c r="F39" s="44">
        <f t="shared" si="9"/>
        <v>0.56805555555555542</v>
      </c>
    </row>
    <row r="40" spans="1:6" s="2" customFormat="1" ht="19.5" customHeight="1" x14ac:dyDescent="0.5">
      <c r="A40" s="9">
        <v>7</v>
      </c>
      <c r="B40" s="90"/>
      <c r="C40" s="3" t="s">
        <v>27</v>
      </c>
      <c r="D40" s="11"/>
      <c r="E40" s="51"/>
      <c r="F40" s="44">
        <f t="shared" si="9"/>
        <v>0.56805555555555542</v>
      </c>
    </row>
    <row r="41" spans="1:6" s="2" customFormat="1" ht="19.5" customHeight="1" x14ac:dyDescent="0.5">
      <c r="A41" s="106">
        <f t="shared" ref="A41:A48" si="11">A40+0.01</f>
        <v>7.01</v>
      </c>
      <c r="B41" s="107"/>
      <c r="C41" s="126" t="s">
        <v>23</v>
      </c>
      <c r="D41" s="112" t="s">
        <v>6</v>
      </c>
      <c r="E41" s="127"/>
      <c r="F41" s="111">
        <f t="shared" si="9"/>
        <v>0.56805555555555542</v>
      </c>
    </row>
    <row r="42" spans="1:6" s="2" customFormat="1" ht="19.5" customHeight="1" x14ac:dyDescent="0.5">
      <c r="A42" s="128">
        <f>A41+0.01</f>
        <v>7.02</v>
      </c>
      <c r="B42" s="107"/>
      <c r="C42" s="108" t="s">
        <v>15</v>
      </c>
      <c r="D42" s="112" t="s">
        <v>25</v>
      </c>
      <c r="E42" s="129"/>
      <c r="F42" s="111">
        <f t="shared" si="9"/>
        <v>0.56805555555555542</v>
      </c>
    </row>
    <row r="43" spans="1:6" s="2" customFormat="1" ht="19.5" customHeight="1" x14ac:dyDescent="0.5">
      <c r="A43" s="130">
        <f>A42+0.01</f>
        <v>7.0299999999999994</v>
      </c>
      <c r="B43" s="107"/>
      <c r="C43" s="131" t="s">
        <v>33</v>
      </c>
      <c r="D43" s="112" t="s">
        <v>18</v>
      </c>
      <c r="E43" s="132"/>
      <c r="F43" s="111">
        <f t="shared" si="9"/>
        <v>0.56805555555555542</v>
      </c>
    </row>
    <row r="44" spans="1:6" s="2" customFormat="1" ht="19.5" customHeight="1" x14ac:dyDescent="0.5">
      <c r="A44" s="106">
        <f>A43+0.01</f>
        <v>7.0399999999999991</v>
      </c>
      <c r="B44" s="107"/>
      <c r="C44" s="108" t="s">
        <v>17</v>
      </c>
      <c r="D44" s="112" t="s">
        <v>28</v>
      </c>
      <c r="E44" s="110"/>
      <c r="F44" s="111">
        <f t="shared" si="9"/>
        <v>0.56805555555555542</v>
      </c>
    </row>
    <row r="45" spans="1:6" s="2" customFormat="1" ht="19.5" customHeight="1" x14ac:dyDescent="0.5">
      <c r="A45" s="106">
        <f t="shared" si="11"/>
        <v>7.0499999999999989</v>
      </c>
      <c r="B45" s="107"/>
      <c r="C45" s="108" t="s">
        <v>20</v>
      </c>
      <c r="D45" s="112" t="s">
        <v>19</v>
      </c>
      <c r="E45" s="110"/>
      <c r="F45" s="111">
        <f t="shared" si="9"/>
        <v>0.56805555555555542</v>
      </c>
    </row>
    <row r="46" spans="1:6" ht="19.5" customHeight="1" x14ac:dyDescent="0.5">
      <c r="A46" s="106">
        <f t="shared" si="11"/>
        <v>7.0599999999999987</v>
      </c>
      <c r="B46" s="107"/>
      <c r="C46" s="108" t="s">
        <v>13</v>
      </c>
      <c r="D46" s="112" t="s">
        <v>29</v>
      </c>
      <c r="E46" s="110"/>
      <c r="F46" s="111">
        <f t="shared" si="9"/>
        <v>0.56805555555555542</v>
      </c>
    </row>
    <row r="47" spans="1:6" s="12" customFormat="1" ht="19.5" customHeight="1" x14ac:dyDescent="0.5">
      <c r="A47" s="106">
        <f t="shared" si="11"/>
        <v>7.0699999999999985</v>
      </c>
      <c r="B47" s="107"/>
      <c r="C47" s="108" t="s">
        <v>14</v>
      </c>
      <c r="D47" s="112" t="s">
        <v>21</v>
      </c>
      <c r="E47" s="110"/>
      <c r="F47" s="111">
        <f t="shared" si="9"/>
        <v>0.56805555555555542</v>
      </c>
    </row>
    <row r="48" spans="1:6" s="12" customFormat="1" ht="19.5" customHeight="1" x14ac:dyDescent="0.5">
      <c r="A48" s="106">
        <f t="shared" si="11"/>
        <v>7.0799999999999983</v>
      </c>
      <c r="B48" s="107"/>
      <c r="C48" s="108" t="s">
        <v>22</v>
      </c>
      <c r="D48" s="112" t="s">
        <v>26</v>
      </c>
      <c r="E48" s="110"/>
      <c r="F48" s="111">
        <f t="shared" si="9"/>
        <v>0.56805555555555542</v>
      </c>
    </row>
    <row r="49" spans="1:6" s="12" customFormat="1" ht="19.5" customHeight="1" x14ac:dyDescent="0.5">
      <c r="A49" s="9"/>
      <c r="B49" s="92"/>
      <c r="C49" s="62"/>
      <c r="D49" s="62"/>
      <c r="E49" s="52"/>
      <c r="F49" s="44">
        <f t="shared" si="9"/>
        <v>0.56805555555555542</v>
      </c>
    </row>
    <row r="50" spans="1:6" ht="19.5" customHeight="1" x14ac:dyDescent="0.5">
      <c r="A50" s="73">
        <v>8</v>
      </c>
      <c r="B50" s="88"/>
      <c r="C50" s="74" t="s">
        <v>44</v>
      </c>
      <c r="D50" s="75"/>
      <c r="E50" s="76"/>
      <c r="F50" s="44">
        <f t="shared" si="9"/>
        <v>0.56805555555555542</v>
      </c>
    </row>
    <row r="51" spans="1:6" ht="19.5" customHeight="1" x14ac:dyDescent="0.5">
      <c r="A51" s="70">
        <f t="shared" ref="A51:A54" si="12">A50+0.01</f>
        <v>8.01</v>
      </c>
      <c r="B51" s="88" t="s">
        <v>9</v>
      </c>
      <c r="C51" s="103" t="s">
        <v>45</v>
      </c>
      <c r="D51" s="71" t="s">
        <v>37</v>
      </c>
      <c r="E51" s="76">
        <v>0</v>
      </c>
      <c r="F51" s="44">
        <f t="shared" si="9"/>
        <v>0.56805555555555542</v>
      </c>
    </row>
    <row r="52" spans="1:6" ht="19.5" customHeight="1" x14ac:dyDescent="0.5">
      <c r="A52" s="70">
        <f t="shared" si="12"/>
        <v>8.02</v>
      </c>
      <c r="B52" s="89" t="s">
        <v>9</v>
      </c>
      <c r="C52" s="103" t="s">
        <v>46</v>
      </c>
      <c r="D52" s="71" t="s">
        <v>47</v>
      </c>
      <c r="E52" s="76">
        <v>0</v>
      </c>
      <c r="F52" s="44">
        <f t="shared" si="9"/>
        <v>0.56805555555555542</v>
      </c>
    </row>
    <row r="53" spans="1:6" ht="19.5" customHeight="1" x14ac:dyDescent="0.5">
      <c r="A53" s="70">
        <f t="shared" si="12"/>
        <v>8.0299999999999994</v>
      </c>
      <c r="B53" s="89" t="s">
        <v>9</v>
      </c>
      <c r="C53" s="104" t="s">
        <v>48</v>
      </c>
      <c r="D53" s="77" t="s">
        <v>43</v>
      </c>
      <c r="E53" s="78">
        <v>0</v>
      </c>
      <c r="F53" s="44">
        <f t="shared" si="9"/>
        <v>0.56805555555555542</v>
      </c>
    </row>
    <row r="54" spans="1:6" ht="19.5" customHeight="1" x14ac:dyDescent="0.5">
      <c r="A54" s="70">
        <f t="shared" si="12"/>
        <v>8.0399999999999991</v>
      </c>
      <c r="B54" s="93" t="s">
        <v>9</v>
      </c>
      <c r="C54" s="105" t="s">
        <v>49</v>
      </c>
      <c r="D54" s="68" t="s">
        <v>36</v>
      </c>
      <c r="E54" s="69">
        <v>0</v>
      </c>
      <c r="F54" s="44">
        <f t="shared" si="9"/>
        <v>0.56805555555555542</v>
      </c>
    </row>
    <row r="55" spans="1:6" ht="19.5" customHeight="1" x14ac:dyDescent="0.5">
      <c r="A55" s="70"/>
      <c r="B55" s="93"/>
      <c r="C55" s="72"/>
      <c r="D55" s="68"/>
      <c r="E55" s="69"/>
      <c r="F55" s="139"/>
    </row>
    <row r="56" spans="1:6" ht="19.5" customHeight="1" x14ac:dyDescent="0.5">
      <c r="A56" s="9">
        <v>9</v>
      </c>
      <c r="B56" s="89" t="s">
        <v>31</v>
      </c>
      <c r="C56" s="20" t="s">
        <v>34</v>
      </c>
      <c r="D56" s="62"/>
      <c r="E56" s="52"/>
      <c r="F56" s="57"/>
    </row>
    <row r="57" spans="1:6" ht="19.5" customHeight="1" x14ac:dyDescent="0.5">
      <c r="A57" s="9"/>
      <c r="B57" s="94"/>
      <c r="C57" s="39"/>
      <c r="D57" s="11"/>
      <c r="E57" s="51"/>
      <c r="F57" s="44"/>
    </row>
    <row r="58" spans="1:6" ht="19.5" customHeight="1" x14ac:dyDescent="0.5">
      <c r="A58" s="40">
        <v>9</v>
      </c>
      <c r="B58" s="95"/>
      <c r="C58" s="43" t="s">
        <v>11</v>
      </c>
      <c r="D58" s="41" t="s">
        <v>6</v>
      </c>
      <c r="E58" s="53">
        <v>0</v>
      </c>
      <c r="F58" s="42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2020-07-31T21:28:50Z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