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421/"/>
    </mc:Choice>
  </mc:AlternateContent>
  <xr:revisionPtr revIDLastSave="0" documentId="8_{DB998EF3-327A-42F0-AE0B-A0FC79ED2F41}" xr6:coauthVersionLast="45" xr6:coauthVersionMax="45" xr10:uidLastSave="{00000000-0000-0000-0000-000000000000}"/>
  <bookViews>
    <workbookView xWindow="-35670" yWindow="2370" windowWidth="34845" windowHeight="13890" xr2:uid="{00000000-000D-0000-FFFF-FFFF00000000}"/>
  </bookViews>
  <sheets>
    <sheet name="Agenda" sheetId="1" r:id="rId1"/>
  </sheets>
  <definedNames>
    <definedName name="_xlnm.Print_Area" localSheetId="0">Agenda!$A$1:$F$53</definedName>
    <definedName name="Print_Area_MI">Agenda!$A$1:$E$18</definedName>
    <definedName name="PRINT_AREA_MI_1">Agenda!$A$1:$E$18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F17" i="1" s="1"/>
  <c r="A16" i="1"/>
  <c r="A15" i="1"/>
  <c r="F50" i="1" l="1"/>
  <c r="A41" i="1"/>
  <c r="A12" i="1" l="1"/>
  <c r="A13" i="1" s="1"/>
  <c r="A14" i="1" s="1"/>
  <c r="F8" i="1" l="1"/>
  <c r="F9" i="1" s="1"/>
  <c r="F10" i="1" s="1"/>
  <c r="F11" i="1" s="1"/>
  <c r="F12" i="1" s="1"/>
  <c r="A19" i="1"/>
  <c r="A28" i="1"/>
  <c r="A29" i="1" s="1"/>
  <c r="A30" i="1" s="1"/>
  <c r="A38" i="1"/>
  <c r="A39" i="1" s="1"/>
  <c r="A40" i="1" s="1"/>
  <c r="A42" i="1" s="1"/>
  <c r="A43" i="1" s="1"/>
  <c r="A10" i="1"/>
  <c r="A9" i="1"/>
  <c r="A8" i="1"/>
  <c r="F13" i="1" l="1"/>
  <c r="F14" i="1" s="1"/>
  <c r="F18" i="1" s="1"/>
  <c r="A31" i="1"/>
  <c r="A32" i="1" s="1"/>
  <c r="A44" i="1"/>
  <c r="A45" i="1" s="1"/>
  <c r="A46" i="1" s="1"/>
  <c r="A20" i="1"/>
  <c r="A21" i="1" s="1"/>
  <c r="A22" i="1" s="1"/>
  <c r="A25" i="1" l="1"/>
  <c r="A23" i="1"/>
  <c r="A24" i="1" s="1"/>
  <c r="A34" i="1"/>
  <c r="A35" i="1" s="1"/>
  <c r="A33" i="1"/>
  <c r="F19" i="1"/>
  <c r="F20" i="1" s="1"/>
  <c r="F21" i="1" l="1"/>
  <c r="F22" i="1" s="1"/>
  <c r="F23" i="1" l="1"/>
  <c r="F24" i="1" s="1"/>
  <c r="F25" i="1" s="1"/>
  <c r="F26" i="1" s="1"/>
  <c r="F27" i="1" s="1"/>
  <c r="F28" i="1" s="1"/>
  <c r="F29" i="1" s="1"/>
  <c r="F30" i="1" s="1"/>
  <c r="F31" i="1" s="1"/>
  <c r="F32" i="1" s="1"/>
  <c r="F33" i="1" l="1"/>
  <c r="F34" i="1" s="1"/>
  <c r="F35" i="1" s="1"/>
  <c r="F36" i="1" s="1"/>
  <c r="F37" i="1" s="1"/>
  <c r="F38" i="1" s="1"/>
  <c r="F39" i="1" s="1"/>
  <c r="F40" i="1" s="1"/>
  <c r="F41" i="1" l="1"/>
  <c r="F42" i="1" s="1"/>
  <c r="F43" i="1" s="1"/>
  <c r="F44" i="1" s="1"/>
  <c r="F45" i="1" s="1"/>
  <c r="F46" i="1" s="1"/>
</calcChain>
</file>

<file path=xl/sharedStrings.xml><?xml version="1.0" encoding="utf-8"?>
<sst xmlns="http://schemas.openxmlformats.org/spreadsheetml/2006/main" count="97" uniqueCount="52">
  <si>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</si>
  <si>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</si>
  <si>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</si>
  <si>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</si>
  <si>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</si>
  <si>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</si>
  <si>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</si>
  <si>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</si>
  <si>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</si>
  <si>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</si>
  <si>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IEEE Standards Board and Sponsor Ballot Items</t>
  </si>
  <si>
    <t>ADJOURN SEC MEETING</t>
  </si>
  <si>
    <t>Announcements from the Chair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</si>
  <si>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</si>
  <si>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</si>
  <si>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</si>
  <si>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</si>
  <si>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</si>
  <si>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</si>
  <si>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</si>
  <si>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</si>
  <si>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Shellhammer</t>
  </si>
  <si>
    <t>IEEE 802.24</t>
  </si>
  <si>
    <t>IEEE 802</t>
  </si>
  <si>
    <t>ME</t>
  </si>
  <si>
    <t>Parsons</t>
  </si>
  <si>
    <t>Godfrey</t>
  </si>
  <si>
    <t>LMSC Liaisons and External Communications</t>
  </si>
  <si>
    <t>Stanley</t>
  </si>
  <si>
    <t>Holcomb</t>
  </si>
  <si>
    <t>Executive Committee Study Groups, Working Groups, TAGs, Industry Connections</t>
  </si>
  <si>
    <t>DT</t>
  </si>
  <si>
    <t xml:space="preserve">AGENDA  -  IEEE 802 LMSC EXECUTIVE COMMITTEE MEETING
</t>
  </si>
  <si>
    <t xml:space="preserve"> IEEE 802.3 </t>
  </si>
  <si>
    <t>Other Business</t>
  </si>
  <si>
    <t>LMSC Internal Business</t>
  </si>
  <si>
    <t>D'Ambrosia</t>
  </si>
  <si>
    <t>IEEE 802 Teleconference Tools</t>
  </si>
  <si>
    <t>FCC NPRM 5.9 GHz, reply comments</t>
  </si>
  <si>
    <t>To Nescom -  P802.15.13 PAR Title Change</t>
  </si>
  <si>
    <t>To RevCom - P802.15.4z</t>
  </si>
  <si>
    <t>Update - Proposed Rules Changes</t>
  </si>
  <si>
    <t>Gilb</t>
  </si>
  <si>
    <t>MI*</t>
  </si>
  <si>
    <t xml:space="preserve">Approve the following
1. EC Opening Meeting Minutes  - Nov 19 Plenary - https://mentor.ieee.org/802-ec/dcn/19/ec-19-0144-00-00EC-802-ec-nov-2019-opening-minutes.pdf 
2. EC Closing Meeting Minutes - Nov 19 Plenary - https://mentor.ieee.org/802-ec/dcn/19/ec-19-0146-01-00EC-802-ec-nov-2019-closing-minutes.pdf 
3. EC Feb 4 2020 Teleconference Minutes - https://mentor.ieee.org/802-ec/dcn/20/ec-20-0026-01-00EC-feb-4-2020-ec-teleconfernce-minutes.pdf 
4. EC Mar 5 2020 Teleconference Notes - https://mentor.ieee.org/802-ec/dcn/20/ec-20-0032-01-00EC-meeting-notes-05-mar-2020-ec-telecon.pdf 
5. EC Mar 16 2020 Teleconference Minutes - https://mentor.ieee.org/802-ec/dcn/20/ec-20-0019-00-00EC-802-ec-mar-16-2020-teleconference-minutes.pdf 
6. EC Mar 20 2020 Teleconference Minutes - https://mentor.ieee.org/802-ec/dcn/20/ec-20-0020-01-00EC-802-ec-mar-20-2020-teleconference-minutes.pdf </t>
  </si>
  <si>
    <t>Tuesday 1:00PM-3:00PM 
21 April 2020</t>
  </si>
  <si>
    <t>IEEE SCC18/NFPA Status Update</t>
  </si>
  <si>
    <t>802 Calendar</t>
  </si>
  <si>
    <t>Marks</t>
  </si>
  <si>
    <t>Future Sessions</t>
  </si>
  <si>
    <t>Rosdahl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</si>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</sst>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10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9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164" fontId="20" fillId="0" borderId="0" xfId="0" applyFont="1" applyFill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2" fontId="19" fillId="0" borderId="13" xfId="0" applyNumberFormat="1" applyFont="1" applyFill="1" applyBorder="1" applyAlignment="1" applyProtection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5" fontId="19" fillId="0" borderId="12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vertical="top" wrapText="1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164" fontId="19" fillId="0" borderId="11" xfId="0" applyFont="1" applyFill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4" fontId="21" fillId="0" borderId="13" xfId="0" applyFont="1" applyFill="1" applyBorder="1" applyAlignment="1" applyProtection="1">
      <alignment vertical="top" wrapText="1"/>
    </xf>
    <xf numFmtId="165" fontId="19" fillId="0" borderId="15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 applyProtection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1" fillId="0" borderId="11" xfId="0" applyNumberFormat="1" applyFont="1" applyBorder="1" applyAlignment="1" applyProtection="1">
      <alignment vertical="top"/>
    </xf>
    <xf numFmtId="1" fontId="19" fillId="0" borderId="15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0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4" fontId="21" fillId="0" borderId="11" xfId="0" applyFont="1" applyFill="1" applyBorder="1" applyAlignment="1" applyProtection="1">
      <alignment horizontal="left" vertical="top" wrapText="1" indent="1"/>
    </xf>
    <xf numFmtId="165" fontId="19" fillId="0" borderId="16" xfId="0" applyNumberFormat="1" applyFont="1" applyBorder="1" applyAlignment="1" applyProtection="1">
      <alignment vertical="top"/>
    </xf>
    <xf numFmtId="165" fontId="19" fillId="0" borderId="11" xfId="0" applyNumberFormat="1" applyFont="1" applyBorder="1" applyAlignment="1" applyProtection="1">
      <alignment vertical="top"/>
    </xf>
    <xf numFmtId="164" fontId="21" fillId="0" borderId="14" xfId="0" applyFont="1" applyFill="1" applyBorder="1" applyAlignment="1" applyProtection="1">
      <alignment vertical="top"/>
    </xf>
    <xf numFmtId="164" fontId="0" fillId="0" borderId="11" xfId="0" applyFill="1" applyBorder="1" applyAlignment="1">
      <alignment vertical="top"/>
    </xf>
    <xf numFmtId="2" fontId="19" fillId="16" borderId="17" xfId="0" applyNumberFormat="1" applyFont="1" applyFill="1" applyBorder="1" applyAlignment="1" applyProtection="1">
      <alignment horizontal="left"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1" fontId="19" fillId="16" borderId="0" xfId="0" applyNumberFormat="1" applyFont="1" applyFill="1" applyBorder="1" applyAlignment="1" applyProtection="1">
      <alignment vertical="top"/>
    </xf>
    <xf numFmtId="166" fontId="19" fillId="0" borderId="11" xfId="0" applyNumberFormat="1" applyFont="1" applyBorder="1" applyAlignment="1">
      <alignment horizontal="left" vertical="top"/>
    </xf>
    <xf numFmtId="1" fontId="21" fillId="0" borderId="11" xfId="0" applyNumberFormat="1" applyFont="1" applyFill="1" applyBorder="1" applyAlignment="1" applyProtection="1">
      <alignment vertical="top"/>
    </xf>
    <xf numFmtId="166" fontId="19" fillId="0" borderId="11" xfId="0" applyNumberFormat="1" applyFont="1" applyFill="1" applyBorder="1" applyAlignment="1" applyProtection="1">
      <alignment horizontal="left" vertical="top"/>
    </xf>
    <xf numFmtId="2" fontId="19" fillId="21" borderId="11" xfId="0" applyNumberFormat="1" applyFont="1" applyFill="1" applyBorder="1" applyAlignment="1" applyProtection="1">
      <alignment horizontal="left" vertical="top"/>
    </xf>
    <xf numFmtId="2" fontId="19" fillId="21" borderId="11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vertical="top"/>
    </xf>
    <xf numFmtId="1" fontId="19" fillId="21" borderId="11" xfId="0" applyNumberFormat="1" applyFont="1" applyFill="1" applyBorder="1" applyAlignment="1" applyProtection="1">
      <alignment vertical="top"/>
    </xf>
    <xf numFmtId="165" fontId="19" fillId="21" borderId="11" xfId="0" applyNumberFormat="1" applyFont="1" applyFill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164" fontId="27" fillId="0" borderId="11" xfId="0" applyFont="1" applyFill="1" applyBorder="1" applyAlignment="1">
      <alignment vertical="top"/>
    </xf>
    <xf numFmtId="164" fontId="27" fillId="0" borderId="11" xfId="0" applyFont="1" applyFill="1" applyBorder="1" applyAlignment="1" applyProtection="1">
      <alignment vertical="top"/>
    </xf>
    <xf numFmtId="1" fontId="28" fillId="0" borderId="15" xfId="0" applyNumberFormat="1" applyFont="1" applyBorder="1" applyAlignment="1">
      <alignment vertical="top"/>
    </xf>
    <xf numFmtId="165" fontId="26" fillId="0" borderId="15" xfId="0" applyNumberFormat="1" applyFont="1" applyBorder="1" applyAlignment="1" applyProtection="1">
      <alignment vertical="top"/>
    </xf>
    <xf numFmtId="2" fontId="26" fillId="0" borderId="14" xfId="0" applyNumberFormat="1" applyFont="1" applyFill="1" applyBorder="1" applyAlignment="1" applyProtection="1">
      <alignment horizontal="left" vertical="top"/>
    </xf>
    <xf numFmtId="164" fontId="27" fillId="0" borderId="11" xfId="0" applyFont="1" applyFill="1" applyBorder="1" applyAlignment="1" applyProtection="1">
      <alignment vertical="top" wrapText="1"/>
    </xf>
    <xf numFmtId="164" fontId="28" fillId="0" borderId="15" xfId="0" applyFont="1" applyFill="1" applyBorder="1" applyAlignment="1">
      <alignment vertical="top"/>
    </xf>
    <xf numFmtId="164" fontId="26" fillId="0" borderId="11" xfId="0" applyFont="1" applyFill="1" applyBorder="1" applyAlignment="1">
      <alignment vertical="top"/>
    </xf>
    <xf numFmtId="1" fontId="26" fillId="0" borderId="11" xfId="0" applyNumberFormat="1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vertical="top"/>
    </xf>
    <xf numFmtId="164" fontId="26" fillId="0" borderId="14" xfId="0" applyFont="1" applyFill="1" applyBorder="1" applyAlignment="1">
      <alignment vertical="top"/>
    </xf>
    <xf numFmtId="164" fontId="27" fillId="0" borderId="14" xfId="0" applyFont="1" applyFill="1" applyBorder="1" applyAlignment="1" applyProtection="1">
      <alignment vertical="top" wrapText="1"/>
    </xf>
    <xf numFmtId="1" fontId="27" fillId="0" borderId="11" xfId="0" applyNumberFormat="1" applyFont="1" applyBorder="1" applyAlignment="1" applyProtection="1">
      <alignment vertical="top"/>
    </xf>
    <xf numFmtId="1" fontId="19" fillId="0" borderId="18" xfId="0" applyNumberFormat="1" applyFont="1" applyBorder="1" applyAlignment="1" applyProtection="1">
      <alignment vertical="top"/>
    </xf>
    <xf numFmtId="164" fontId="21" fillId="0" borderId="13" xfId="0" applyFont="1" applyFill="1" applyBorder="1" applyAlignment="1" applyProtection="1">
      <alignment horizontal="left" vertical="top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0"/>
  <sheetViews>
    <sheetView tabSelected="1" zoomScale="140" zoomScaleNormal="140" workbookViewId="0">
      <selection activeCell="A2" sqref="A2"/>
    </sheetView>
  </sheetViews>
  <sheetFormatPr defaultColWidth="8.90625" defaultRowHeight="19.5" customHeight="1" x14ac:dyDescent="0.55000000000000004"/>
  <cols>
    <col min="1" max="1" width="4.5" style="14" customWidth="1"/>
    <col min="2" max="2" width="3.6796875" style="1" customWidth="1"/>
    <col min="3" max="3" width="41.40625" style="7" customWidth="1"/>
    <col min="4" max="4" width="9.08984375" style="1" customWidth="1"/>
    <col min="5" max="5" width="3.40625" style="71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" customHeight="1" x14ac:dyDescent="0.55000000000000004">
      <c r="A1" s="23" t="s">
        <v>51</v>
      </c>
      <c r="B1" s="24"/>
      <c r="C1" s="25" t="s">
        <v>32</v>
      </c>
      <c r="D1" s="24"/>
      <c r="E1" s="59"/>
      <c r="F1" s="24"/>
    </row>
    <row r="2" spans="1:254" ht="24" customHeight="1" x14ac:dyDescent="0.55000000000000004">
      <c r="A2" s="26"/>
      <c r="B2" s="24"/>
      <c r="C2" s="25" t="s">
        <v>45</v>
      </c>
      <c r="D2" s="24"/>
      <c r="E2" s="59"/>
      <c r="F2" s="24"/>
    </row>
    <row r="3" spans="1:254" ht="19.5" customHeight="1" x14ac:dyDescent="0.55000000000000004">
      <c r="A3" s="26"/>
      <c r="B3" s="24"/>
      <c r="C3" s="27"/>
      <c r="D3" s="24"/>
      <c r="E3" s="59"/>
      <c r="F3" s="24"/>
    </row>
    <row r="4" spans="1:254" ht="22.5" customHeight="1" x14ac:dyDescent="0.55000000000000004">
      <c r="A4" s="28" t="s">
        <v>0</v>
      </c>
      <c r="B4" s="29" t="s">
        <v>1</v>
      </c>
      <c r="C4" s="30" t="s">
        <v>2</v>
      </c>
      <c r="D4" s="24"/>
      <c r="E4" s="60" t="s">
        <v>1</v>
      </c>
      <c r="F4" s="16" t="s">
        <v>1</v>
      </c>
    </row>
    <row r="5" spans="1:254" ht="19.5" customHeight="1" x14ac:dyDescent="0.55000000000000004">
      <c r="A5" s="31"/>
      <c r="B5" s="32"/>
      <c r="C5" s="33" t="s">
        <v>3</v>
      </c>
      <c r="D5" s="34"/>
      <c r="E5" s="61"/>
      <c r="F5" s="34"/>
    </row>
    <row r="6" spans="1:254" ht="19.5" customHeight="1" x14ac:dyDescent="0.55000000000000004">
      <c r="A6" s="35"/>
      <c r="B6" s="36"/>
      <c r="C6" s="37" t="s">
        <v>4</v>
      </c>
      <c r="D6" s="38"/>
      <c r="E6" s="62"/>
      <c r="F6" s="39"/>
    </row>
    <row r="7" spans="1:254" s="4" customFormat="1" ht="19.5" customHeight="1" x14ac:dyDescent="0.55000000000000004">
      <c r="A7" s="23"/>
      <c r="B7" s="29"/>
      <c r="C7" s="40"/>
      <c r="D7" s="41"/>
      <c r="E7" s="63"/>
      <c r="F7" s="42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5000000000000004">
      <c r="A8" s="43">
        <f>1</f>
        <v>1</v>
      </c>
      <c r="B8" s="44"/>
      <c r="C8" s="45" t="s">
        <v>5</v>
      </c>
      <c r="D8" s="73" t="s">
        <v>6</v>
      </c>
      <c r="E8" s="64">
        <v>1</v>
      </c>
      <c r="F8" s="16">
        <f>TIME(13,0,0)</f>
        <v>0.54166666666666663</v>
      </c>
    </row>
    <row r="9" spans="1:254" ht="15.95" customHeight="1" x14ac:dyDescent="0.55000000000000004">
      <c r="A9" s="46">
        <f>2</f>
        <v>2</v>
      </c>
      <c r="B9" s="47" t="s">
        <v>7</v>
      </c>
      <c r="C9" s="48" t="s">
        <v>8</v>
      </c>
      <c r="D9" s="74" t="s">
        <v>6</v>
      </c>
      <c r="E9" s="65">
        <v>3</v>
      </c>
      <c r="F9" s="17">
        <f>F8+TIME(0,E8,0)</f>
        <v>0.54236111111111107</v>
      </c>
    </row>
    <row r="10" spans="1:254" ht="19.5" customHeight="1" x14ac:dyDescent="0.55000000000000004">
      <c r="A10" s="9">
        <f>3</f>
        <v>3</v>
      </c>
      <c r="B10" s="12" t="s">
        <v>9</v>
      </c>
      <c r="C10" s="50" t="s">
        <v>12</v>
      </c>
      <c r="D10" s="72" t="s">
        <v>6</v>
      </c>
      <c r="E10" s="66">
        <v>3</v>
      </c>
      <c r="F10" s="77">
        <f>F9+TIME(0,E9,0)</f>
        <v>0.5444444444444444</v>
      </c>
    </row>
    <row r="11" spans="1:254" ht="19.5" customHeight="1" x14ac:dyDescent="0.55000000000000004">
      <c r="A11" s="9">
        <v>4</v>
      </c>
      <c r="B11" s="12" t="s">
        <v>9</v>
      </c>
      <c r="C11" s="50" t="s">
        <v>35</v>
      </c>
      <c r="D11" s="72" t="s">
        <v>6</v>
      </c>
      <c r="E11" s="66"/>
      <c r="F11" s="77">
        <f t="shared" ref="F11:F17" si="0">F10+TIME(0,E10,0)</f>
        <v>0.54652777777777772</v>
      </c>
    </row>
    <row r="12" spans="1:254" ht="154.69999999999999" customHeight="1" x14ac:dyDescent="0.55000000000000004">
      <c r="A12" s="87">
        <f t="shared" ref="A12:A16" si="1">A11+0.01</f>
        <v>4.01</v>
      </c>
      <c r="B12" s="88" t="s">
        <v>43</v>
      </c>
      <c r="C12" s="89" t="s">
        <v>44</v>
      </c>
      <c r="D12" s="90" t="s">
        <v>36</v>
      </c>
      <c r="E12" s="91">
        <v>0</v>
      </c>
      <c r="F12" s="92">
        <f t="shared" si="0"/>
        <v>0.54652777777777772</v>
      </c>
    </row>
    <row r="13" spans="1:254" ht="19.5" customHeight="1" x14ac:dyDescent="0.55000000000000004">
      <c r="A13" s="9">
        <f t="shared" si="1"/>
        <v>4.0199999999999996</v>
      </c>
      <c r="B13" s="12" t="s">
        <v>31</v>
      </c>
      <c r="C13" s="50" t="s">
        <v>41</v>
      </c>
      <c r="D13" s="72" t="s">
        <v>42</v>
      </c>
      <c r="E13" s="66">
        <v>20</v>
      </c>
      <c r="F13" s="77">
        <f t="shared" si="0"/>
        <v>0.54652777777777772</v>
      </c>
    </row>
    <row r="14" spans="1:254" ht="19.5" customHeight="1" x14ac:dyDescent="0.55000000000000004">
      <c r="A14" s="9">
        <f t="shared" si="1"/>
        <v>4.0299999999999994</v>
      </c>
      <c r="B14" s="12" t="s">
        <v>9</v>
      </c>
      <c r="C14" s="50" t="s">
        <v>49</v>
      </c>
      <c r="D14" s="72" t="s">
        <v>50</v>
      </c>
      <c r="E14" s="85">
        <v>10</v>
      </c>
      <c r="F14" s="77">
        <f t="shared" si="0"/>
        <v>0.56041666666666656</v>
      </c>
    </row>
    <row r="15" spans="1:254" ht="19.5" customHeight="1" x14ac:dyDescent="0.55000000000000004">
      <c r="A15" s="9">
        <f t="shared" si="1"/>
        <v>4.0399999999999991</v>
      </c>
      <c r="B15" s="12" t="s">
        <v>31</v>
      </c>
      <c r="C15" s="50" t="s">
        <v>37</v>
      </c>
      <c r="D15" s="72" t="s">
        <v>36</v>
      </c>
      <c r="E15" s="85">
        <v>10</v>
      </c>
      <c r="F15" s="77">
        <f t="shared" si="0"/>
        <v>0.56736111111111098</v>
      </c>
    </row>
    <row r="16" spans="1:254" ht="19.5" customHeight="1" x14ac:dyDescent="0.55000000000000004">
      <c r="A16" s="9">
        <f t="shared" si="1"/>
        <v>4.0499999999999989</v>
      </c>
      <c r="B16" s="12" t="s">
        <v>31</v>
      </c>
      <c r="C16" s="50" t="s">
        <v>47</v>
      </c>
      <c r="D16" s="72" t="s">
        <v>48</v>
      </c>
      <c r="E16" s="85">
        <v>10</v>
      </c>
      <c r="F16" s="77">
        <f t="shared" si="0"/>
        <v>0.5743055555555554</v>
      </c>
    </row>
    <row r="17" spans="1:6" ht="21.7" customHeight="1" x14ac:dyDescent="0.55000000000000004">
      <c r="A17" s="80"/>
      <c r="B17" s="81"/>
      <c r="C17" s="82"/>
      <c r="D17" s="81"/>
      <c r="E17" s="83"/>
      <c r="F17" s="77">
        <f t="shared" si="0"/>
        <v>0.58124999999999982</v>
      </c>
    </row>
    <row r="18" spans="1:6" ht="18.75" customHeight="1" x14ac:dyDescent="0.55000000000000004">
      <c r="A18" s="9">
        <v>5</v>
      </c>
      <c r="B18" s="10"/>
      <c r="C18" s="20" t="s">
        <v>10</v>
      </c>
      <c r="D18" s="19"/>
      <c r="E18" s="67"/>
      <c r="F18" s="17">
        <f>F17+TIME(0,E17,0)</f>
        <v>0.58124999999999982</v>
      </c>
    </row>
    <row r="19" spans="1:6" ht="19.5" customHeight="1" x14ac:dyDescent="0.55000000000000004">
      <c r="A19" s="93">
        <f t="shared" ref="A19" si="2">A18+0.01</f>
        <v>5.01</v>
      </c>
      <c r="B19" s="94"/>
      <c r="C19" s="100" t="s">
        <v>15</v>
      </c>
      <c r="D19" s="96" t="s">
        <v>25</v>
      </c>
      <c r="E19" s="104"/>
      <c r="F19" s="98">
        <f t="shared" ref="F19" si="3">F18+TIME(0,E18,0)</f>
        <v>0.58124999999999982</v>
      </c>
    </row>
    <row r="20" spans="1:6" ht="19.5" customHeight="1" x14ac:dyDescent="0.55000000000000004">
      <c r="A20" s="93">
        <f>A19+0.01</f>
        <v>5.0199999999999996</v>
      </c>
      <c r="B20" s="94"/>
      <c r="C20" s="100" t="s">
        <v>16</v>
      </c>
      <c r="D20" s="96" t="s">
        <v>18</v>
      </c>
      <c r="E20" s="104"/>
      <c r="F20" s="98">
        <f>F19+TIME(0,E19,0)</f>
        <v>0.58124999999999982</v>
      </c>
    </row>
    <row r="21" spans="1:6" ht="17.7" customHeight="1" x14ac:dyDescent="0.55000000000000004">
      <c r="A21" s="9">
        <f t="shared" ref="A21:A22" si="4">A20+0.01</f>
        <v>5.0299999999999994</v>
      </c>
      <c r="B21" s="10" t="s">
        <v>24</v>
      </c>
      <c r="C21" s="22" t="s">
        <v>17</v>
      </c>
      <c r="D21" s="18" t="s">
        <v>28</v>
      </c>
      <c r="F21" s="58">
        <f>F20+TIME(0,E20,0)</f>
        <v>0.58124999999999982</v>
      </c>
    </row>
    <row r="22" spans="1:6" ht="19.5" customHeight="1" x14ac:dyDescent="0.55000000000000004">
      <c r="A22" s="9">
        <f t="shared" si="4"/>
        <v>5.0399999999999991</v>
      </c>
      <c r="B22" s="10"/>
      <c r="C22" s="22" t="s">
        <v>20</v>
      </c>
      <c r="D22" s="78"/>
      <c r="E22" s="67"/>
      <c r="F22" s="58">
        <f t="shared" ref="F22:F46" si="5">F21+TIME(0,E21,0)</f>
        <v>0.58124999999999982</v>
      </c>
    </row>
    <row r="23" spans="1:6" ht="14" customHeight="1" x14ac:dyDescent="0.55000000000000004">
      <c r="A23" s="86">
        <f>A22+0.001</f>
        <v>5.0409999999999995</v>
      </c>
      <c r="B23" s="10" t="s">
        <v>24</v>
      </c>
      <c r="C23" s="75" t="s">
        <v>39</v>
      </c>
      <c r="D23" s="78" t="s">
        <v>19</v>
      </c>
      <c r="E23" s="67">
        <v>5</v>
      </c>
      <c r="F23" s="58">
        <f t="shared" si="5"/>
        <v>0.58124999999999982</v>
      </c>
    </row>
    <row r="24" spans="1:6" ht="14" customHeight="1" x14ac:dyDescent="0.55000000000000004">
      <c r="A24" s="86">
        <f>A23+0.001</f>
        <v>5.0419999999999998</v>
      </c>
      <c r="B24" s="10" t="s">
        <v>24</v>
      </c>
      <c r="C24" s="75" t="s">
        <v>40</v>
      </c>
      <c r="D24" s="78" t="s">
        <v>19</v>
      </c>
      <c r="E24" s="67">
        <v>5</v>
      </c>
      <c r="F24" s="58">
        <f t="shared" si="5"/>
        <v>0.58472222222222203</v>
      </c>
    </row>
    <row r="25" spans="1:6" ht="19.5" customHeight="1" x14ac:dyDescent="0.55000000000000004">
      <c r="A25" s="93">
        <f>A22+0.01</f>
        <v>5.0499999999999989</v>
      </c>
      <c r="B25" s="94"/>
      <c r="C25" s="100" t="s">
        <v>14</v>
      </c>
      <c r="D25" s="96" t="s">
        <v>21</v>
      </c>
      <c r="E25" s="104"/>
      <c r="F25" s="98">
        <f t="shared" si="5"/>
        <v>0.58819444444444424</v>
      </c>
    </row>
    <row r="26" spans="1:6" ht="19.5" customHeight="1" x14ac:dyDescent="0.55000000000000004">
      <c r="A26" s="9"/>
      <c r="B26" s="10"/>
      <c r="C26" s="22"/>
      <c r="D26" s="18"/>
      <c r="E26" s="67"/>
      <c r="F26" s="58">
        <f t="shared" si="5"/>
        <v>0.58819444444444424</v>
      </c>
    </row>
    <row r="27" spans="1:6" s="8" customFormat="1" ht="19.5" customHeight="1" x14ac:dyDescent="0.55000000000000004">
      <c r="A27" s="9">
        <v>6</v>
      </c>
      <c r="B27" s="10"/>
      <c r="C27" s="3" t="s">
        <v>30</v>
      </c>
      <c r="D27" s="19"/>
      <c r="E27" s="67"/>
      <c r="F27" s="58">
        <f t="shared" si="5"/>
        <v>0.58819444444444424</v>
      </c>
    </row>
    <row r="28" spans="1:6" s="8" customFormat="1" ht="19.5" customHeight="1" x14ac:dyDescent="0.55000000000000004">
      <c r="A28" s="93">
        <f t="shared" ref="A28:A35" si="6">A27+0.01</f>
        <v>6.01</v>
      </c>
      <c r="B28" s="102"/>
      <c r="C28" s="100" t="s">
        <v>15</v>
      </c>
      <c r="D28" s="96" t="s">
        <v>25</v>
      </c>
      <c r="E28" s="103"/>
      <c r="F28" s="98">
        <f t="shared" si="5"/>
        <v>0.58819444444444424</v>
      </c>
    </row>
    <row r="29" spans="1:6" ht="19.5" customHeight="1" x14ac:dyDescent="0.55000000000000004">
      <c r="A29" s="93">
        <f>A28+0.01</f>
        <v>6.02</v>
      </c>
      <c r="B29" s="102"/>
      <c r="C29" s="100" t="s">
        <v>16</v>
      </c>
      <c r="D29" s="96" t="s">
        <v>18</v>
      </c>
      <c r="E29" s="103"/>
      <c r="F29" s="98">
        <f t="shared" si="5"/>
        <v>0.58819444444444424</v>
      </c>
    </row>
    <row r="30" spans="1:6" s="2" customFormat="1" ht="19.5" customHeight="1" x14ac:dyDescent="0.55000000000000004">
      <c r="A30" s="9">
        <f>A29+0.01</f>
        <v>6.0299999999999994</v>
      </c>
      <c r="B30" s="49" t="s">
        <v>7</v>
      </c>
      <c r="C30" s="22" t="s">
        <v>17</v>
      </c>
      <c r="D30" s="18" t="s">
        <v>28</v>
      </c>
      <c r="E30" s="66"/>
      <c r="F30" s="58">
        <f>F29+TIME(0,E29,0)</f>
        <v>0.58819444444444424</v>
      </c>
    </row>
    <row r="31" spans="1:6" s="2" customFormat="1" ht="19.5" customHeight="1" x14ac:dyDescent="0.55000000000000004">
      <c r="A31" s="93">
        <f t="shared" si="6"/>
        <v>6.0399999999999991</v>
      </c>
      <c r="B31" s="105"/>
      <c r="C31" s="106" t="s">
        <v>20</v>
      </c>
      <c r="D31" s="96" t="s">
        <v>19</v>
      </c>
      <c r="E31" s="107"/>
      <c r="F31" s="98">
        <f t="shared" si="5"/>
        <v>0.58819444444444424</v>
      </c>
    </row>
    <row r="32" spans="1:6" s="2" customFormat="1" ht="19.5" customHeight="1" x14ac:dyDescent="0.55000000000000004">
      <c r="A32" s="9">
        <f t="shared" si="6"/>
        <v>6.0499999999999989</v>
      </c>
      <c r="B32" s="49"/>
      <c r="C32" s="22" t="s">
        <v>13</v>
      </c>
      <c r="D32" s="21"/>
      <c r="E32" s="68"/>
      <c r="F32" s="58">
        <f t="shared" si="5"/>
        <v>0.58819444444444424</v>
      </c>
    </row>
    <row r="33" spans="1:6" s="2" customFormat="1" ht="19.5" customHeight="1" x14ac:dyDescent="0.55000000000000004">
      <c r="A33" s="84">
        <f t="shared" ref="A33" si="7">A32+0.001</f>
        <v>6.0509999999999993</v>
      </c>
      <c r="B33" s="49" t="s">
        <v>31</v>
      </c>
      <c r="C33" s="75" t="s">
        <v>38</v>
      </c>
      <c r="D33" s="18" t="s">
        <v>29</v>
      </c>
      <c r="E33" s="68">
        <v>5</v>
      </c>
      <c r="F33" s="58">
        <f t="shared" si="5"/>
        <v>0.58819444444444424</v>
      </c>
    </row>
    <row r="34" spans="1:6" s="11" customFormat="1" ht="19.5" customHeight="1" x14ac:dyDescent="0.55000000000000004">
      <c r="A34" s="93">
        <f>A32+0.01</f>
        <v>6.0599999999999987</v>
      </c>
      <c r="B34" s="102"/>
      <c r="C34" s="100" t="s">
        <v>14</v>
      </c>
      <c r="D34" s="96" t="s">
        <v>21</v>
      </c>
      <c r="E34" s="103"/>
      <c r="F34" s="98">
        <f t="shared" si="5"/>
        <v>0.59166666666666645</v>
      </c>
    </row>
    <row r="35" spans="1:6" s="2" customFormat="1" ht="19.5" customHeight="1" x14ac:dyDescent="0.55000000000000004">
      <c r="A35" s="9">
        <f t="shared" si="6"/>
        <v>6.0699999999999985</v>
      </c>
      <c r="B35" s="49" t="s">
        <v>7</v>
      </c>
      <c r="C35" s="22" t="s">
        <v>22</v>
      </c>
      <c r="D35" s="18" t="s">
        <v>26</v>
      </c>
      <c r="E35" s="11"/>
      <c r="F35" s="76">
        <f t="shared" si="5"/>
        <v>0.59166666666666645</v>
      </c>
    </row>
    <row r="36" spans="1:6" s="2" customFormat="1" ht="19.5" customHeight="1" x14ac:dyDescent="0.55000000000000004">
      <c r="A36" s="9"/>
      <c r="B36" s="21"/>
      <c r="C36" s="21"/>
      <c r="D36" s="21"/>
      <c r="E36" s="66"/>
      <c r="F36" s="58">
        <f t="shared" si="5"/>
        <v>0.59166666666666645</v>
      </c>
    </row>
    <row r="37" spans="1:6" s="2" customFormat="1" ht="19.5" customHeight="1" x14ac:dyDescent="0.55000000000000004">
      <c r="A37" s="9">
        <v>7</v>
      </c>
      <c r="B37" s="49"/>
      <c r="C37" s="3" t="s">
        <v>27</v>
      </c>
      <c r="D37" s="12"/>
      <c r="E37" s="66"/>
      <c r="F37" s="58">
        <f t="shared" si="5"/>
        <v>0.59166666666666645</v>
      </c>
    </row>
    <row r="38" spans="1:6" s="2" customFormat="1" ht="19.5" customHeight="1" x14ac:dyDescent="0.55000000000000004">
      <c r="A38" s="93">
        <f t="shared" ref="A38:A46" si="8">A37+0.01</f>
        <v>7.01</v>
      </c>
      <c r="B38" s="94"/>
      <c r="C38" s="95" t="s">
        <v>23</v>
      </c>
      <c r="D38" s="96" t="s">
        <v>6</v>
      </c>
      <c r="E38" s="97"/>
      <c r="F38" s="98">
        <f t="shared" si="5"/>
        <v>0.59166666666666645</v>
      </c>
    </row>
    <row r="39" spans="1:6" s="2" customFormat="1" ht="19.5" customHeight="1" x14ac:dyDescent="0.55000000000000004">
      <c r="A39" s="99">
        <f>A38+0.01</f>
        <v>7.02</v>
      </c>
      <c r="B39" s="94"/>
      <c r="C39" s="100" t="s">
        <v>15</v>
      </c>
      <c r="D39" s="96" t="s">
        <v>25</v>
      </c>
      <c r="E39" s="101"/>
      <c r="F39" s="98">
        <f t="shared" si="5"/>
        <v>0.59166666666666645</v>
      </c>
    </row>
    <row r="40" spans="1:6" s="2" customFormat="1" ht="19.5" customHeight="1" x14ac:dyDescent="0.55000000000000004">
      <c r="A40" s="15">
        <f>A39+0.01</f>
        <v>7.0299999999999994</v>
      </c>
      <c r="B40" s="10"/>
      <c r="C40" s="57" t="s">
        <v>33</v>
      </c>
      <c r="D40" s="18"/>
      <c r="E40" s="69"/>
      <c r="F40" s="58">
        <f t="shared" si="5"/>
        <v>0.59166666666666645</v>
      </c>
    </row>
    <row r="41" spans="1:6" s="2" customFormat="1" ht="19.5" customHeight="1" x14ac:dyDescent="0.55000000000000004">
      <c r="A41" s="84">
        <f t="shared" ref="A41" si="9">A40+0.001</f>
        <v>7.0309999999999997</v>
      </c>
      <c r="B41" s="10" t="s">
        <v>9</v>
      </c>
      <c r="C41" s="109" t="s">
        <v>46</v>
      </c>
      <c r="D41" s="18" t="s">
        <v>18</v>
      </c>
      <c r="E41" s="108">
        <v>10</v>
      </c>
      <c r="F41" s="58">
        <f t="shared" si="5"/>
        <v>0.59166666666666645</v>
      </c>
    </row>
    <row r="42" spans="1:6" s="2" customFormat="1" ht="19.5" customHeight="1" x14ac:dyDescent="0.55000000000000004">
      <c r="A42" s="9">
        <f>A40+0.01</f>
        <v>7.0399999999999991</v>
      </c>
      <c r="B42" s="10" t="s">
        <v>24</v>
      </c>
      <c r="C42" s="22" t="s">
        <v>17</v>
      </c>
      <c r="D42" s="18" t="s">
        <v>28</v>
      </c>
      <c r="E42" s="67"/>
      <c r="F42" s="58">
        <f t="shared" si="5"/>
        <v>0.59861111111111087</v>
      </c>
    </row>
    <row r="43" spans="1:6" s="2" customFormat="1" ht="19.5" customHeight="1" x14ac:dyDescent="0.55000000000000004">
      <c r="A43" s="93">
        <f t="shared" si="8"/>
        <v>7.0499999999999989</v>
      </c>
      <c r="B43" s="94"/>
      <c r="C43" s="100" t="s">
        <v>20</v>
      </c>
      <c r="D43" s="96" t="s">
        <v>19</v>
      </c>
      <c r="E43" s="104"/>
      <c r="F43" s="98">
        <f t="shared" si="5"/>
        <v>0.59861111111111087</v>
      </c>
    </row>
    <row r="44" spans="1:6" ht="19.5" customHeight="1" x14ac:dyDescent="0.55000000000000004">
      <c r="A44" s="93">
        <f t="shared" si="8"/>
        <v>7.0599999999999987</v>
      </c>
      <c r="B44" s="94"/>
      <c r="C44" s="100" t="s">
        <v>13</v>
      </c>
      <c r="D44" s="96" t="s">
        <v>29</v>
      </c>
      <c r="E44" s="104"/>
      <c r="F44" s="98">
        <f t="shared" si="5"/>
        <v>0.59861111111111087</v>
      </c>
    </row>
    <row r="45" spans="1:6" s="13" customFormat="1" ht="19.5" customHeight="1" x14ac:dyDescent="0.55000000000000004">
      <c r="A45" s="93">
        <f t="shared" si="8"/>
        <v>7.0699999999999985</v>
      </c>
      <c r="B45" s="94"/>
      <c r="C45" s="100" t="s">
        <v>14</v>
      </c>
      <c r="D45" s="96" t="s">
        <v>21</v>
      </c>
      <c r="E45" s="104"/>
      <c r="F45" s="98">
        <f t="shared" si="5"/>
        <v>0.59861111111111087</v>
      </c>
    </row>
    <row r="46" spans="1:6" s="13" customFormat="1" ht="19.5" customHeight="1" x14ac:dyDescent="0.55000000000000004">
      <c r="A46" s="9">
        <f t="shared" si="8"/>
        <v>7.0799999999999983</v>
      </c>
      <c r="B46" s="10" t="s">
        <v>24</v>
      </c>
      <c r="C46" s="22" t="s">
        <v>22</v>
      </c>
      <c r="D46" s="18" t="s">
        <v>26</v>
      </c>
      <c r="E46" s="67"/>
      <c r="F46" s="58">
        <f t="shared" si="5"/>
        <v>0.59861111111111087</v>
      </c>
    </row>
    <row r="47" spans="1:6" s="13" customFormat="1" ht="19.5" customHeight="1" x14ac:dyDescent="0.55000000000000004">
      <c r="A47" s="9"/>
      <c r="B47" s="79"/>
      <c r="C47" s="79"/>
      <c r="D47" s="79"/>
      <c r="E47" s="67"/>
      <c r="F47" s="77"/>
    </row>
    <row r="48" spans="1:6" s="13" customFormat="1" ht="19.5" customHeight="1" x14ac:dyDescent="0.55000000000000004">
      <c r="A48" s="9">
        <v>8</v>
      </c>
      <c r="B48" s="10" t="s">
        <v>31</v>
      </c>
      <c r="C48" s="22" t="s">
        <v>34</v>
      </c>
      <c r="D48" s="79"/>
      <c r="E48" s="67"/>
      <c r="F48" s="77"/>
    </row>
    <row r="49" spans="1:6" ht="19.5" customHeight="1" x14ac:dyDescent="0.55000000000000004">
      <c r="A49" s="9"/>
      <c r="B49" s="51"/>
      <c r="C49" s="50"/>
      <c r="D49" s="12"/>
      <c r="E49" s="66"/>
      <c r="F49" s="58"/>
    </row>
    <row r="50" spans="1:6" ht="19.5" customHeight="1" x14ac:dyDescent="0.55000000000000004">
      <c r="A50" s="52">
        <v>9</v>
      </c>
      <c r="B50" s="55"/>
      <c r="C50" s="56" t="s">
        <v>11</v>
      </c>
      <c r="D50" s="53" t="s">
        <v>6</v>
      </c>
      <c r="E50" s="70">
        <v>0</v>
      </c>
      <c r="F50" s="54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2020-04-17T20:16:56Z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