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d.docs.live.net/a76b78698ac40a99/IEEE/802/EC Phone Conferences/20_0407/"/>
    </mc:Choice>
  </mc:AlternateContent>
  <xr:revisionPtr revIDLastSave="0" documentId="8_{6B330C0E-AA17-4F27-88A8-B235F87F5E5C}" xr6:coauthVersionLast="45" xr6:coauthVersionMax="45" xr10:uidLastSave="{00000000-0000-0000-0000-000000000000}"/>
  <bookViews>
    <workbookView xWindow="-41085" yWindow="525" windowWidth="23820" windowHeight="28905" xr2:uid="{00000000-000D-0000-FFFF-FFFF00000000}"/>
  </bookViews>
  <sheets>
    <sheet name="Agenda" sheetId="1" r:id="rId1"/>
  </sheets>
  <definedNames>
    <definedName name="_xlnm.Print_Area" localSheetId="0">Agenda!$A$1:$F$69</definedName>
    <definedName name="Print_Area_MI">Agenda!$A$1:$E$20</definedName>
    <definedName name="PRINT_AREA_MI_1">Agenda!$A$1:$E$20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1" l="1"/>
  <c r="F34" i="1" s="1"/>
  <c r="F35" i="1" s="1"/>
  <c r="F36" i="1" s="1"/>
  <c r="F37" i="1" s="1"/>
  <c r="F66" i="1"/>
  <c r="A14" i="1" l="1"/>
  <c r="A15" i="1" s="1"/>
  <c r="A16" i="1" s="1"/>
  <c r="A17" i="1" s="1"/>
  <c r="A18" i="1" s="1"/>
  <c r="F8" i="1" l="1"/>
  <c r="F9" i="1" s="1"/>
  <c r="F10" i="1" s="1"/>
  <c r="F11" i="1" s="1"/>
  <c r="A21" i="1"/>
  <c r="A22" i="1" s="1"/>
  <c r="A23" i="1" s="1"/>
  <c r="A24" i="1" s="1"/>
  <c r="A25" i="1" s="1"/>
  <c r="A26" i="1" s="1"/>
  <c r="A27" i="1" s="1"/>
  <c r="A40" i="1"/>
  <c r="A41" i="1" s="1"/>
  <c r="A44" i="1" s="1"/>
  <c r="A45" i="1" s="1"/>
  <c r="A52" i="1"/>
  <c r="A53" i="1" s="1"/>
  <c r="A10" i="1"/>
  <c r="A9" i="1"/>
  <c r="A8" i="1"/>
  <c r="F14" i="1" l="1"/>
  <c r="F15" i="1" s="1"/>
  <c r="F16" i="1" s="1"/>
  <c r="F17" i="1" s="1"/>
  <c r="F12" i="1"/>
  <c r="F13" i="1" s="1"/>
  <c r="A56" i="1"/>
  <c r="A54" i="1"/>
  <c r="A55" i="1" s="1"/>
  <c r="A58" i="1"/>
  <c r="A59" i="1" s="1"/>
  <c r="A60" i="1" s="1"/>
  <c r="A61" i="1" s="1"/>
  <c r="A62" i="1" s="1"/>
  <c r="A57" i="1"/>
  <c r="A42" i="1"/>
  <c r="A43" i="1" s="1"/>
  <c r="A46" i="1" s="1"/>
  <c r="A47" i="1" s="1"/>
  <c r="A48" i="1" s="1"/>
  <c r="A49" i="1" s="1"/>
  <c r="A28" i="1"/>
  <c r="F18" i="1" l="1"/>
  <c r="F19" i="1" s="1"/>
  <c r="F20" i="1" s="1"/>
  <c r="F21" i="1" s="1"/>
  <c r="A29" i="1"/>
  <c r="A32" i="1" s="1"/>
  <c r="A31" i="1"/>
  <c r="A37" i="1" l="1"/>
  <c r="A33" i="1"/>
  <c r="A34" i="1" s="1"/>
  <c r="A35" i="1" s="1"/>
  <c r="A36" i="1" s="1"/>
  <c r="F22" i="1"/>
  <c r="F23" i="1" s="1"/>
  <c r="F24" i="1" s="1"/>
  <c r="F25" i="1" s="1"/>
  <c r="F26" i="1" s="1"/>
  <c r="F27" i="1" s="1"/>
  <c r="F28" i="1" s="1"/>
  <c r="F29" i="1" s="1"/>
  <c r="F30" i="1" s="1"/>
  <c r="F31" i="1" s="1"/>
  <c r="F32" i="1" s="1"/>
  <c r="F38" i="1" s="1"/>
  <c r="F39" i="1" s="1"/>
  <c r="F40" i="1" s="1"/>
  <c r="F41" i="1" s="1"/>
  <c r="A30" i="1"/>
  <c r="F42" i="1" l="1"/>
  <c r="F43" i="1" s="1"/>
  <c r="F44" i="1" s="1"/>
  <c r="F45" i="1" s="1"/>
  <c r="F46" i="1" s="1"/>
  <c r="F47" i="1" l="1"/>
  <c r="F48" i="1" s="1"/>
  <c r="F49" i="1" s="1"/>
  <c r="F50" i="1" s="1"/>
  <c r="F51" i="1" s="1"/>
  <c r="F52" i="1" s="1"/>
  <c r="F53" i="1" s="1"/>
  <c r="F54" i="1" s="1"/>
  <c r="F55" i="1" s="1"/>
  <c r="F56" i="1" s="1"/>
  <c r="F57" i="1" l="1"/>
  <c r="F58" i="1" s="1"/>
  <c r="F59" i="1" s="1"/>
  <c r="F60" i="1" s="1"/>
  <c r="F61" i="1" s="1"/>
  <c r="F62" i="1" s="1"/>
</calcChain>
</file>

<file path=xl/sharedStrings.xml><?xml version="1.0" encoding="utf-8"?>
<sst xmlns="http://schemas.openxmlformats.org/spreadsheetml/2006/main" count="136" uniqueCount="67">
  <si>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</si>
  <si>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</si>
  <si>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</si>
  <si>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</si>
  <si>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</si>
  <si>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</si>
  <si>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</si>
  <si>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</si>
  <si>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</si>
  <si>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</si>
  <si>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IEEE Standards Board and Sponsor Ballot Items</t>
  </si>
  <si>
    <t>ADJOURN SEC MEETING</t>
  </si>
  <si>
    <t>Announcements from the Chair</t>
  </si>
  <si>
    <t>IEEE 802.18</t>
  </si>
  <si>
    <t>IEEE 802.19</t>
  </si>
  <si>
    <t>IEEE 802.1</t>
  </si>
  <si>
    <t>IEEE 802.3</t>
  </si>
  <si>
    <t>IEEE 802.11</t>
  </si>
  <si>
    <t>Law</t>
  </si>
  <si>
    <t>Heile</t>
  </si>
  <si>
    <t>IEEE 802.15</t>
  </si>
  <si>
    <t>Shellhammer</t>
  </si>
  <si>
    <t>IEEE 802.24</t>
  </si>
  <si>
    <t>IEEE 802</t>
  </si>
  <si>
    <t>ME</t>
  </si>
  <si>
    <t>Parsons</t>
  </si>
  <si>
    <t>Godfrey</t>
  </si>
  <si>
    <t>LMSC Liaisons and External Communications</t>
  </si>
  <si>
    <t>Stanley</t>
  </si>
  <si>
    <t>Holcomb</t>
  </si>
  <si>
    <t>Executive Committee Study Groups, Working Groups, TAGs, Industry Connections</t>
  </si>
  <si>
    <t>DT</t>
  </si>
  <si>
    <t xml:space="preserve">AGENDA  -  IEEE 802 LMSC EXECUTIVE COMMITTEE MEETING
</t>
  </si>
  <si>
    <t xml:space="preserve"> IEEE 802.3 </t>
  </si>
  <si>
    <t>To RevCom - P802.3ca 25 Gb/s and 50 Gb/s Ethernet Passive Optical Networks</t>
  </si>
  <si>
    <t>To RevCom - P802.3ch Multi-Gig Automotive Ethernet PHY</t>
  </si>
  <si>
    <t xml:space="preserve">Study Group 1st extension - IEEE 802.3 Multi Gigabit Automotive Optical PHYs Study Group </t>
  </si>
  <si>
    <t>Study Group 1st extension - IEEE 802.3 10SPE Enhancements Study Group</t>
  </si>
  <si>
    <t>Other Business</t>
  </si>
  <si>
    <t>LMSC Internal Business</t>
  </si>
  <si>
    <t>Formation of Public Outreach Standing Committee</t>
  </si>
  <si>
    <t>D'Ambrosia</t>
  </si>
  <si>
    <t>Press Releases –Ethernet Bandwidth Assessment and IEEE Std 802.3cg and IEEE Std 802.3cn
The EC supports the IEEE 802.3 Ethernet Bandwidth Assessment and IEEE Std 802.3cg and IEEE Std 802.3cn publication press releases, to be released with editorial changes as deemed necessary.
Move: David Law
Second: John D'Ambrosia</t>
  </si>
  <si>
    <t>ME*</t>
  </si>
  <si>
    <t>To NesCom - P802.1Q-Rev PAR
Approve forwarding P802.1Q-Rev PAR documentation in http://www.ieee802.org/1/files/public/docs2020/Q-rev-draft-PAR-0320-v01.pdfto NesCom
M: Parsons          S: Marks</t>
  </si>
  <si>
    <t>To NesCom - –	P802.1CQ PAR Extension
•   Approve forwarding P802.1CQ PAR extension in http://www.ieee802.org/1/files/public/docs2020/cq-draft-PAR-ext-0120-v01.pdfto NesCom
•   Approve (unmodified) CSD documentation in https://mentor.ieee.org/802-ec/dcn/15/ec-15-0105-00-ACSD-802-1cq.pdf
M: Parsons          S: Marks</t>
  </si>
  <si>
    <t>To SA Ballot - P802.1C
•Approve sending P802.1CS D3.0 to Standards Association ballot
• Confirm the CSD for P802.1CS in https://mentor.ieee.org/802-ec/dcn/16/ec-16-0215-00-ACSD-802-1cs.pdf
M: Parsons          S: Marks</t>
  </si>
  <si>
    <t>To RevCom - –	802.1Qcx 
• Approve sending P802.1Qcx D2.1 to RevCom
• Approve CSD documentation in https://mentor.ieee.org/802-ec/dcn/17/ec-17-0159-00-ACSD-802-1qcx.pdf
M: Parsons          S: Marks</t>
  </si>
  <si>
    <t>To RevCom - P802.1CMde
• Approve sending P802.1CMde D2.1 to RevCom
• Approve CSD documentation in https://mentor.ieee.org/802-ec/dcn/18/ec-18-0240-00-ACSD-p802-1cmde.pdf
M: Parsons          S: Marks</t>
  </si>
  <si>
    <t xml:space="preserve">To RevCom - P802.1AE/cor1
Approve sending P802.1AE-2018/Cor1 D1.0 to RevCom
M: Parsons          S: Marks
</t>
  </si>
  <si>
    <t>Liaison to ISO/IEC JTC1/SC6
• Approve liaison of the following comment response on IEEE 802.1AR-2018 http://www.ieee802.org/1/files/public/docs2020/maint-randall-SC6CommentResponse8021ARFDIS2020-0320-v01.pdf to ISO/IEC JTC1/SC6 under the PSDO agreement.
M: Parsons          S: Marks</t>
  </si>
  <si>
    <t>Communication to ITU-T SG15
• Approve http://www.ieee802.org/1/files/public/docs2020/liaison-SG15-request-for-copy-of-g781-1-0320-v00.pdfas communication to ITU-T SG15, granting the IEEE 802.1 WG chair (or his delegate) editorial license.
M; Parsons          S: Marks</t>
  </si>
  <si>
    <t>Study Group Formation - Random and Changing MAC Address (RCM) 
Approve the formation of an 802.11 Random and Changing MAC Address (RCM) Study Group to consider development of Project Authorization Request (PAR) and Criteria for Standards Development (CSD) responses for Random and Changing MAC Address and Privacy topics.
M: Stanley          S: Rosdahl</t>
  </si>
  <si>
    <t>Rosdahl</t>
  </si>
  <si>
    <t>Motion to approve March 2023 and March 2025 Venues - Hilton Atlanta:
Move to approve the "Hilton Atlanta" hotel as the venue for 12-17 March 2023 and 9-14 March 2025 
M: Rosdahl          S: Stanley</t>
  </si>
  <si>
    <t>Motion to approve March 2024 Venue:
Motion: Move to approve the "Hyatt Regency Chicago" hotel as the venue location for the March 2024 
M: Rosdahl          S: Stanley</t>
  </si>
  <si>
    <t xml:space="preserve">Motion to approve March 2022 IEEE 803 Plenary Venue -Hilton Orlando Lake Buena Vista:
Move to approve the "Hilton Orlando Lake Buena Vista ” hotel as the venue location for the March 2022 IEEE 802 Plenary.
M: Rosdahl          S: Stanley
</t>
  </si>
  <si>
    <t>Webex Update</t>
  </si>
  <si>
    <t>R2</t>
  </si>
  <si>
    <t>Future Venues Update</t>
  </si>
  <si>
    <t>Tuesday 1:00PM-3:00PM 
07 April 2020</t>
  </si>
  <si>
    <t>Rules Update</t>
  </si>
  <si>
    <t>Gilb</t>
  </si>
  <si>
    <t>To NesCom -  P802.15.4z PAR Modification</t>
  </si>
  <si>
    <t>To NesCom - P802.15.12 PAR Extension</t>
  </si>
  <si>
    <t>To RevCom - P802.15.4md</t>
  </si>
  <si>
    <t>To RevCom - P802.15.4z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</si>
</sst>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10"/>
      <color rgb="FF000000"/>
      <name val="Cambria"/>
      <family val="1"/>
    </font>
    <font>
      <b/>
      <sz val="12"/>
      <color rgb="FF000000"/>
      <name val="Cambria"/>
      <family val="1"/>
    </font>
    <font>
      <b/>
      <sz val="12"/>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9">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22">
    <xf numFmtId="164" fontId="0" fillId="0" borderId="0" xfId="0"/>
    <xf numFmtId="164" fontId="0" fillId="0" borderId="0" xfId="0" applyAlignment="1">
      <alignment vertical="top"/>
    </xf>
    <xf numFmtId="164" fontId="20" fillId="0" borderId="0" xfId="0" applyFont="1" applyAlignment="1">
      <alignment vertical="top"/>
    </xf>
    <xf numFmtId="164" fontId="19"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19" borderId="0" xfId="0" applyFill="1" applyAlignment="1">
      <alignment vertical="top"/>
    </xf>
    <xf numFmtId="2" fontId="19" fillId="0" borderId="11" xfId="0" applyNumberFormat="1" applyFont="1" applyFill="1" applyBorder="1" applyAlignment="1" applyProtection="1">
      <alignment horizontal="left" vertical="top"/>
    </xf>
    <xf numFmtId="164" fontId="19" fillId="0" borderId="11" xfId="0" applyFont="1" applyBorder="1" applyAlignment="1">
      <alignment vertical="top"/>
    </xf>
    <xf numFmtId="164" fontId="20" fillId="0" borderId="0" xfId="0" applyFont="1" applyFill="1" applyAlignment="1">
      <alignment vertical="top"/>
    </xf>
    <xf numFmtId="2" fontId="19" fillId="0" borderId="11" xfId="0" applyNumberFormat="1" applyFont="1" applyFill="1" applyBorder="1" applyAlignment="1" applyProtection="1">
      <alignment vertical="top"/>
    </xf>
    <xf numFmtId="164" fontId="0" fillId="0" borderId="0" xfId="0" applyFill="1" applyAlignment="1">
      <alignment vertical="top"/>
    </xf>
    <xf numFmtId="164" fontId="0" fillId="0" borderId="0" xfId="0" applyAlignment="1">
      <alignment horizontal="left" vertical="top"/>
    </xf>
    <xf numFmtId="2" fontId="19" fillId="0" borderId="13" xfId="0" applyNumberFormat="1" applyFont="1" applyFill="1" applyBorder="1" applyAlignment="1" applyProtection="1">
      <alignment horizontal="left" vertical="top"/>
    </xf>
    <xf numFmtId="165" fontId="19" fillId="0" borderId="10" xfId="0" applyNumberFormat="1" applyFont="1" applyBorder="1" applyAlignment="1" applyProtection="1">
      <alignment vertical="top"/>
    </xf>
    <xf numFmtId="2" fontId="19" fillId="0" borderId="14" xfId="0" applyNumberFormat="1" applyFont="1" applyFill="1" applyBorder="1" applyAlignment="1" applyProtection="1">
      <alignment horizontal="left" vertical="top"/>
    </xf>
    <xf numFmtId="165" fontId="19" fillId="0" borderId="12" xfId="0" applyNumberFormat="1" applyFont="1" applyBorder="1" applyAlignment="1" applyProtection="1">
      <alignment vertical="top"/>
    </xf>
    <xf numFmtId="164" fontId="20" fillId="0" borderId="15" xfId="0" applyFont="1" applyFill="1" applyBorder="1" applyAlignment="1">
      <alignment vertical="top"/>
    </xf>
    <xf numFmtId="164" fontId="21" fillId="0" borderId="11" xfId="0" applyFont="1" applyFill="1" applyBorder="1" applyAlignment="1" applyProtection="1">
      <alignment vertical="top"/>
    </xf>
    <xf numFmtId="166" fontId="19" fillId="0" borderId="11" xfId="0" applyNumberFormat="1" applyFont="1" applyFill="1" applyBorder="1" applyAlignment="1" applyProtection="1">
      <alignment horizontal="left" vertical="top"/>
    </xf>
    <xf numFmtId="164" fontId="19" fillId="0" borderId="11" xfId="0" applyFont="1" applyFill="1" applyBorder="1" applyAlignment="1" applyProtection="1">
      <alignment vertical="top"/>
    </xf>
    <xf numFmtId="164" fontId="20" fillId="0" borderId="11" xfId="0" applyFont="1" applyBorder="1" applyAlignment="1">
      <alignment vertical="top"/>
    </xf>
    <xf numFmtId="164" fontId="21" fillId="0" borderId="11" xfId="0" applyFont="1" applyFill="1" applyBorder="1" applyAlignment="1" applyProtection="1">
      <alignment vertical="top" wrapText="1"/>
    </xf>
    <xf numFmtId="164" fontId="19" fillId="0" borderId="10" xfId="0" applyFont="1" applyFill="1" applyBorder="1" applyAlignment="1">
      <alignment horizontal="left" vertical="top"/>
    </xf>
    <xf numFmtId="164" fontId="19" fillId="0" borderId="10" xfId="0" applyFont="1" applyBorder="1" applyAlignment="1">
      <alignment vertical="top"/>
    </xf>
    <xf numFmtId="164" fontId="19" fillId="0" borderId="10" xfId="0" applyFont="1" applyFill="1" applyBorder="1" applyAlignment="1" applyProtection="1">
      <alignment horizontal="center" vertical="top" wrapText="1"/>
    </xf>
    <xf numFmtId="164" fontId="19" fillId="0" borderId="10" xfId="0" applyFont="1" applyBorder="1" applyAlignment="1">
      <alignment horizontal="left" vertical="top"/>
    </xf>
    <xf numFmtId="164" fontId="19" fillId="0" borderId="10" xfId="0" applyFont="1" applyFill="1" applyBorder="1" applyAlignment="1" applyProtection="1">
      <alignment vertical="top" wrapText="1"/>
    </xf>
    <xf numFmtId="49" fontId="19" fillId="0" borderId="10" xfId="0" applyNumberFormat="1" applyFont="1" applyFill="1" applyBorder="1" applyAlignment="1" applyProtection="1">
      <alignment horizontal="left" vertical="top"/>
    </xf>
    <xf numFmtId="164" fontId="19" fillId="0" borderId="10" xfId="0" applyFont="1" applyFill="1" applyBorder="1" applyAlignment="1" applyProtection="1">
      <alignment vertical="top"/>
    </xf>
    <xf numFmtId="164" fontId="19" fillId="0" borderId="10" xfId="0" applyFont="1" applyBorder="1" applyAlignment="1">
      <alignment vertical="top" wrapText="1"/>
    </xf>
    <xf numFmtId="164" fontId="19" fillId="14" borderId="10" xfId="0" applyFont="1" applyFill="1" applyBorder="1" applyAlignment="1" applyProtection="1">
      <alignment horizontal="left" vertical="top"/>
    </xf>
    <xf numFmtId="164" fontId="19" fillId="14" borderId="10" xfId="0" applyFont="1" applyFill="1" applyBorder="1" applyAlignment="1">
      <alignment vertical="top"/>
    </xf>
    <xf numFmtId="164" fontId="19" fillId="14" borderId="10" xfId="0" applyFont="1" applyFill="1" applyBorder="1" applyAlignment="1">
      <alignment vertical="top" wrapText="1"/>
    </xf>
    <xf numFmtId="164" fontId="21" fillId="14" borderId="10" xfId="0" applyFont="1" applyFill="1" applyBorder="1" applyAlignment="1">
      <alignment vertical="top"/>
    </xf>
    <xf numFmtId="164" fontId="19" fillId="18" borderId="10" xfId="0" applyFont="1" applyFill="1" applyBorder="1" applyAlignment="1">
      <alignment horizontal="left" vertical="top"/>
    </xf>
    <xf numFmtId="164" fontId="19" fillId="18" borderId="10" xfId="0" applyFont="1" applyFill="1" applyBorder="1" applyAlignment="1" applyProtection="1">
      <alignment vertical="top"/>
    </xf>
    <xf numFmtId="164" fontId="19" fillId="18" borderId="10" xfId="0" applyFont="1" applyFill="1" applyBorder="1" applyAlignment="1" applyProtection="1">
      <alignment vertical="top" wrapText="1"/>
    </xf>
    <xf numFmtId="164" fontId="19" fillId="18" borderId="10" xfId="0" applyFont="1" applyFill="1" applyBorder="1" applyAlignment="1">
      <alignment vertical="top"/>
    </xf>
    <xf numFmtId="165" fontId="19" fillId="18" borderId="10" xfId="0" applyNumberFormat="1" applyFont="1" applyFill="1" applyBorder="1" applyAlignment="1" applyProtection="1">
      <alignment vertical="top"/>
    </xf>
    <xf numFmtId="164" fontId="19" fillId="0" borderId="10" xfId="0" applyFont="1" applyFill="1" applyBorder="1" applyAlignment="1">
      <alignment vertical="top" wrapText="1"/>
    </xf>
    <xf numFmtId="164" fontId="19" fillId="0" borderId="10" xfId="0" applyFont="1" applyFill="1" applyBorder="1" applyAlignment="1">
      <alignment vertical="top"/>
    </xf>
    <xf numFmtId="165"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horizontal="left" vertical="top"/>
    </xf>
    <xf numFmtId="2"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vertical="top" wrapText="1"/>
    </xf>
    <xf numFmtId="2" fontId="19" fillId="0" borderId="12" xfId="0" applyNumberFormat="1" applyFont="1" applyFill="1" applyBorder="1" applyAlignment="1" applyProtection="1">
      <alignment horizontal="left" vertical="top"/>
    </xf>
    <xf numFmtId="2" fontId="19" fillId="0" borderId="12" xfId="0" applyNumberFormat="1" applyFont="1" applyFill="1" applyBorder="1" applyAlignment="1" applyProtection="1">
      <alignment vertical="top"/>
    </xf>
    <xf numFmtId="2" fontId="19" fillId="0" borderId="12" xfId="0" applyNumberFormat="1" applyFont="1" applyFill="1" applyBorder="1" applyAlignment="1" applyProtection="1">
      <alignment vertical="top" wrapText="1"/>
    </xf>
    <xf numFmtId="164" fontId="19" fillId="0" borderId="11" xfId="0" applyFont="1" applyFill="1" applyBorder="1" applyAlignment="1">
      <alignment vertical="top"/>
    </xf>
    <xf numFmtId="2" fontId="19" fillId="0" borderId="11" xfId="0" applyNumberFormat="1" applyFont="1" applyFill="1" applyBorder="1" applyAlignment="1" applyProtection="1">
      <alignment vertical="top" wrapText="1"/>
    </xf>
    <xf numFmtId="2" fontId="22" fillId="19" borderId="11" xfId="0" applyNumberFormat="1" applyFont="1" applyFill="1" applyBorder="1" applyAlignment="1" applyProtection="1">
      <alignment vertical="top"/>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0"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1" fillId="0" borderId="13" xfId="0" applyFont="1" applyFill="1" applyBorder="1" applyAlignment="1" applyProtection="1">
      <alignment vertical="top" wrapText="1"/>
    </xf>
    <xf numFmtId="165" fontId="19" fillId="0" borderId="15" xfId="0" applyNumberFormat="1" applyFont="1" applyBorder="1" applyAlignment="1" applyProtection="1">
      <alignment vertical="top"/>
    </xf>
    <xf numFmtId="1" fontId="19" fillId="0" borderId="10" xfId="0" applyNumberFormat="1" applyFont="1" applyBorder="1" applyAlignment="1">
      <alignment vertical="top"/>
    </xf>
    <xf numFmtId="1" fontId="19" fillId="0" borderId="10" xfId="0" applyNumberFormat="1" applyFont="1" applyBorder="1" applyAlignment="1" applyProtection="1">
      <alignment vertical="top"/>
    </xf>
    <xf numFmtId="1" fontId="21" fillId="14" borderId="10" xfId="0" applyNumberFormat="1" applyFont="1" applyFill="1" applyBorder="1" applyAlignment="1">
      <alignment vertical="top"/>
    </xf>
    <xf numFmtId="1" fontId="19" fillId="18" borderId="10" xfId="0" applyNumberFormat="1" applyFont="1" applyFill="1" applyBorder="1" applyAlignment="1">
      <alignment vertical="top"/>
    </xf>
    <xf numFmtId="1" fontId="19" fillId="0" borderId="10" xfId="0" applyNumberFormat="1" applyFont="1" applyFill="1" applyBorder="1" applyAlignment="1">
      <alignment vertical="top"/>
    </xf>
    <xf numFmtId="1" fontId="19" fillId="0" borderId="10" xfId="0" applyNumberFormat="1" applyFont="1" applyFill="1" applyBorder="1" applyAlignment="1" applyProtection="1">
      <alignment vertical="top"/>
    </xf>
    <xf numFmtId="1" fontId="19" fillId="0" borderId="12" xfId="0" applyNumberFormat="1" applyFont="1" applyFill="1" applyBorder="1" applyAlignment="1" applyProtection="1">
      <alignment vertical="top"/>
    </xf>
    <xf numFmtId="1" fontId="19" fillId="0" borderId="11" xfId="0" applyNumberFormat="1" applyFont="1" applyFill="1" applyBorder="1" applyAlignment="1" applyProtection="1">
      <alignment vertical="top"/>
    </xf>
    <xf numFmtId="1" fontId="19" fillId="0" borderId="11" xfId="0" applyNumberFormat="1" applyFont="1" applyBorder="1" applyAlignment="1" applyProtection="1">
      <alignment vertical="top"/>
    </xf>
    <xf numFmtId="1" fontId="21" fillId="0" borderId="11" xfId="0" applyNumberFormat="1" applyFont="1" applyBorder="1" applyAlignment="1" applyProtection="1">
      <alignment vertical="top"/>
    </xf>
    <xf numFmtId="1" fontId="19" fillId="19" borderId="11" xfId="0" applyNumberFormat="1" applyFont="1" applyFill="1" applyBorder="1" applyAlignment="1" applyProtection="1">
      <alignment vertical="top"/>
    </xf>
    <xf numFmtId="1" fontId="19" fillId="0" borderId="15" xfId="0" applyNumberFormat="1" applyFont="1" applyBorder="1" applyAlignment="1" applyProtection="1">
      <alignment vertical="top"/>
    </xf>
    <xf numFmtId="1" fontId="23" fillId="20" borderId="11" xfId="0" applyNumberFormat="1" applyFont="1" applyFill="1" applyBorder="1" applyAlignment="1" applyProtection="1">
      <alignment vertical="top"/>
    </xf>
    <xf numFmtId="1" fontId="0" fillId="0" borderId="0" xfId="0" applyNumberFormat="1" applyAlignment="1">
      <alignment vertical="top"/>
    </xf>
    <xf numFmtId="2" fontId="21" fillId="0" borderId="11" xfId="0" applyNumberFormat="1" applyFont="1" applyFill="1" applyBorder="1" applyAlignment="1" applyProtection="1">
      <alignment vertical="top"/>
    </xf>
    <xf numFmtId="2" fontId="21" fillId="0" borderId="10" xfId="0" applyNumberFormat="1" applyFont="1" applyFill="1" applyBorder="1" applyAlignment="1" applyProtection="1">
      <alignment vertical="top"/>
    </xf>
    <xf numFmtId="2" fontId="21" fillId="0" borderId="12" xfId="0" applyNumberFormat="1" applyFont="1" applyFill="1" applyBorder="1" applyAlignment="1" applyProtection="1">
      <alignment vertical="top"/>
    </xf>
    <xf numFmtId="164" fontId="21" fillId="0" borderId="11" xfId="0" applyFont="1" applyFill="1" applyBorder="1" applyAlignment="1" applyProtection="1">
      <alignment horizontal="left" vertical="top" wrapText="1" indent="1"/>
    </xf>
    <xf numFmtId="165" fontId="19" fillId="0" borderId="11" xfId="0" applyNumberFormat="1" applyFont="1" applyBorder="1" applyAlignment="1" applyProtection="1">
      <alignment vertical="top"/>
    </xf>
    <xf numFmtId="164" fontId="19" fillId="0" borderId="14" xfId="0" applyFont="1" applyFill="1" applyBorder="1" applyAlignment="1">
      <alignment vertical="top"/>
    </xf>
    <xf numFmtId="164" fontId="0" fillId="0" borderId="11" xfId="0" applyFill="1" applyBorder="1" applyAlignment="1">
      <alignment vertical="top"/>
    </xf>
    <xf numFmtId="164" fontId="0" fillId="0" borderId="11" xfId="0" applyBorder="1" applyAlignment="1">
      <alignment vertical="top"/>
    </xf>
    <xf numFmtId="2" fontId="21" fillId="0" borderId="11" xfId="0" applyNumberFormat="1" applyFont="1" applyFill="1" applyBorder="1" applyAlignment="1" applyProtection="1">
      <alignment vertical="top" wrapText="1"/>
    </xf>
    <xf numFmtId="166" fontId="19" fillId="21" borderId="11" xfId="0" applyNumberFormat="1" applyFont="1" applyFill="1" applyBorder="1" applyAlignment="1" applyProtection="1">
      <alignment horizontal="left" vertical="top"/>
    </xf>
    <xf numFmtId="164" fontId="19" fillId="21" borderId="11" xfId="0" applyFont="1" applyFill="1" applyBorder="1" applyAlignment="1">
      <alignment vertical="top"/>
    </xf>
    <xf numFmtId="164" fontId="21" fillId="21" borderId="11" xfId="0" applyFont="1" applyFill="1" applyBorder="1" applyAlignment="1" applyProtection="1">
      <alignment horizontal="left" vertical="top" wrapText="1" indent="1"/>
    </xf>
    <xf numFmtId="164" fontId="21" fillId="21" borderId="11" xfId="0" applyFont="1" applyFill="1" applyBorder="1" applyAlignment="1" applyProtection="1">
      <alignment vertical="top"/>
    </xf>
    <xf numFmtId="1" fontId="21" fillId="21" borderId="11" xfId="0" applyNumberFormat="1" applyFont="1" applyFill="1" applyBorder="1" applyAlignment="1" applyProtection="1">
      <alignment vertical="top"/>
    </xf>
    <xf numFmtId="165" fontId="19" fillId="21" borderId="15" xfId="0" applyNumberFormat="1" applyFont="1" applyFill="1" applyBorder="1" applyAlignment="1" applyProtection="1">
      <alignment vertical="top"/>
    </xf>
    <xf numFmtId="164" fontId="21" fillId="21" borderId="13" xfId="0" applyFont="1" applyFill="1" applyBorder="1" applyAlignment="1" applyProtection="1">
      <alignment horizontal="left" vertical="top" wrapText="1" indent="1"/>
    </xf>
    <xf numFmtId="1" fontId="19" fillId="21" borderId="17" xfId="0" applyNumberFormat="1" applyFont="1" applyFill="1" applyBorder="1" applyAlignment="1" applyProtection="1">
      <alignment vertical="top"/>
    </xf>
    <xf numFmtId="164" fontId="21" fillId="0" borderId="14" xfId="0" applyFont="1" applyFill="1" applyBorder="1" applyAlignment="1" applyProtection="1">
      <alignment horizontal="left" vertical="top" wrapText="1" indent="1"/>
    </xf>
    <xf numFmtId="164" fontId="19" fillId="0" borderId="13" xfId="0" applyFont="1" applyBorder="1" applyAlignment="1">
      <alignment vertical="top"/>
    </xf>
    <xf numFmtId="164" fontId="22" fillId="0" borderId="13" xfId="0" applyFont="1" applyFill="1" applyBorder="1" applyAlignment="1" applyProtection="1">
      <alignment vertical="top" wrapText="1"/>
    </xf>
    <xf numFmtId="164" fontId="19" fillId="0" borderId="13" xfId="0" applyFont="1" applyFill="1" applyBorder="1" applyAlignment="1" applyProtection="1">
      <alignment vertical="top"/>
    </xf>
    <xf numFmtId="1" fontId="19" fillId="0" borderId="13" xfId="0" applyNumberFormat="1" applyFont="1" applyBorder="1" applyAlignment="1" applyProtection="1">
      <alignment vertical="top"/>
    </xf>
    <xf numFmtId="165" fontId="19" fillId="0" borderId="18" xfId="0" applyNumberFormat="1" applyFont="1" applyBorder="1" applyAlignment="1" applyProtection="1">
      <alignment vertical="top"/>
    </xf>
    <xf numFmtId="2" fontId="19" fillId="16" borderId="11" xfId="0" applyNumberFormat="1" applyFont="1" applyFill="1" applyBorder="1" applyAlignment="1" applyProtection="1">
      <alignment horizontal="left" vertical="top"/>
    </xf>
    <xf numFmtId="2" fontId="19" fillId="16" borderId="11" xfId="0" applyNumberFormat="1" applyFont="1" applyFill="1" applyBorder="1" applyAlignment="1" applyProtection="1">
      <alignment vertical="top"/>
    </xf>
    <xf numFmtId="164" fontId="20" fillId="16" borderId="11" xfId="0" applyFont="1" applyFill="1" applyBorder="1" applyAlignment="1">
      <alignment vertical="top"/>
    </xf>
    <xf numFmtId="1" fontId="19" fillId="16" borderId="11" xfId="0" applyNumberFormat="1" applyFont="1" applyFill="1" applyBorder="1" applyAlignment="1" applyProtection="1">
      <alignment vertical="top"/>
    </xf>
    <xf numFmtId="166" fontId="26" fillId="0" borderId="11" xfId="0" applyNumberFormat="1" applyFont="1" applyFill="1" applyBorder="1" applyAlignment="1" applyProtection="1">
      <alignment horizontal="left" vertical="top"/>
    </xf>
    <xf numFmtId="164" fontId="26" fillId="0" borderId="11" xfId="0" applyFont="1" applyBorder="1" applyAlignment="1">
      <alignment vertical="top"/>
    </xf>
    <xf numFmtId="164" fontId="27" fillId="0" borderId="13" xfId="0" applyFont="1" applyFill="1" applyBorder="1" applyAlignment="1" applyProtection="1">
      <alignment horizontal="left" vertical="top" wrapText="1" indent="1"/>
    </xf>
    <xf numFmtId="164" fontId="27" fillId="0" borderId="11" xfId="0" applyFont="1" applyFill="1" applyBorder="1" applyAlignment="1" applyProtection="1">
      <alignment vertical="top"/>
    </xf>
    <xf numFmtId="1" fontId="26" fillId="0" borderId="17" xfId="0" applyNumberFormat="1" applyFont="1" applyBorder="1" applyAlignment="1" applyProtection="1">
      <alignment vertical="top"/>
    </xf>
    <xf numFmtId="165" fontId="26" fillId="0" borderId="15" xfId="0" applyNumberFormat="1" applyFont="1" applyBorder="1" applyAlignment="1" applyProtection="1">
      <alignment vertical="top"/>
    </xf>
    <xf numFmtId="2" fontId="26" fillId="0" borderId="11" xfId="0" applyNumberFormat="1" applyFont="1" applyFill="1" applyBorder="1" applyAlignment="1" applyProtection="1">
      <alignment horizontal="left" vertical="top"/>
    </xf>
    <xf numFmtId="164" fontId="26" fillId="0" borderId="11" xfId="0" applyFont="1" applyFill="1" applyBorder="1" applyAlignment="1">
      <alignment vertical="top"/>
    </xf>
    <xf numFmtId="164" fontId="27" fillId="0" borderId="11" xfId="0" applyFont="1" applyFill="1" applyBorder="1" applyAlignment="1" applyProtection="1">
      <alignment vertical="top" wrapText="1"/>
    </xf>
    <xf numFmtId="164" fontId="28" fillId="0" borderId="0" xfId="0" applyFont="1" applyFill="1" applyAlignment="1">
      <alignment vertical="top"/>
    </xf>
    <xf numFmtId="165" fontId="26" fillId="0" borderId="16" xfId="0" applyNumberFormat="1" applyFont="1" applyBorder="1" applyAlignment="1" applyProtection="1">
      <alignment vertical="top"/>
    </xf>
    <xf numFmtId="1" fontId="26" fillId="0" borderId="11" xfId="0" applyNumberFormat="1" applyFont="1" applyBorder="1" applyAlignment="1" applyProtection="1">
      <alignment vertical="top"/>
    </xf>
    <xf numFmtId="1" fontId="28" fillId="0" borderId="0" xfId="0" applyNumberFormat="1" applyFont="1" applyAlignment="1">
      <alignment vertical="top"/>
    </xf>
    <xf numFmtId="164" fontId="26" fillId="0" borderId="14" xfId="0" applyFont="1" applyFill="1" applyBorder="1" applyAlignment="1">
      <alignment vertical="top"/>
    </xf>
    <xf numFmtId="164" fontId="27" fillId="0" borderId="14" xfId="0" applyFont="1" applyFill="1" applyBorder="1" applyAlignment="1" applyProtection="1">
      <alignment vertical="top" wrapText="1"/>
    </xf>
    <xf numFmtId="164" fontId="27" fillId="0" borderId="14" xfId="0" applyFont="1" applyFill="1" applyBorder="1" applyAlignment="1" applyProtection="1">
      <alignment vertical="top"/>
    </xf>
    <xf numFmtId="1" fontId="27" fillId="0" borderId="11" xfId="0" applyNumberFormat="1" applyFont="1" applyBorder="1" applyAlignment="1" applyProtection="1">
      <alignment vertical="top"/>
    </xf>
    <xf numFmtId="1" fontId="26" fillId="0" borderId="11" xfId="0" applyNumberFormat="1" applyFont="1" applyFill="1" applyBorder="1" applyAlignment="1" applyProtection="1">
      <alignment vertical="top"/>
    </xf>
    <xf numFmtId="164" fontId="27" fillId="0" borderId="11" xfId="0" applyFont="1" applyFill="1" applyBorder="1" applyAlignment="1">
      <alignment vertical="top"/>
    </xf>
    <xf numFmtId="1" fontId="28" fillId="0" borderId="15" xfId="0" applyNumberFormat="1" applyFont="1" applyBorder="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66"/>
  <sheetViews>
    <sheetView tabSelected="1" zoomScale="140" zoomScaleNormal="140" workbookViewId="0">
      <selection activeCell="E44" sqref="E44"/>
    </sheetView>
  </sheetViews>
  <sheetFormatPr defaultColWidth="8.8984375" defaultRowHeight="19.5" customHeight="1" x14ac:dyDescent="0.25"/>
  <cols>
    <col min="1" max="1" width="4.5" style="14" customWidth="1"/>
    <col min="2" max="2" width="3.69921875" style="1" customWidth="1"/>
    <col min="3" max="3" width="41.3984375" style="7" customWidth="1"/>
    <col min="4" max="4" width="9.09765625" style="1" customWidth="1"/>
    <col min="5" max="5" width="3.3984375" style="74" customWidth="1"/>
    <col min="6" max="6" width="7.296875" style="1" customWidth="1"/>
    <col min="7" max="7" width="3.8984375" style="1" customWidth="1"/>
    <col min="8" max="8" width="2.59765625" style="1" customWidth="1"/>
    <col min="9" max="9" width="6" style="1" customWidth="1"/>
    <col min="10" max="10" width="4.09765625" style="1" customWidth="1"/>
    <col min="11" max="256" width="9.8984375" style="1" customWidth="1"/>
    <col min="257" max="16384" width="8.8984375" style="1"/>
  </cols>
  <sheetData>
    <row r="1" spans="1:254" ht="15.75" customHeight="1" x14ac:dyDescent="0.25">
      <c r="A1" s="25" t="s">
        <v>58</v>
      </c>
      <c r="B1" s="26"/>
      <c r="C1" s="27" t="s">
        <v>32</v>
      </c>
      <c r="D1" s="26"/>
      <c r="E1" s="61"/>
      <c r="F1" s="26"/>
    </row>
    <row r="2" spans="1:254" ht="24" customHeight="1" x14ac:dyDescent="0.25">
      <c r="A2" s="28"/>
      <c r="B2" s="26"/>
      <c r="C2" s="27" t="s">
        <v>60</v>
      </c>
      <c r="D2" s="26"/>
      <c r="E2" s="61"/>
      <c r="F2" s="26"/>
    </row>
    <row r="3" spans="1:254" ht="19.5" customHeight="1" x14ac:dyDescent="0.25">
      <c r="A3" s="28"/>
      <c r="B3" s="26"/>
      <c r="C3" s="29"/>
      <c r="D3" s="26"/>
      <c r="E3" s="61"/>
      <c r="F3" s="26"/>
    </row>
    <row r="4" spans="1:254" ht="22.5" customHeight="1" x14ac:dyDescent="0.25">
      <c r="A4" s="30" t="s">
        <v>0</v>
      </c>
      <c r="B4" s="31" t="s">
        <v>1</v>
      </c>
      <c r="C4" s="32" t="s">
        <v>2</v>
      </c>
      <c r="D4" s="26"/>
      <c r="E4" s="62" t="s">
        <v>1</v>
      </c>
      <c r="F4" s="16" t="s">
        <v>1</v>
      </c>
    </row>
    <row r="5" spans="1:254" ht="19.5" customHeight="1" x14ac:dyDescent="0.25">
      <c r="A5" s="33"/>
      <c r="B5" s="34"/>
      <c r="C5" s="35" t="s">
        <v>3</v>
      </c>
      <c r="D5" s="36"/>
      <c r="E5" s="63"/>
      <c r="F5" s="36"/>
    </row>
    <row r="6" spans="1:254" ht="19.5" customHeight="1" x14ac:dyDescent="0.25">
      <c r="A6" s="37"/>
      <c r="B6" s="38"/>
      <c r="C6" s="39" t="s">
        <v>4</v>
      </c>
      <c r="D6" s="40"/>
      <c r="E6" s="64"/>
      <c r="F6" s="41"/>
    </row>
    <row r="7" spans="1:254" s="4" customFormat="1" ht="19.5" customHeight="1" x14ac:dyDescent="0.25">
      <c r="A7" s="25"/>
      <c r="B7" s="31"/>
      <c r="C7" s="42"/>
      <c r="D7" s="43"/>
      <c r="E7" s="65"/>
      <c r="F7" s="44"/>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25">
      <c r="A8" s="45">
        <f>1</f>
        <v>1</v>
      </c>
      <c r="B8" s="46"/>
      <c r="C8" s="47" t="s">
        <v>5</v>
      </c>
      <c r="D8" s="76" t="s">
        <v>6</v>
      </c>
      <c r="E8" s="66">
        <v>1</v>
      </c>
      <c r="F8" s="16">
        <f>TIME(13,0,0)</f>
        <v>0.54166666666666663</v>
      </c>
    </row>
    <row r="9" spans="1:254" ht="15.95" customHeight="1" x14ac:dyDescent="0.25">
      <c r="A9" s="48">
        <f>2</f>
        <v>2</v>
      </c>
      <c r="B9" s="49" t="s">
        <v>7</v>
      </c>
      <c r="C9" s="50" t="s">
        <v>8</v>
      </c>
      <c r="D9" s="77" t="s">
        <v>6</v>
      </c>
      <c r="E9" s="67">
        <v>3</v>
      </c>
      <c r="F9" s="18">
        <f>F8+TIME(0,E8,0)</f>
        <v>0.54236111111111107</v>
      </c>
    </row>
    <row r="10" spans="1:254" ht="19.5" customHeight="1" x14ac:dyDescent="0.25">
      <c r="A10" s="9">
        <f>3</f>
        <v>3</v>
      </c>
      <c r="B10" s="12" t="s">
        <v>9</v>
      </c>
      <c r="C10" s="52" t="s">
        <v>12</v>
      </c>
      <c r="D10" s="75" t="s">
        <v>6</v>
      </c>
      <c r="E10" s="68">
        <v>3</v>
      </c>
      <c r="F10" s="79">
        <f>F9+TIME(0,E9,0)</f>
        <v>0.5444444444444444</v>
      </c>
    </row>
    <row r="11" spans="1:254" ht="19.5" customHeight="1" x14ac:dyDescent="0.25">
      <c r="A11" s="9">
        <v>4</v>
      </c>
      <c r="B11" s="12"/>
      <c r="C11" s="52" t="s">
        <v>39</v>
      </c>
      <c r="D11" s="75" t="s">
        <v>6</v>
      </c>
      <c r="E11" s="68"/>
      <c r="F11" s="79">
        <f t="shared" ref="F11:F19" si="0">F10+TIME(0,E10,0)</f>
        <v>0.54652777777777772</v>
      </c>
    </row>
    <row r="12" spans="1:254" ht="19.5" customHeight="1" x14ac:dyDescent="0.25">
      <c r="A12" s="21">
        <v>4.0010000000000003</v>
      </c>
      <c r="B12" s="12" t="s">
        <v>9</v>
      </c>
      <c r="C12" s="52" t="s">
        <v>61</v>
      </c>
      <c r="D12" s="75" t="s">
        <v>62</v>
      </c>
      <c r="E12" s="68">
        <v>5</v>
      </c>
      <c r="F12" s="79">
        <f t="shared" si="0"/>
        <v>0.54652777777777772</v>
      </c>
    </row>
    <row r="13" spans="1:254" ht="19.5" customHeight="1" x14ac:dyDescent="0.25">
      <c r="A13" s="21">
        <v>4.0049999999999999</v>
      </c>
      <c r="B13" s="12" t="s">
        <v>9</v>
      </c>
      <c r="C13" s="83" t="s">
        <v>59</v>
      </c>
      <c r="D13" s="75" t="s">
        <v>53</v>
      </c>
      <c r="E13" s="68">
        <v>10</v>
      </c>
      <c r="F13" s="79">
        <f t="shared" si="0"/>
        <v>0.54999999999999993</v>
      </c>
    </row>
    <row r="14" spans="1:254" ht="53.1" customHeight="1" x14ac:dyDescent="0.25">
      <c r="A14" s="9">
        <f>A11+0.01</f>
        <v>4.01</v>
      </c>
      <c r="B14" s="12" t="s">
        <v>7</v>
      </c>
      <c r="C14" s="83" t="s">
        <v>56</v>
      </c>
      <c r="D14" s="75" t="s">
        <v>53</v>
      </c>
      <c r="E14" s="68">
        <v>3</v>
      </c>
      <c r="F14" s="79">
        <f t="shared" si="0"/>
        <v>0.55694444444444435</v>
      </c>
    </row>
    <row r="15" spans="1:254" ht="44.1" customHeight="1" x14ac:dyDescent="0.25">
      <c r="A15" s="9">
        <f t="shared" ref="A15:A18" si="1">A14+0.01</f>
        <v>4.0199999999999996</v>
      </c>
      <c r="B15" s="12" t="s">
        <v>7</v>
      </c>
      <c r="C15" s="83" t="s">
        <v>54</v>
      </c>
      <c r="D15" s="75" t="s">
        <v>53</v>
      </c>
      <c r="E15" s="68">
        <v>3</v>
      </c>
      <c r="F15" s="79">
        <f t="shared" si="0"/>
        <v>0.55902777777777768</v>
      </c>
    </row>
    <row r="16" spans="1:254" ht="47.25" customHeight="1" x14ac:dyDescent="0.25">
      <c r="A16" s="9">
        <f t="shared" si="1"/>
        <v>4.0299999999999994</v>
      </c>
      <c r="B16" s="12" t="s">
        <v>7</v>
      </c>
      <c r="C16" s="83" t="s">
        <v>55</v>
      </c>
      <c r="D16" s="75" t="s">
        <v>53</v>
      </c>
      <c r="E16" s="68">
        <v>3</v>
      </c>
      <c r="F16" s="79">
        <f t="shared" si="0"/>
        <v>0.56111111111111101</v>
      </c>
    </row>
    <row r="17" spans="1:6" ht="19.5" customHeight="1" x14ac:dyDescent="0.25">
      <c r="A17" s="9">
        <f t="shared" si="1"/>
        <v>4.0399999999999991</v>
      </c>
      <c r="B17" s="12" t="s">
        <v>7</v>
      </c>
      <c r="C17" s="83" t="s">
        <v>40</v>
      </c>
      <c r="D17" s="75" t="s">
        <v>41</v>
      </c>
      <c r="E17" s="68">
        <v>3</v>
      </c>
      <c r="F17" s="79">
        <f t="shared" si="0"/>
        <v>0.56319444444444433</v>
      </c>
    </row>
    <row r="18" spans="1:6" ht="19.5" customHeight="1" x14ac:dyDescent="0.25">
      <c r="A18" s="9">
        <f t="shared" si="1"/>
        <v>4.0499999999999989</v>
      </c>
      <c r="B18" s="12" t="s">
        <v>31</v>
      </c>
      <c r="C18" s="83" t="s">
        <v>57</v>
      </c>
      <c r="D18" s="75" t="s">
        <v>41</v>
      </c>
      <c r="E18" s="68">
        <v>3</v>
      </c>
      <c r="F18" s="79">
        <f t="shared" si="0"/>
        <v>0.56527777777777766</v>
      </c>
    </row>
    <row r="19" spans="1:6" ht="14.1" customHeight="1" x14ac:dyDescent="0.25">
      <c r="A19" s="98"/>
      <c r="B19" s="99"/>
      <c r="C19" s="100"/>
      <c r="D19" s="99"/>
      <c r="E19" s="101"/>
      <c r="F19" s="79">
        <f t="shared" si="0"/>
        <v>0.56736111111111098</v>
      </c>
    </row>
    <row r="20" spans="1:6" ht="18.75" customHeight="1" x14ac:dyDescent="0.25">
      <c r="A20" s="15">
        <v>5</v>
      </c>
      <c r="B20" s="93"/>
      <c r="C20" s="94" t="s">
        <v>10</v>
      </c>
      <c r="D20" s="95"/>
      <c r="E20" s="96"/>
      <c r="F20" s="97">
        <f>F19+TIME(0,E19,0)</f>
        <v>0.56736111111111098</v>
      </c>
    </row>
    <row r="21" spans="1:6" ht="19.5" customHeight="1" x14ac:dyDescent="0.25">
      <c r="A21" s="9">
        <f t="shared" ref="A21" si="2">A20+0.01</f>
        <v>5.01</v>
      </c>
      <c r="B21" s="10"/>
      <c r="C21" s="24" t="s">
        <v>15</v>
      </c>
      <c r="E21" s="69"/>
      <c r="F21" s="60">
        <f t="shared" ref="F21:F28" si="3">F20+TIME(0,E20,0)</f>
        <v>0.56736111111111098</v>
      </c>
    </row>
    <row r="22" spans="1:6" ht="52.35" customHeight="1" x14ac:dyDescent="0.25">
      <c r="A22" s="84">
        <f t="shared" ref="A22:A27" si="4">A21+0.001</f>
        <v>5.0110000000000001</v>
      </c>
      <c r="B22" s="85" t="s">
        <v>43</v>
      </c>
      <c r="C22" s="86" t="s">
        <v>44</v>
      </c>
      <c r="D22" s="87" t="s">
        <v>25</v>
      </c>
      <c r="E22" s="88">
        <v>0</v>
      </c>
      <c r="F22" s="89">
        <f t="shared" si="3"/>
        <v>0.56736111111111098</v>
      </c>
    </row>
    <row r="23" spans="1:6" ht="83.45" customHeight="1" x14ac:dyDescent="0.25">
      <c r="A23" s="84">
        <f t="shared" si="4"/>
        <v>5.0120000000000005</v>
      </c>
      <c r="B23" s="85" t="s">
        <v>43</v>
      </c>
      <c r="C23" s="86" t="s">
        <v>45</v>
      </c>
      <c r="D23" s="87" t="s">
        <v>25</v>
      </c>
      <c r="E23" s="88">
        <v>0</v>
      </c>
      <c r="F23" s="89">
        <f t="shared" si="3"/>
        <v>0.56736111111111098</v>
      </c>
    </row>
    <row r="24" spans="1:6" ht="55.35" customHeight="1" x14ac:dyDescent="0.25">
      <c r="A24" s="84">
        <f t="shared" si="4"/>
        <v>5.0130000000000008</v>
      </c>
      <c r="B24" s="85" t="s">
        <v>43</v>
      </c>
      <c r="C24" s="86" t="s">
        <v>46</v>
      </c>
      <c r="D24" s="87" t="s">
        <v>25</v>
      </c>
      <c r="E24" s="88">
        <v>0</v>
      </c>
      <c r="F24" s="89">
        <f t="shared" si="3"/>
        <v>0.56736111111111098</v>
      </c>
    </row>
    <row r="25" spans="1:6" ht="52.35" customHeight="1" x14ac:dyDescent="0.25">
      <c r="A25" s="84">
        <f t="shared" si="4"/>
        <v>5.0140000000000011</v>
      </c>
      <c r="B25" s="85" t="s">
        <v>43</v>
      </c>
      <c r="C25" s="86" t="s">
        <v>47</v>
      </c>
      <c r="D25" s="87" t="s">
        <v>25</v>
      </c>
      <c r="E25" s="88">
        <v>0</v>
      </c>
      <c r="F25" s="89">
        <f t="shared" si="3"/>
        <v>0.56736111111111098</v>
      </c>
    </row>
    <row r="26" spans="1:6" ht="51" customHeight="1" x14ac:dyDescent="0.25">
      <c r="A26" s="84">
        <f t="shared" si="4"/>
        <v>5.0150000000000015</v>
      </c>
      <c r="B26" s="85" t="s">
        <v>43</v>
      </c>
      <c r="C26" s="86" t="s">
        <v>48</v>
      </c>
      <c r="D26" s="87" t="s">
        <v>25</v>
      </c>
      <c r="E26" s="88">
        <v>0</v>
      </c>
      <c r="F26" s="89">
        <f t="shared" si="3"/>
        <v>0.56736111111111098</v>
      </c>
    </row>
    <row r="27" spans="1:6" ht="33.75" customHeight="1" x14ac:dyDescent="0.25">
      <c r="A27" s="84">
        <f t="shared" si="4"/>
        <v>5.0160000000000018</v>
      </c>
      <c r="B27" s="85" t="s">
        <v>43</v>
      </c>
      <c r="C27" s="86" t="s">
        <v>49</v>
      </c>
      <c r="D27" s="87" t="s">
        <v>25</v>
      </c>
      <c r="E27" s="88">
        <v>0</v>
      </c>
      <c r="F27" s="89">
        <f t="shared" si="3"/>
        <v>0.56736111111111098</v>
      </c>
    </row>
    <row r="28" spans="1:6" ht="19.5" customHeight="1" x14ac:dyDescent="0.25">
      <c r="A28" s="9">
        <f>A21+0.01</f>
        <v>5.0199999999999996</v>
      </c>
      <c r="C28" s="24" t="s">
        <v>16</v>
      </c>
      <c r="D28" s="20"/>
      <c r="E28" s="69"/>
      <c r="F28" s="60">
        <f t="shared" si="3"/>
        <v>0.56736111111111098</v>
      </c>
    </row>
    <row r="29" spans="1:6" ht="21.6" customHeight="1" x14ac:dyDescent="0.25">
      <c r="A29" s="21">
        <f>A28+0.001</f>
        <v>5.0209999999999999</v>
      </c>
      <c r="B29" s="10" t="s">
        <v>24</v>
      </c>
      <c r="C29" s="78" t="s">
        <v>34</v>
      </c>
      <c r="D29" s="20" t="s">
        <v>18</v>
      </c>
      <c r="E29" s="70">
        <v>3</v>
      </c>
      <c r="F29" s="60">
        <f t="shared" ref="F29:F62" si="5">F28+TIME(0,E28,0)</f>
        <v>0.56736111111111098</v>
      </c>
    </row>
    <row r="30" spans="1:6" ht="18.75" customHeight="1" x14ac:dyDescent="0.25">
      <c r="A30" s="21">
        <f>A29+0.001</f>
        <v>5.0220000000000002</v>
      </c>
      <c r="B30" s="10" t="s">
        <v>24</v>
      </c>
      <c r="C30" s="78" t="s">
        <v>35</v>
      </c>
      <c r="D30" s="20" t="s">
        <v>18</v>
      </c>
      <c r="E30" s="70">
        <v>3</v>
      </c>
      <c r="F30" s="60">
        <f t="shared" si="5"/>
        <v>0.56944444444444431</v>
      </c>
    </row>
    <row r="31" spans="1:6" ht="17.649999999999999" customHeight="1" x14ac:dyDescent="0.25">
      <c r="A31" s="102">
        <f>A28+0.01</f>
        <v>5.0299999999999994</v>
      </c>
      <c r="B31" s="103"/>
      <c r="C31" s="110" t="s">
        <v>17</v>
      </c>
      <c r="D31" s="105" t="s">
        <v>28</v>
      </c>
      <c r="E31" s="114"/>
      <c r="F31" s="107">
        <f t="shared" si="5"/>
        <v>0.57152777777777763</v>
      </c>
    </row>
    <row r="32" spans="1:6" ht="19.5" customHeight="1" x14ac:dyDescent="0.25">
      <c r="A32" s="9">
        <f>A29+0.01</f>
        <v>5.0309999999999997</v>
      </c>
      <c r="B32" s="10"/>
      <c r="C32" s="24" t="s">
        <v>20</v>
      </c>
      <c r="D32" s="82"/>
      <c r="E32" s="69"/>
      <c r="F32" s="60">
        <f t="shared" si="5"/>
        <v>0.57152777777777763</v>
      </c>
    </row>
    <row r="33" spans="1:6" ht="19.5" customHeight="1" x14ac:dyDescent="0.25">
      <c r="A33" s="21">
        <f t="shared" ref="A33:A36" si="6">A32+0.001</f>
        <v>5.032</v>
      </c>
      <c r="B33" s="10" t="s">
        <v>24</v>
      </c>
      <c r="C33" s="78" t="s">
        <v>63</v>
      </c>
      <c r="D33" s="20" t="s">
        <v>19</v>
      </c>
      <c r="E33" s="69">
        <v>3</v>
      </c>
      <c r="F33" s="60">
        <f t="shared" si="5"/>
        <v>0.57152777777777763</v>
      </c>
    </row>
    <row r="34" spans="1:6" ht="19.5" customHeight="1" x14ac:dyDescent="0.25">
      <c r="A34" s="21">
        <f t="shared" si="6"/>
        <v>5.0330000000000004</v>
      </c>
      <c r="B34" s="10" t="s">
        <v>24</v>
      </c>
      <c r="C34" s="78" t="s">
        <v>64</v>
      </c>
      <c r="D34" s="20" t="s">
        <v>19</v>
      </c>
      <c r="E34" s="69">
        <v>3</v>
      </c>
      <c r="F34" s="60">
        <f t="shared" si="5"/>
        <v>0.57361111111111096</v>
      </c>
    </row>
    <row r="35" spans="1:6" ht="19.5" customHeight="1" x14ac:dyDescent="0.25">
      <c r="A35" s="21">
        <f t="shared" si="6"/>
        <v>5.0340000000000007</v>
      </c>
      <c r="B35" s="10" t="s">
        <v>24</v>
      </c>
      <c r="C35" s="78" t="s">
        <v>65</v>
      </c>
      <c r="D35" s="20" t="s">
        <v>19</v>
      </c>
      <c r="E35" s="69">
        <v>3</v>
      </c>
      <c r="F35" s="60">
        <f t="shared" si="5"/>
        <v>0.57569444444444429</v>
      </c>
    </row>
    <row r="36" spans="1:6" ht="19.5" customHeight="1" x14ac:dyDescent="0.25">
      <c r="A36" s="21">
        <f t="shared" si="6"/>
        <v>5.035000000000001</v>
      </c>
      <c r="B36" s="10" t="s">
        <v>24</v>
      </c>
      <c r="C36" s="78" t="s">
        <v>66</v>
      </c>
      <c r="D36" s="20" t="s">
        <v>19</v>
      </c>
      <c r="E36" s="69">
        <v>3</v>
      </c>
      <c r="F36" s="60">
        <f t="shared" si="5"/>
        <v>0.57777777777777761</v>
      </c>
    </row>
    <row r="37" spans="1:6" ht="19.5" customHeight="1" x14ac:dyDescent="0.25">
      <c r="A37" s="108">
        <f>A32+0.01</f>
        <v>5.0409999999999995</v>
      </c>
      <c r="B37" s="103"/>
      <c r="C37" s="110" t="s">
        <v>14</v>
      </c>
      <c r="D37" s="105" t="s">
        <v>21</v>
      </c>
      <c r="E37" s="113"/>
      <c r="F37" s="60">
        <f t="shared" si="5"/>
        <v>0.57986111111111094</v>
      </c>
    </row>
    <row r="38" spans="1:6" ht="19.5" customHeight="1" x14ac:dyDescent="0.25">
      <c r="A38" s="9"/>
      <c r="B38" s="82"/>
      <c r="C38" s="24"/>
      <c r="D38" s="82"/>
      <c r="E38" s="69"/>
      <c r="F38" s="79">
        <f>F37+TIME(0,E37,0)</f>
        <v>0.57986111111111094</v>
      </c>
    </row>
    <row r="39" spans="1:6" s="8" customFormat="1" ht="19.5" customHeight="1" x14ac:dyDescent="0.25">
      <c r="A39" s="9">
        <v>6</v>
      </c>
      <c r="B39" s="10"/>
      <c r="C39" s="3" t="s">
        <v>30</v>
      </c>
      <c r="D39" s="22"/>
      <c r="E39" s="69"/>
      <c r="F39" s="60">
        <f t="shared" si="5"/>
        <v>0.57986111111111094</v>
      </c>
    </row>
    <row r="40" spans="1:6" s="8" customFormat="1" ht="19.5" customHeight="1" x14ac:dyDescent="0.25">
      <c r="A40" s="108">
        <f t="shared" ref="A40:A49" si="7">A39+0.01</f>
        <v>6.01</v>
      </c>
      <c r="B40" s="109"/>
      <c r="C40" s="110" t="s">
        <v>15</v>
      </c>
      <c r="D40" s="105" t="s">
        <v>25</v>
      </c>
      <c r="E40" s="119"/>
      <c r="F40" s="107">
        <f t="shared" si="5"/>
        <v>0.57986111111111094</v>
      </c>
    </row>
    <row r="41" spans="1:6" ht="19.5" customHeight="1" x14ac:dyDescent="0.25">
      <c r="A41" s="9">
        <f>A40+0.01</f>
        <v>6.02</v>
      </c>
      <c r="B41" s="2"/>
      <c r="C41" s="24" t="s">
        <v>16</v>
      </c>
      <c r="D41" s="20"/>
      <c r="E41" s="68"/>
      <c r="F41" s="60">
        <f t="shared" si="5"/>
        <v>0.57986111111111094</v>
      </c>
    </row>
    <row r="42" spans="1:6" ht="23.1" customHeight="1" x14ac:dyDescent="0.25">
      <c r="A42" s="21">
        <f t="shared" ref="A42:A43" si="8">A41+0.001</f>
        <v>6.0209999999999999</v>
      </c>
      <c r="B42" s="51" t="s">
        <v>7</v>
      </c>
      <c r="C42" s="78" t="s">
        <v>36</v>
      </c>
      <c r="D42" s="20" t="s">
        <v>18</v>
      </c>
      <c r="E42" s="68">
        <v>3</v>
      </c>
      <c r="F42" s="60">
        <f t="shared" si="5"/>
        <v>0.57986111111111094</v>
      </c>
    </row>
    <row r="43" spans="1:6" ht="19.5" customHeight="1" x14ac:dyDescent="0.25">
      <c r="A43" s="21">
        <f t="shared" si="8"/>
        <v>6.0220000000000002</v>
      </c>
      <c r="B43" s="51" t="s">
        <v>7</v>
      </c>
      <c r="C43" s="78" t="s">
        <v>37</v>
      </c>
      <c r="D43" s="20" t="s">
        <v>18</v>
      </c>
      <c r="E43" s="71">
        <v>3</v>
      </c>
      <c r="F43" s="60">
        <f t="shared" si="5"/>
        <v>0.58194444444444426</v>
      </c>
    </row>
    <row r="44" spans="1:6" s="2" customFormat="1" ht="19.5" customHeight="1" x14ac:dyDescent="0.25">
      <c r="A44" s="9">
        <f>A41+0.01</f>
        <v>6.0299999999999994</v>
      </c>
      <c r="B44" s="51"/>
      <c r="C44" s="24" t="s">
        <v>17</v>
      </c>
      <c r="D44" s="23"/>
      <c r="E44" s="68"/>
      <c r="F44" s="60">
        <f t="shared" si="5"/>
        <v>0.58402777777777759</v>
      </c>
    </row>
    <row r="45" spans="1:6" s="2" customFormat="1" ht="68.25" customHeight="1" x14ac:dyDescent="0.25">
      <c r="A45" s="21">
        <f>A44+0.001</f>
        <v>6.0309999999999997</v>
      </c>
      <c r="B45" s="80" t="s">
        <v>7</v>
      </c>
      <c r="C45" s="92" t="s">
        <v>52</v>
      </c>
      <c r="D45" s="20" t="s">
        <v>28</v>
      </c>
      <c r="E45" s="70">
        <v>3</v>
      </c>
      <c r="F45" s="60">
        <f t="shared" si="5"/>
        <v>0.58402777777777759</v>
      </c>
    </row>
    <row r="46" spans="1:6" s="2" customFormat="1" ht="19.5" customHeight="1" x14ac:dyDescent="0.25">
      <c r="A46" s="108">
        <f>A44+0.01</f>
        <v>6.0399999999999991</v>
      </c>
      <c r="B46" s="115"/>
      <c r="C46" s="116" t="s">
        <v>20</v>
      </c>
      <c r="D46" s="117" t="s">
        <v>19</v>
      </c>
      <c r="E46" s="118"/>
      <c r="F46" s="107">
        <f t="shared" si="5"/>
        <v>0.58611111111111092</v>
      </c>
    </row>
    <row r="47" spans="1:6" s="2" customFormat="1" ht="19.5" customHeight="1" x14ac:dyDescent="0.25">
      <c r="A47" s="9">
        <f t="shared" si="7"/>
        <v>6.0499999999999989</v>
      </c>
      <c r="B47" s="51" t="s">
        <v>31</v>
      </c>
      <c r="C47" s="24" t="s">
        <v>13</v>
      </c>
      <c r="D47" s="20" t="s">
        <v>29</v>
      </c>
      <c r="E47" s="70">
        <v>3</v>
      </c>
      <c r="F47" s="60">
        <f t="shared" si="5"/>
        <v>0.58611111111111092</v>
      </c>
    </row>
    <row r="48" spans="1:6" s="11" customFormat="1" ht="19.5" customHeight="1" x14ac:dyDescent="0.25">
      <c r="A48" s="108">
        <f t="shared" si="7"/>
        <v>6.0599999999999987</v>
      </c>
      <c r="B48" s="109"/>
      <c r="C48" s="110" t="s">
        <v>14</v>
      </c>
      <c r="D48" s="105" t="s">
        <v>21</v>
      </c>
      <c r="E48" s="119"/>
      <c r="F48" s="107">
        <f t="shared" si="5"/>
        <v>0.58819444444444424</v>
      </c>
    </row>
    <row r="49" spans="1:6" s="2" customFormat="1" ht="19.5" customHeight="1" x14ac:dyDescent="0.25">
      <c r="A49" s="108">
        <f t="shared" si="7"/>
        <v>6.0699999999999985</v>
      </c>
      <c r="B49" s="109"/>
      <c r="C49" s="110" t="s">
        <v>22</v>
      </c>
      <c r="D49" s="105" t="s">
        <v>26</v>
      </c>
      <c r="E49" s="111"/>
      <c r="F49" s="112">
        <f t="shared" si="5"/>
        <v>0.58819444444444424</v>
      </c>
    </row>
    <row r="50" spans="1:6" s="2" customFormat="1" ht="19.5" customHeight="1" x14ac:dyDescent="0.25">
      <c r="A50" s="9"/>
      <c r="B50" s="23"/>
      <c r="C50" s="23"/>
      <c r="D50" s="23"/>
      <c r="E50" s="68"/>
      <c r="F50" s="60">
        <f t="shared" si="5"/>
        <v>0.58819444444444424</v>
      </c>
    </row>
    <row r="51" spans="1:6" s="2" customFormat="1" ht="19.5" customHeight="1" x14ac:dyDescent="0.25">
      <c r="A51" s="9">
        <v>7</v>
      </c>
      <c r="B51" s="51"/>
      <c r="C51" s="3" t="s">
        <v>27</v>
      </c>
      <c r="D51" s="12"/>
      <c r="E51" s="68"/>
      <c r="F51" s="60">
        <f t="shared" si="5"/>
        <v>0.58819444444444424</v>
      </c>
    </row>
    <row r="52" spans="1:6" s="2" customFormat="1" ht="19.5" customHeight="1" x14ac:dyDescent="0.25">
      <c r="A52" s="108">
        <f t="shared" ref="A52:A62" si="9">A51+0.01</f>
        <v>7.01</v>
      </c>
      <c r="B52" s="103"/>
      <c r="C52" s="120" t="s">
        <v>23</v>
      </c>
      <c r="D52" s="105" t="s">
        <v>6</v>
      </c>
      <c r="E52" s="121"/>
      <c r="F52" s="107">
        <f t="shared" si="5"/>
        <v>0.58819444444444424</v>
      </c>
    </row>
    <row r="53" spans="1:6" s="2" customFormat="1" ht="19.5" customHeight="1" x14ac:dyDescent="0.25">
      <c r="A53" s="17">
        <f>A52+0.01</f>
        <v>7.02</v>
      </c>
      <c r="B53" s="10"/>
      <c r="C53" s="24" t="s">
        <v>15</v>
      </c>
      <c r="E53" s="19"/>
      <c r="F53" s="60">
        <f t="shared" si="5"/>
        <v>0.58819444444444424</v>
      </c>
    </row>
    <row r="54" spans="1:6" s="2" customFormat="1" ht="66.75" customHeight="1" x14ac:dyDescent="0.25">
      <c r="A54" s="84">
        <f t="shared" ref="A54:A55" si="10">A53+0.001</f>
        <v>7.0209999999999999</v>
      </c>
      <c r="B54" s="85" t="s">
        <v>43</v>
      </c>
      <c r="C54" s="90" t="s">
        <v>50</v>
      </c>
      <c r="D54" s="87" t="s">
        <v>25</v>
      </c>
      <c r="E54" s="91">
        <v>0</v>
      </c>
      <c r="F54" s="89">
        <f t="shared" si="5"/>
        <v>0.58819444444444424</v>
      </c>
    </row>
    <row r="55" spans="1:6" s="2" customFormat="1" ht="53.1" customHeight="1" x14ac:dyDescent="0.25">
      <c r="A55" s="84">
        <f t="shared" si="10"/>
        <v>7.0220000000000002</v>
      </c>
      <c r="B55" s="85" t="s">
        <v>43</v>
      </c>
      <c r="C55" s="90" t="s">
        <v>51</v>
      </c>
      <c r="D55" s="87" t="s">
        <v>25</v>
      </c>
      <c r="E55" s="91">
        <v>0</v>
      </c>
      <c r="F55" s="89">
        <f t="shared" si="5"/>
        <v>0.58819444444444424</v>
      </c>
    </row>
    <row r="56" spans="1:6" s="2" customFormat="1" ht="15" customHeight="1" x14ac:dyDescent="0.25">
      <c r="A56" s="15">
        <f>A53+0.01</f>
        <v>7.0299999999999994</v>
      </c>
      <c r="C56" s="59" t="s">
        <v>33</v>
      </c>
      <c r="D56" s="20"/>
      <c r="E56" s="72"/>
      <c r="F56" s="60">
        <f t="shared" si="5"/>
        <v>0.58819444444444424</v>
      </c>
    </row>
    <row r="57" spans="1:6" s="2" customFormat="1" ht="78" customHeight="1" x14ac:dyDescent="0.25">
      <c r="A57" s="102">
        <f t="shared" ref="A57" si="11">A56+0.001</f>
        <v>7.0309999999999997</v>
      </c>
      <c r="B57" s="103" t="s">
        <v>24</v>
      </c>
      <c r="C57" s="104" t="s">
        <v>42</v>
      </c>
      <c r="D57" s="105" t="s">
        <v>18</v>
      </c>
      <c r="E57" s="106"/>
      <c r="F57" s="107">
        <f t="shared" si="5"/>
        <v>0.58819444444444424</v>
      </c>
    </row>
    <row r="58" spans="1:6" s="2" customFormat="1" ht="19.5" customHeight="1" x14ac:dyDescent="0.25">
      <c r="A58" s="108">
        <f>A56+0.01</f>
        <v>7.0399999999999991</v>
      </c>
      <c r="B58" s="103"/>
      <c r="C58" s="110" t="s">
        <v>17</v>
      </c>
      <c r="D58" s="105" t="s">
        <v>28</v>
      </c>
      <c r="E58" s="113"/>
      <c r="F58" s="107">
        <f t="shared" si="5"/>
        <v>0.58819444444444424</v>
      </c>
    </row>
    <row r="59" spans="1:6" s="2" customFormat="1" ht="19.5" customHeight="1" x14ac:dyDescent="0.25">
      <c r="A59" s="108">
        <f t="shared" si="9"/>
        <v>7.0499999999999989</v>
      </c>
      <c r="B59" s="103"/>
      <c r="C59" s="110" t="s">
        <v>20</v>
      </c>
      <c r="D59" s="105" t="s">
        <v>19</v>
      </c>
      <c r="E59" s="113"/>
      <c r="F59" s="107">
        <f t="shared" si="5"/>
        <v>0.58819444444444424</v>
      </c>
    </row>
    <row r="60" spans="1:6" ht="19.5" customHeight="1" x14ac:dyDescent="0.25">
      <c r="A60" s="108">
        <f t="shared" si="9"/>
        <v>7.0599999999999987</v>
      </c>
      <c r="B60" s="103"/>
      <c r="C60" s="110" t="s">
        <v>13</v>
      </c>
      <c r="D60" s="105" t="s">
        <v>29</v>
      </c>
      <c r="E60" s="113"/>
      <c r="F60" s="107">
        <f t="shared" si="5"/>
        <v>0.58819444444444424</v>
      </c>
    </row>
    <row r="61" spans="1:6" s="13" customFormat="1" ht="19.5" customHeight="1" x14ac:dyDescent="0.25">
      <c r="A61" s="108">
        <f t="shared" si="9"/>
        <v>7.0699999999999985</v>
      </c>
      <c r="B61" s="103"/>
      <c r="C61" s="110" t="s">
        <v>14</v>
      </c>
      <c r="D61" s="105" t="s">
        <v>21</v>
      </c>
      <c r="E61" s="113"/>
      <c r="F61" s="107">
        <f t="shared" si="5"/>
        <v>0.58819444444444424</v>
      </c>
    </row>
    <row r="62" spans="1:6" s="13" customFormat="1" ht="19.5" customHeight="1" x14ac:dyDescent="0.25">
      <c r="A62" s="108">
        <f t="shared" si="9"/>
        <v>7.0799999999999983</v>
      </c>
      <c r="B62" s="103"/>
      <c r="C62" s="110" t="s">
        <v>22</v>
      </c>
      <c r="D62" s="105" t="s">
        <v>26</v>
      </c>
      <c r="E62" s="113"/>
      <c r="F62" s="107">
        <f t="shared" si="5"/>
        <v>0.58819444444444424</v>
      </c>
    </row>
    <row r="63" spans="1:6" s="13" customFormat="1" ht="19.5" customHeight="1" x14ac:dyDescent="0.25">
      <c r="A63" s="9"/>
      <c r="B63" s="81"/>
      <c r="C63" s="81"/>
      <c r="D63" s="81"/>
      <c r="E63" s="69"/>
      <c r="F63" s="79"/>
    </row>
    <row r="64" spans="1:6" s="13" customFormat="1" ht="19.5" customHeight="1" x14ac:dyDescent="0.25">
      <c r="A64" s="9">
        <v>8</v>
      </c>
      <c r="B64" s="10" t="s">
        <v>31</v>
      </c>
      <c r="C64" s="24" t="s">
        <v>38</v>
      </c>
      <c r="D64" s="81"/>
      <c r="E64" s="69"/>
      <c r="F64" s="79"/>
    </row>
    <row r="65" spans="1:6" ht="19.5" customHeight="1" x14ac:dyDescent="0.25">
      <c r="A65" s="9"/>
      <c r="B65" s="53"/>
      <c r="C65" s="52"/>
      <c r="D65" s="12"/>
      <c r="E65" s="68"/>
      <c r="F65" s="60"/>
    </row>
    <row r="66" spans="1:6" ht="19.5" customHeight="1" x14ac:dyDescent="0.25">
      <c r="A66" s="54">
        <v>9</v>
      </c>
      <c r="B66" s="57"/>
      <c r="C66" s="58" t="s">
        <v>11</v>
      </c>
      <c r="D66" s="55" t="s">
        <v>6</v>
      </c>
      <c r="E66" s="73">
        <v>0</v>
      </c>
      <c r="F66" s="56">
        <f>TIME(15,0,0)</f>
        <v>0.625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Agenda</vt:lpstr>
      <vt:lpstr>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2020-04-06T12:21:50Z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